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zsopromadze\AppData\Local\Microsoft\Windows\INetCache\Content.Outlook\O9WDS1BH\"/>
    </mc:Choice>
  </mc:AlternateContent>
  <bookViews>
    <workbookView xWindow="0" yWindow="0" windowWidth="20730" windowHeight="11760" tabRatio="425"/>
  </bookViews>
  <sheets>
    <sheet name="ახალი" sheetId="38" r:id="rId1"/>
  </sheets>
  <definedNames>
    <definedName name="_xlnm._FilterDatabase" localSheetId="0" hidden="1">ახალი!$A$2:$L$32</definedName>
  </definedNames>
  <calcPr calcId="162913"/>
</workbook>
</file>

<file path=xl/calcChain.xml><?xml version="1.0" encoding="utf-8"?>
<calcChain xmlns="http://schemas.openxmlformats.org/spreadsheetml/2006/main">
  <c r="K24" i="38" l="1"/>
  <c r="K23" i="38"/>
  <c r="K22" i="38"/>
  <c r="K25" i="38"/>
  <c r="K28" i="38"/>
  <c r="K27" i="38"/>
  <c r="K26" i="38"/>
  <c r="K20" i="38"/>
  <c r="K19" i="38"/>
  <c r="K18" i="38"/>
  <c r="K16" i="38"/>
  <c r="K14" i="38"/>
  <c r="K13" i="38"/>
  <c r="K12" i="38"/>
  <c r="K11" i="38"/>
  <c r="K8" i="38"/>
  <c r="K7" i="38"/>
  <c r="K5" i="38"/>
  <c r="K3" i="38"/>
  <c r="G4" i="38"/>
  <c r="H4" i="38" s="1"/>
  <c r="G5" i="38"/>
  <c r="H5" i="38" s="1"/>
  <c r="G7" i="38"/>
  <c r="H7" i="38" s="1"/>
  <c r="G10" i="38"/>
  <c r="H10" i="38" s="1"/>
  <c r="G11" i="38"/>
  <c r="H11" i="38" s="1"/>
  <c r="G12" i="38"/>
  <c r="H12" i="38" s="1"/>
  <c r="G13" i="38"/>
  <c r="H13" i="38" s="1"/>
  <c r="G14" i="38"/>
  <c r="H14" i="38" s="1"/>
  <c r="G15" i="38"/>
  <c r="H15" i="38" s="1"/>
  <c r="G16" i="38"/>
  <c r="H16" i="38" s="1"/>
  <c r="G17" i="38"/>
  <c r="H17" i="38" s="1"/>
  <c r="G18" i="38"/>
  <c r="H18" i="38" s="1"/>
  <c r="G19" i="38"/>
  <c r="H19" i="38" s="1"/>
  <c r="G20" i="38"/>
  <c r="H20" i="38" s="1"/>
  <c r="G26" i="38"/>
  <c r="H26" i="38" s="1"/>
  <c r="G27" i="38"/>
  <c r="H27" i="38" s="1"/>
  <c r="G28" i="38"/>
  <c r="H28" i="38" s="1"/>
  <c r="G21" i="38"/>
  <c r="H21" i="38" s="1"/>
  <c r="G25" i="38"/>
  <c r="H25" i="38" s="1"/>
  <c r="G22" i="38"/>
  <c r="H22" i="38" s="1"/>
  <c r="G23" i="38"/>
  <c r="H23" i="38" s="1"/>
  <c r="G24" i="38"/>
  <c r="H24" i="38" s="1"/>
  <c r="G29" i="38"/>
  <c r="H29" i="38" s="1"/>
  <c r="G30" i="38"/>
  <c r="H30" i="38" s="1"/>
  <c r="G31" i="38"/>
  <c r="H31" i="38" s="1"/>
  <c r="G32" i="38"/>
  <c r="H32" i="38" s="1"/>
  <c r="G3" i="38"/>
  <c r="H3" i="38" s="1"/>
</calcChain>
</file>

<file path=xl/sharedStrings.xml><?xml version="1.0" encoding="utf-8"?>
<sst xmlns="http://schemas.openxmlformats.org/spreadsheetml/2006/main" count="111" uniqueCount="52">
  <si>
    <t>თბილისი</t>
  </si>
  <si>
    <t>შპს 5 კლინიკური საავადმყოფო</t>
  </si>
  <si>
    <t>შპს დავით დავარაშვილის კლინიკა</t>
  </si>
  <si>
    <t>შპს ჰერა 2011</t>
  </si>
  <si>
    <t>შპს აკადემიკოს ო. ღუდუშაურის სახელობის ეროვნული სამედიცინო ცენტრი</t>
  </si>
  <si>
    <t>შპს ემბრიო</t>
  </si>
  <si>
    <t>შპს ქუთაისის N3 სამშობიარო სახლი</t>
  </si>
  <si>
    <t>შპს ქუთაისის ახალი №2 სამშობიარო სახლი</t>
  </si>
  <si>
    <t>შპს პირველი სამედიცინო ცენტრი</t>
  </si>
  <si>
    <t>შპს მედკაპიტალი</t>
  </si>
  <si>
    <t>შპს პირველი საავადმყოფო</t>
  </si>
  <si>
    <t>ბათუმი</t>
  </si>
  <si>
    <t>ქუთაისი</t>
  </si>
  <si>
    <t>პერინატალური სერვისების დონე</t>
  </si>
  <si>
    <t>მშობიარობათა და საკეირო კვეთების რაოდენობები პერინატალური სერვისების მიმწოდებელი სამედიცინო დაწესებულებების მიხედვით</t>
  </si>
  <si>
    <t>დაწესებულება</t>
  </si>
  <si>
    <t>ქალაქი</t>
  </si>
  <si>
    <t>შპს "პინეო სამედიცინო ეკოსისტემა"</t>
  </si>
  <si>
    <t>შპს "BROTHERS"</t>
  </si>
  <si>
    <t>შპს "უნიმედი კახეთი"-მ.იაშვილის სახ.ბათუმის დედათა და ბავშვთა ცენტრალური ჰოსპიტალი.</t>
  </si>
  <si>
    <t>შპს ,, ირის ბორჩაშვილის სახელობის ჯანმრთელობის ცენტრი მედინა"</t>
  </si>
  <si>
    <t>ს/ს ჩაჩავას კლინიკა</t>
  </si>
  <si>
    <t>სს კ. ერისთავის სახელობის ექსპერიმენტული და კლინიკური ქირურგიის ეროვნული ცენტრი</t>
  </si>
  <si>
    <t>ს.ს."საზღვაო ჰოსპიტალი"</t>
  </si>
  <si>
    <t>შპს "ბათუმის სამშობიარო სახლი"</t>
  </si>
  <si>
    <t>შპს ივანე ბოკერიას სახელობის თბილისის რეფერალური ჰოსპიტალი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</si>
  <si>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</si>
  <si>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შ.პ.ს.,,ბაიები"</t>
  </si>
  <si>
    <t>შპს "ახალი სამშობიარო ცენტრი"</t>
  </si>
  <si>
    <t>შპს "გაგუას კლინიკა"</t>
  </si>
  <si>
    <t>შპს "იმედის კლინიკა"</t>
  </si>
  <si>
    <t>შპს "ოქროს საწმისი -XXI საუკუნე"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</si>
  <si>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</si>
  <si>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ბომონდი</t>
  </si>
  <si>
    <t>შპს ლერი ხონელიძის სახელობის კლინიკა</t>
  </si>
  <si>
    <t>შპს ნათელა პატარკაციშვილის სახელობის მრავალპროფილური კლინიკა დედაშვილობა</t>
  </si>
  <si>
    <t>შპს საქართველოს საპატრიარქოს წმიდა იოაკიმე და ანას სახელობის სამედიცინო ცენტრი</t>
  </si>
  <si>
    <t>საკეისრო კვეთების ხვედრითი წილი % (2016)</t>
  </si>
  <si>
    <t>% შუალედის შესაბამისად</t>
  </si>
  <si>
    <t>ხელშეკრულების გაფორმების თარიღი</t>
  </si>
  <si>
    <t>01.03.2017</t>
  </si>
  <si>
    <t>24.03.2017</t>
  </si>
  <si>
    <t>20.04.2017</t>
  </si>
  <si>
    <t>09.06.2017</t>
  </si>
  <si>
    <t>საკეისრო კვეთების ხვედრითი წილი % (2017.03.01 - 2018.02.28)</t>
  </si>
  <si>
    <t>CSE</t>
  </si>
  <si>
    <t>სხვაობა</t>
  </si>
  <si>
    <t>საკეისრო კვეთების ხვედრითი წილი % კლების მაჩვენებელი</t>
  </si>
  <si>
    <t>საჯარიმო სანქცია</t>
  </si>
  <si>
    <t>შენიშვნა</t>
  </si>
  <si>
    <t>ხელშეკრულების გაფორმებიდან არ არის გასული 13 თვე</t>
  </si>
  <si>
    <t>მშობიარობა-საკეისრო კვეთების საერთო რაოდენობა საანალიზო პერიოდის განმავლობაში &lt;500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</si>
</sst>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5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5" fillId="2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3" fillId="0" borderId="1" xfId="5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 wrapText="1"/>
    </xf>
    <xf numFmtId="0" fontId="7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5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13" applyFont="1"/>
    <xf numFmtId="164" fontId="0" fillId="0" borderId="1" xfId="13" applyFont="1" applyFill="1" applyBorder="1"/>
    <xf numFmtId="0" fontId="0" fillId="0" borderId="1" xfId="0" applyFill="1" applyBorder="1"/>
    <xf numFmtId="0" fontId="6" fillId="4" borderId="1" xfId="1" applyFont="1" applyFill="1" applyBorder="1" applyAlignment="1">
      <alignment horizontal="center" vertical="center" wrapText="1"/>
    </xf>
    <xf numFmtId="0" fontId="6" fillId="4" borderId="1" xfId="5" applyNumberFormat="1" applyFont="1" applyFill="1" applyBorder="1" applyAlignment="1">
      <alignment horizontal="center" vertical="center" wrapText="1"/>
    </xf>
    <xf numFmtId="1" fontId="6" fillId="4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3" xfId="0" applyNumberFormat="1" applyFont="1" applyFill="1" applyBorder="1" applyAlignment="1">
      <alignment horizontal="center" vertical="center"/>
    </xf>
    <xf numFmtId="1" fontId="3" fillId="0" borderId="3" xfId="5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4" fontId="0" fillId="0" borderId="3" xfId="13" applyFont="1" applyFill="1" applyBorder="1"/>
    <xf numFmtId="0" fontId="3" fillId="6" borderId="3" xfId="0" applyFont="1" applyFill="1" applyBorder="1"/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/>
    <xf numFmtId="0" fontId="0" fillId="6" borderId="1" xfId="0" applyFill="1" applyBorder="1"/>
    <xf numFmtId="0" fontId="5" fillId="6" borderId="1" xfId="0" applyFont="1" applyFill="1" applyBorder="1" applyAlignment="1">
      <alignment vertical="center"/>
    </xf>
    <xf numFmtId="1" fontId="3" fillId="6" borderId="3" xfId="5" applyNumberFormat="1" applyFont="1" applyFill="1" applyBorder="1" applyAlignment="1">
      <alignment horizontal="center" vertical="center"/>
    </xf>
    <xf numFmtId="1" fontId="3" fillId="6" borderId="1" xfId="5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5" fillId="7" borderId="1" xfId="0" applyFont="1" applyFill="1" applyBorder="1" applyAlignment="1">
      <alignment vertical="center"/>
    </xf>
    <xf numFmtId="0" fontId="0" fillId="3" borderId="1" xfId="0" applyFill="1" applyBorder="1"/>
    <xf numFmtId="0" fontId="0" fillId="7" borderId="1" xfId="0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5" applyNumberFormat="1" applyFont="1" applyFill="1" applyBorder="1" applyAlignment="1">
      <alignment horizontal="center" vertical="center" wrapText="1"/>
    </xf>
    <xf numFmtId="1" fontId="3" fillId="6" borderId="1" xfId="5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13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9" fillId="3" borderId="1" xfId="0" applyFont="1" applyFill="1" applyBorder="1" applyAlignment="1">
      <alignment wrapText="1"/>
    </xf>
  </cellXfs>
  <cellStyles count="14">
    <cellStyle name="Comma" xfId="13" builtinId="3"/>
    <cellStyle name="Comma 2" xfId="7"/>
    <cellStyle name="Normal" xfId="0" builtinId="0"/>
    <cellStyle name="Normal 2" xfId="1"/>
    <cellStyle name="Normal 2 2" xfId="11"/>
    <cellStyle name="Normal 2 3" xfId="12"/>
    <cellStyle name="Normal 2 4" xfId="10"/>
    <cellStyle name="Normal 2 5" xfId="8"/>
    <cellStyle name="Normal 3" xfId="2"/>
    <cellStyle name="Normal 4" xfId="3"/>
    <cellStyle name="Normal 5" xfId="4"/>
    <cellStyle name="Percent" xfId="5" builtinId="5"/>
    <cellStyle name="Percent 2" xfId="6"/>
    <cellStyle name="Percent 2 2" xfId="9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topLeftCell="A4" zoomScaleNormal="100" workbookViewId="0">
      <selection activeCell="E13" sqref="E13"/>
    </sheetView>
  </sheetViews>
  <sheetFormatPr defaultColWidth="9" defaultRowHeight="15" x14ac:dyDescent="0.25"/>
  <cols>
    <col min="1" max="1" width="40.140625" style="1" customWidth="1"/>
    <col min="2" max="2" width="17" style="2" customWidth="1"/>
    <col min="3" max="3" width="11.5703125" style="1" customWidth="1"/>
    <col min="4" max="4" width="14.5703125" style="1" customWidth="1"/>
    <col min="5" max="6" width="15.28515625" style="12" customWidth="1"/>
    <col min="7" max="7" width="10.28515625" style="12" customWidth="1"/>
    <col min="8" max="8" width="15.28515625" style="12" customWidth="1"/>
    <col min="9" max="9" width="17.5703125" style="13" customWidth="1"/>
    <col min="10" max="10" width="9" style="3"/>
    <col min="11" max="11" width="11.5703125" style="29" bestFit="1" customWidth="1"/>
    <col min="12" max="12" width="31.42578125" style="62" customWidth="1"/>
    <col min="13" max="16384" width="9" style="1"/>
  </cols>
  <sheetData>
    <row r="1" spans="1:12" ht="46.5" customHeight="1" x14ac:dyDescent="0.25">
      <c r="A1" s="18" t="s">
        <v>14</v>
      </c>
      <c r="B1" s="15"/>
      <c r="C1" s="15"/>
      <c r="D1" s="15"/>
      <c r="E1" s="15"/>
      <c r="F1" s="15"/>
      <c r="G1" s="15"/>
      <c r="H1" s="15"/>
      <c r="I1" s="16"/>
      <c r="J1" s="17"/>
    </row>
    <row r="2" spans="1:12" s="19" customFormat="1" ht="93.75" customHeight="1" x14ac:dyDescent="0.2">
      <c r="A2" s="32" t="s">
        <v>15</v>
      </c>
      <c r="B2" s="32" t="s">
        <v>13</v>
      </c>
      <c r="C2" s="32" t="s">
        <v>16</v>
      </c>
      <c r="D2" s="33" t="s">
        <v>38</v>
      </c>
      <c r="E2" s="34" t="s">
        <v>37</v>
      </c>
      <c r="F2" s="34" t="s">
        <v>44</v>
      </c>
      <c r="G2" s="34" t="s">
        <v>46</v>
      </c>
      <c r="H2" s="34" t="s">
        <v>47</v>
      </c>
      <c r="I2" s="33" t="s">
        <v>39</v>
      </c>
      <c r="J2" s="34" t="s">
        <v>45</v>
      </c>
      <c r="K2" s="35" t="s">
        <v>48</v>
      </c>
      <c r="L2" s="63" t="s">
        <v>49</v>
      </c>
    </row>
    <row r="3" spans="1:12" s="3" customFormat="1" x14ac:dyDescent="0.25">
      <c r="A3" s="42" t="s">
        <v>21</v>
      </c>
      <c r="B3" s="36">
        <v>2</v>
      </c>
      <c r="C3" s="37" t="s">
        <v>0</v>
      </c>
      <c r="D3" s="38">
        <v>3</v>
      </c>
      <c r="E3" s="39">
        <v>40</v>
      </c>
      <c r="F3" s="39">
        <v>38.936457863902703</v>
      </c>
      <c r="G3" s="39">
        <f>E3-F3</f>
        <v>1.063542136097297</v>
      </c>
      <c r="H3" s="47">
        <f>G3-D3</f>
        <v>-1.936457863902703</v>
      </c>
      <c r="I3" s="40" t="s">
        <v>40</v>
      </c>
      <c r="J3" s="39">
        <v>478</v>
      </c>
      <c r="K3" s="41">
        <f>J3*300</f>
        <v>143400</v>
      </c>
      <c r="L3" s="64"/>
    </row>
    <row r="4" spans="1:12" s="3" customFormat="1" x14ac:dyDescent="0.25">
      <c r="A4" s="31" t="s">
        <v>26</v>
      </c>
      <c r="B4" s="8">
        <v>2</v>
      </c>
      <c r="C4" s="7" t="s">
        <v>0</v>
      </c>
      <c r="D4" s="9">
        <v>7</v>
      </c>
      <c r="E4" s="11">
        <v>47.058823529411796</v>
      </c>
      <c r="F4" s="11">
        <v>38.5416666666667</v>
      </c>
      <c r="G4" s="11">
        <f t="shared" ref="G4:G32" si="0">E4-F4</f>
        <v>8.5171568627450966</v>
      </c>
      <c r="H4" s="11">
        <f t="shared" ref="H4:H32" si="1">G4-D4</f>
        <v>1.5171568627450966</v>
      </c>
      <c r="I4" s="14" t="s">
        <v>40</v>
      </c>
      <c r="J4" s="11">
        <v>113</v>
      </c>
      <c r="K4" s="31"/>
      <c r="L4" s="64"/>
    </row>
    <row r="5" spans="1:12" s="3" customFormat="1" x14ac:dyDescent="0.25">
      <c r="A5" s="43" t="s">
        <v>18</v>
      </c>
      <c r="B5" s="8">
        <v>3</v>
      </c>
      <c r="C5" s="7" t="s">
        <v>11</v>
      </c>
      <c r="D5" s="9">
        <v>2</v>
      </c>
      <c r="E5" s="11">
        <v>54.558823529411796</v>
      </c>
      <c r="F5" s="11">
        <v>56.406480117820301</v>
      </c>
      <c r="G5" s="11">
        <f t="shared" si="0"/>
        <v>-1.8476565884085048</v>
      </c>
      <c r="H5" s="48">
        <f t="shared" si="1"/>
        <v>-3.8476565884085048</v>
      </c>
      <c r="I5" s="14" t="s">
        <v>40</v>
      </c>
      <c r="J5" s="11">
        <v>212</v>
      </c>
      <c r="K5" s="30">
        <f>J5*300</f>
        <v>63600</v>
      </c>
      <c r="L5" s="64"/>
    </row>
    <row r="6" spans="1:12" s="3" customFormat="1" ht="15.75" customHeight="1" x14ac:dyDescent="0.25">
      <c r="A6" s="4" t="s">
        <v>17</v>
      </c>
      <c r="B6" s="5">
        <v>3</v>
      </c>
      <c r="C6" s="6" t="s">
        <v>0</v>
      </c>
      <c r="D6" s="20"/>
      <c r="E6" s="11">
        <v>35.136642498605703</v>
      </c>
      <c r="F6" s="11">
        <v>33.989898989898997</v>
      </c>
      <c r="G6" s="11"/>
      <c r="H6" s="11"/>
      <c r="I6" s="14" t="s">
        <v>40</v>
      </c>
      <c r="J6" s="11">
        <v>462</v>
      </c>
      <c r="K6" s="31"/>
      <c r="L6" s="64"/>
    </row>
    <row r="7" spans="1:12" s="3" customFormat="1" x14ac:dyDescent="0.25">
      <c r="A7" s="44" t="s">
        <v>19</v>
      </c>
      <c r="B7" s="5">
        <v>2</v>
      </c>
      <c r="C7" s="6" t="s">
        <v>11</v>
      </c>
      <c r="D7" s="9">
        <v>5</v>
      </c>
      <c r="E7" s="11">
        <v>41.459502806736197</v>
      </c>
      <c r="F7" s="11">
        <v>43.686698176907498</v>
      </c>
      <c r="G7" s="11">
        <f t="shared" si="0"/>
        <v>-2.2271953701713016</v>
      </c>
      <c r="H7" s="48">
        <f t="shared" si="1"/>
        <v>-7.2271953701713016</v>
      </c>
      <c r="I7" s="14" t="s">
        <v>40</v>
      </c>
      <c r="J7" s="11">
        <v>424</v>
      </c>
      <c r="K7" s="30">
        <f t="shared" ref="K7:K8" si="2">J7*300</f>
        <v>127200</v>
      </c>
      <c r="L7" s="64"/>
    </row>
    <row r="8" spans="1:12" s="3" customFormat="1" x14ac:dyDescent="0.25">
      <c r="A8" s="44" t="s">
        <v>20</v>
      </c>
      <c r="B8" s="5">
        <v>3</v>
      </c>
      <c r="C8" s="7" t="s">
        <v>11</v>
      </c>
      <c r="D8" s="9"/>
      <c r="E8" s="11">
        <v>43.570536828963803</v>
      </c>
      <c r="F8" s="11">
        <v>49.731471535982799</v>
      </c>
      <c r="G8" s="11"/>
      <c r="H8" s="11"/>
      <c r="I8" s="14" t="s">
        <v>40</v>
      </c>
      <c r="J8" s="11">
        <v>239</v>
      </c>
      <c r="K8" s="30">
        <f t="shared" si="2"/>
        <v>71700</v>
      </c>
      <c r="L8" s="64"/>
    </row>
    <row r="9" spans="1:12" s="3" customFormat="1" x14ac:dyDescent="0.25">
      <c r="A9" s="44" t="s">
        <v>1</v>
      </c>
      <c r="B9" s="8">
        <v>3</v>
      </c>
      <c r="C9" s="7" t="s">
        <v>0</v>
      </c>
      <c r="D9" s="9"/>
      <c r="E9" s="11">
        <v>45.774647887323901</v>
      </c>
      <c r="F9" s="11">
        <v>50.369276218611503</v>
      </c>
      <c r="G9" s="11"/>
      <c r="H9" s="11"/>
      <c r="I9" s="14" t="s">
        <v>40</v>
      </c>
      <c r="J9" s="11">
        <v>220</v>
      </c>
      <c r="K9" s="30"/>
      <c r="L9" s="64"/>
    </row>
    <row r="10" spans="1:12" s="3" customFormat="1" x14ac:dyDescent="0.25">
      <c r="A10" s="10" t="s">
        <v>32</v>
      </c>
      <c r="B10" s="8">
        <v>3</v>
      </c>
      <c r="C10" s="7" t="s">
        <v>12</v>
      </c>
      <c r="D10" s="9">
        <v>0</v>
      </c>
      <c r="E10" s="11">
        <v>56.9702602230483</v>
      </c>
      <c r="F10" s="11">
        <v>56.2555456965395</v>
      </c>
      <c r="G10" s="11">
        <f t="shared" si="0"/>
        <v>0.71471452650879996</v>
      </c>
      <c r="H10" s="11">
        <f t="shared" si="1"/>
        <v>0.71471452650879996</v>
      </c>
      <c r="I10" s="14" t="s">
        <v>40</v>
      </c>
      <c r="J10" s="11">
        <v>388</v>
      </c>
      <c r="K10" s="31"/>
      <c r="L10" s="64"/>
    </row>
    <row r="11" spans="1:12" s="3" customFormat="1" x14ac:dyDescent="0.25">
      <c r="A11" s="44" t="s">
        <v>4</v>
      </c>
      <c r="B11" s="8">
        <v>3</v>
      </c>
      <c r="C11" s="7" t="s">
        <v>0</v>
      </c>
      <c r="D11" s="9">
        <v>0</v>
      </c>
      <c r="E11" s="11">
        <v>57.6725613234455</v>
      </c>
      <c r="F11" s="11">
        <v>61.795252225519299</v>
      </c>
      <c r="G11" s="11">
        <f t="shared" si="0"/>
        <v>-4.1226909020737992</v>
      </c>
      <c r="H11" s="48">
        <f t="shared" si="1"/>
        <v>-4.1226909020737992</v>
      </c>
      <c r="I11" s="14" t="s">
        <v>40</v>
      </c>
      <c r="J11" s="11">
        <v>679</v>
      </c>
      <c r="K11" s="30">
        <f t="shared" ref="K11:K14" si="3">J11*300</f>
        <v>203700</v>
      </c>
      <c r="L11" s="64"/>
    </row>
    <row r="12" spans="1:12" s="3" customFormat="1" x14ac:dyDescent="0.25">
      <c r="A12" s="45" t="s">
        <v>28</v>
      </c>
      <c r="B12" s="8">
        <v>2</v>
      </c>
      <c r="C12" s="7" t="s">
        <v>0</v>
      </c>
      <c r="D12" s="9">
        <v>9</v>
      </c>
      <c r="E12" s="11">
        <v>55.451713395638599</v>
      </c>
      <c r="F12" s="11">
        <v>59.629629629629598</v>
      </c>
      <c r="G12" s="11">
        <f t="shared" si="0"/>
        <v>-4.1779162339909988</v>
      </c>
      <c r="H12" s="48">
        <f t="shared" si="1"/>
        <v>-13.177916233990999</v>
      </c>
      <c r="I12" s="14" t="s">
        <v>40</v>
      </c>
      <c r="J12" s="11">
        <v>176</v>
      </c>
      <c r="K12" s="30">
        <f t="shared" si="3"/>
        <v>52800</v>
      </c>
      <c r="L12" s="64"/>
    </row>
    <row r="13" spans="1:12" s="3" customFormat="1" x14ac:dyDescent="0.25">
      <c r="A13" s="45" t="s">
        <v>27</v>
      </c>
      <c r="B13" s="5">
        <v>2</v>
      </c>
      <c r="C13" s="7" t="s">
        <v>0</v>
      </c>
      <c r="D13" s="9">
        <v>3</v>
      </c>
      <c r="E13" s="11">
        <v>39.322381930184797</v>
      </c>
      <c r="F13" s="11">
        <v>37.126325940212197</v>
      </c>
      <c r="G13" s="11">
        <f t="shared" si="0"/>
        <v>2.1960559899725993</v>
      </c>
      <c r="H13" s="48">
        <f t="shared" si="1"/>
        <v>-0.80394401002740068</v>
      </c>
      <c r="I13" s="14" t="s">
        <v>40</v>
      </c>
      <c r="J13" s="11">
        <v>279</v>
      </c>
      <c r="K13" s="30">
        <f t="shared" si="3"/>
        <v>83700</v>
      </c>
      <c r="L13" s="64"/>
    </row>
    <row r="14" spans="1:12" s="3" customFormat="1" x14ac:dyDescent="0.25">
      <c r="A14" s="45" t="s">
        <v>33</v>
      </c>
      <c r="B14" s="5">
        <v>2</v>
      </c>
      <c r="C14" s="7" t="s">
        <v>12</v>
      </c>
      <c r="D14" s="9">
        <v>15</v>
      </c>
      <c r="E14" s="11">
        <v>60.949681077250197</v>
      </c>
      <c r="F14" s="11">
        <v>50.123152709359601</v>
      </c>
      <c r="G14" s="11">
        <f t="shared" si="0"/>
        <v>10.826528367890596</v>
      </c>
      <c r="H14" s="48">
        <f t="shared" si="1"/>
        <v>-4.1734716321094041</v>
      </c>
      <c r="I14" s="14" t="s">
        <v>40</v>
      </c>
      <c r="J14" s="11">
        <v>197</v>
      </c>
      <c r="K14" s="30">
        <f t="shared" si="3"/>
        <v>59100</v>
      </c>
      <c r="L14" s="64"/>
    </row>
    <row r="15" spans="1:12" s="3" customFormat="1" x14ac:dyDescent="0.25">
      <c r="A15" s="10" t="s">
        <v>29</v>
      </c>
      <c r="B15" s="5">
        <v>2</v>
      </c>
      <c r="C15" s="7" t="s">
        <v>0</v>
      </c>
      <c r="D15" s="9">
        <v>3</v>
      </c>
      <c r="E15" s="11">
        <v>38.8888888888889</v>
      </c>
      <c r="F15" s="11">
        <v>35.792862892406802</v>
      </c>
      <c r="G15" s="11">
        <f t="shared" si="0"/>
        <v>3.0960259964820978</v>
      </c>
      <c r="H15" s="11">
        <f t="shared" si="1"/>
        <v>9.6025996482097753E-2</v>
      </c>
      <c r="I15" s="14" t="s">
        <v>40</v>
      </c>
      <c r="J15" s="11">
        <v>952</v>
      </c>
      <c r="K15" s="31"/>
      <c r="L15" s="64"/>
    </row>
    <row r="16" spans="1:12" s="3" customFormat="1" x14ac:dyDescent="0.25">
      <c r="A16" s="44" t="s">
        <v>2</v>
      </c>
      <c r="B16" s="5">
        <v>2</v>
      </c>
      <c r="C16" s="7" t="s">
        <v>0</v>
      </c>
      <c r="D16" s="9">
        <v>3</v>
      </c>
      <c r="E16" s="11">
        <v>36.121212121212103</v>
      </c>
      <c r="F16" s="11">
        <v>37.674418604651201</v>
      </c>
      <c r="G16" s="11">
        <f t="shared" si="0"/>
        <v>-1.553206483439098</v>
      </c>
      <c r="H16" s="48">
        <f t="shared" si="1"/>
        <v>-4.553206483439098</v>
      </c>
      <c r="I16" s="14" t="s">
        <v>40</v>
      </c>
      <c r="J16" s="11">
        <v>190</v>
      </c>
      <c r="K16" s="30">
        <f>J16*300</f>
        <v>57000</v>
      </c>
      <c r="L16" s="64"/>
    </row>
    <row r="17" spans="1:12" s="3" customFormat="1" x14ac:dyDescent="0.25">
      <c r="A17" s="6" t="s">
        <v>5</v>
      </c>
      <c r="B17" s="5">
        <v>2</v>
      </c>
      <c r="C17" s="7" t="s">
        <v>0</v>
      </c>
      <c r="D17" s="9">
        <v>9</v>
      </c>
      <c r="E17" s="11">
        <v>53.474762253108999</v>
      </c>
      <c r="F17" s="11">
        <v>44.463373083475297</v>
      </c>
      <c r="G17" s="11">
        <f t="shared" si="0"/>
        <v>9.0113891696337021</v>
      </c>
      <c r="H17" s="11">
        <f t="shared" si="1"/>
        <v>1.1389169633702068E-2</v>
      </c>
      <c r="I17" s="14" t="s">
        <v>40</v>
      </c>
      <c r="J17" s="11">
        <v>348</v>
      </c>
      <c r="K17" s="31"/>
      <c r="L17" s="64"/>
    </row>
    <row r="18" spans="1:12" s="3" customFormat="1" x14ac:dyDescent="0.25">
      <c r="A18" s="45" t="s">
        <v>30</v>
      </c>
      <c r="B18" s="5">
        <v>2</v>
      </c>
      <c r="C18" s="7" t="s">
        <v>0</v>
      </c>
      <c r="D18" s="9">
        <v>5</v>
      </c>
      <c r="E18" s="11">
        <v>41.765810895428899</v>
      </c>
      <c r="F18" s="11">
        <v>52.474904811353397</v>
      </c>
      <c r="G18" s="11">
        <f t="shared" si="0"/>
        <v>-10.709093915924498</v>
      </c>
      <c r="H18" s="48">
        <f t="shared" si="1"/>
        <v>-15.709093915924498</v>
      </c>
      <c r="I18" s="14" t="s">
        <v>40</v>
      </c>
      <c r="J18" s="11">
        <v>955</v>
      </c>
      <c r="K18" s="30">
        <f t="shared" ref="K18:K20" si="4">J18*300</f>
        <v>286500</v>
      </c>
      <c r="L18" s="64"/>
    </row>
    <row r="19" spans="1:12" s="3" customFormat="1" x14ac:dyDescent="0.25">
      <c r="A19" s="45" t="s">
        <v>34</v>
      </c>
      <c r="B19" s="5">
        <v>2</v>
      </c>
      <c r="C19" s="7" t="s">
        <v>12</v>
      </c>
      <c r="D19" s="9">
        <v>7</v>
      </c>
      <c r="E19" s="11">
        <v>46.411929170549897</v>
      </c>
      <c r="F19" s="11">
        <v>52.267303102625299</v>
      </c>
      <c r="G19" s="11">
        <f t="shared" si="0"/>
        <v>-5.8553739320754019</v>
      </c>
      <c r="H19" s="48">
        <f t="shared" si="1"/>
        <v>-12.855373932075402</v>
      </c>
      <c r="I19" s="14" t="s">
        <v>40</v>
      </c>
      <c r="J19" s="11">
        <v>285</v>
      </c>
      <c r="K19" s="30">
        <f t="shared" si="4"/>
        <v>85500</v>
      </c>
      <c r="L19" s="64"/>
    </row>
    <row r="20" spans="1:12" s="3" customFormat="1" x14ac:dyDescent="0.25">
      <c r="A20" s="44" t="s">
        <v>9</v>
      </c>
      <c r="B20" s="5">
        <v>2</v>
      </c>
      <c r="C20" s="7" t="s">
        <v>0</v>
      </c>
      <c r="D20" s="9">
        <v>5</v>
      </c>
      <c r="E20" s="11">
        <v>41.389728096676698</v>
      </c>
      <c r="F20" s="11">
        <v>37.6</v>
      </c>
      <c r="G20" s="11">
        <f t="shared" si="0"/>
        <v>3.7897280966766971</v>
      </c>
      <c r="H20" s="48">
        <f t="shared" si="1"/>
        <v>-1.2102719033233029</v>
      </c>
      <c r="I20" s="14" t="s">
        <v>40</v>
      </c>
      <c r="J20" s="11">
        <v>200</v>
      </c>
      <c r="K20" s="30">
        <f t="shared" si="4"/>
        <v>60000</v>
      </c>
      <c r="L20" s="64"/>
    </row>
    <row r="21" spans="1:12" s="3" customFormat="1" x14ac:dyDescent="0.25">
      <c r="A21" s="6" t="s">
        <v>8</v>
      </c>
      <c r="B21" s="5">
        <v>2</v>
      </c>
      <c r="C21" s="7" t="s">
        <v>0</v>
      </c>
      <c r="D21" s="9">
        <v>1</v>
      </c>
      <c r="E21" s="11">
        <v>32.260424286759303</v>
      </c>
      <c r="F21" s="11">
        <v>31.200631911532401</v>
      </c>
      <c r="G21" s="11">
        <f t="shared" si="0"/>
        <v>1.0597923752269018</v>
      </c>
      <c r="H21" s="11">
        <f t="shared" si="1"/>
        <v>5.9792375226901839E-2</v>
      </c>
      <c r="I21" s="14" t="s">
        <v>40</v>
      </c>
      <c r="J21" s="11">
        <v>276</v>
      </c>
      <c r="K21" s="31"/>
      <c r="L21" s="64"/>
    </row>
    <row r="22" spans="1:12" s="3" customFormat="1" x14ac:dyDescent="0.25">
      <c r="A22" s="44" t="s">
        <v>6</v>
      </c>
      <c r="B22" s="5">
        <v>2</v>
      </c>
      <c r="C22" s="7" t="s">
        <v>12</v>
      </c>
      <c r="D22" s="9">
        <v>7</v>
      </c>
      <c r="E22" s="11">
        <v>50.080775444264901</v>
      </c>
      <c r="F22" s="11">
        <v>46.040515653775302</v>
      </c>
      <c r="G22" s="11">
        <f t="shared" si="0"/>
        <v>4.0402597904895998</v>
      </c>
      <c r="H22" s="48">
        <f t="shared" si="1"/>
        <v>-2.9597402095104002</v>
      </c>
      <c r="I22" s="14" t="s">
        <v>40</v>
      </c>
      <c r="J22" s="11">
        <v>203</v>
      </c>
      <c r="K22" s="30">
        <f>J22*300</f>
        <v>60900</v>
      </c>
      <c r="L22" s="64"/>
    </row>
    <row r="23" spans="1:12" s="3" customFormat="1" x14ac:dyDescent="0.25">
      <c r="A23" s="44" t="s">
        <v>7</v>
      </c>
      <c r="B23" s="5">
        <v>2</v>
      </c>
      <c r="C23" s="7" t="s">
        <v>12</v>
      </c>
      <c r="D23" s="9">
        <v>9</v>
      </c>
      <c r="E23" s="11">
        <v>51.219512195122</v>
      </c>
      <c r="F23" s="11">
        <v>52.771272443403603</v>
      </c>
      <c r="G23" s="11">
        <f t="shared" si="0"/>
        <v>-1.5517602482816031</v>
      </c>
      <c r="H23" s="48">
        <f t="shared" si="1"/>
        <v>-10.551760248281603</v>
      </c>
      <c r="I23" s="14" t="s">
        <v>40</v>
      </c>
      <c r="J23" s="11">
        <v>414</v>
      </c>
      <c r="K23" s="30">
        <f>J23*300</f>
        <v>124200</v>
      </c>
      <c r="L23" s="64"/>
    </row>
    <row r="24" spans="1:12" s="3" customFormat="1" x14ac:dyDescent="0.25">
      <c r="A24" s="46" t="s">
        <v>3</v>
      </c>
      <c r="B24" s="8">
        <v>2</v>
      </c>
      <c r="C24" s="7" t="s">
        <v>0</v>
      </c>
      <c r="D24" s="9">
        <v>5</v>
      </c>
      <c r="E24" s="11">
        <v>44.7678992918961</v>
      </c>
      <c r="F24" s="11">
        <v>43.866571018651399</v>
      </c>
      <c r="G24" s="11">
        <f t="shared" si="0"/>
        <v>0.90132827324470099</v>
      </c>
      <c r="H24" s="48">
        <f t="shared" si="1"/>
        <v>-4.098671726755299</v>
      </c>
      <c r="I24" s="14" t="s">
        <v>40</v>
      </c>
      <c r="J24" s="11">
        <v>771</v>
      </c>
      <c r="K24" s="30">
        <f t="shared" ref="K24" si="5">J24*300</f>
        <v>231300</v>
      </c>
      <c r="L24" s="64"/>
    </row>
    <row r="25" spans="1:12" s="61" customFormat="1" ht="45" x14ac:dyDescent="0.25">
      <c r="A25" s="52" t="s">
        <v>36</v>
      </c>
      <c r="B25" s="53">
        <v>2</v>
      </c>
      <c r="C25" s="54" t="s">
        <v>0</v>
      </c>
      <c r="D25" s="55">
        <v>5</v>
      </c>
      <c r="E25" s="56">
        <v>44.945848375451298</v>
      </c>
      <c r="F25" s="56">
        <v>47.183098591549303</v>
      </c>
      <c r="G25" s="56">
        <f>E25-F25</f>
        <v>-2.2372502160980048</v>
      </c>
      <c r="H25" s="57">
        <f>G25-D25</f>
        <v>-7.2372502160980048</v>
      </c>
      <c r="I25" s="58" t="s">
        <v>40</v>
      </c>
      <c r="J25" s="56">
        <v>166</v>
      </c>
      <c r="K25" s="59">
        <f>J25*300</f>
        <v>49800</v>
      </c>
      <c r="L25" s="60" t="s">
        <v>51</v>
      </c>
    </row>
    <row r="26" spans="1:12" s="3" customFormat="1" ht="34.5" x14ac:dyDescent="0.25">
      <c r="A26" s="49" t="s">
        <v>35</v>
      </c>
      <c r="B26" s="5">
        <v>2</v>
      </c>
      <c r="C26" s="7" t="s">
        <v>0</v>
      </c>
      <c r="D26" s="9">
        <v>1</v>
      </c>
      <c r="E26" s="11">
        <v>35.3333333333333</v>
      </c>
      <c r="F26" s="11">
        <v>55.414012738853501</v>
      </c>
      <c r="G26" s="11">
        <f>E26-F26</f>
        <v>-20.0806794055202</v>
      </c>
      <c r="H26" s="48">
        <f>G26-D26</f>
        <v>-21.0806794055202</v>
      </c>
      <c r="I26" s="14" t="s">
        <v>40</v>
      </c>
      <c r="J26" s="11">
        <v>69</v>
      </c>
      <c r="K26" s="30">
        <f>J26*300</f>
        <v>20700</v>
      </c>
      <c r="L26" s="60" t="s">
        <v>51</v>
      </c>
    </row>
    <row r="27" spans="1:12" s="3" customFormat="1" ht="34.5" x14ac:dyDescent="0.25">
      <c r="A27" s="49" t="s">
        <v>31</v>
      </c>
      <c r="B27" s="5">
        <v>2</v>
      </c>
      <c r="C27" s="7" t="s">
        <v>0</v>
      </c>
      <c r="D27" s="9">
        <v>15</v>
      </c>
      <c r="E27" s="11">
        <v>76.283185840708001</v>
      </c>
      <c r="F27" s="11">
        <v>79.710144927536206</v>
      </c>
      <c r="G27" s="11">
        <f>E27-F27</f>
        <v>-3.4269590868282052</v>
      </c>
      <c r="H27" s="48">
        <f>G27-D27</f>
        <v>-18.426959086828205</v>
      </c>
      <c r="I27" s="14" t="s">
        <v>40</v>
      </c>
      <c r="J27" s="11">
        <v>220</v>
      </c>
      <c r="K27" s="30">
        <f>J27*300</f>
        <v>66000</v>
      </c>
      <c r="L27" s="60" t="s">
        <v>51</v>
      </c>
    </row>
    <row r="28" spans="1:12" s="3" customFormat="1" ht="34.5" x14ac:dyDescent="0.25">
      <c r="A28" s="50" t="s">
        <v>10</v>
      </c>
      <c r="B28" s="5">
        <v>3</v>
      </c>
      <c r="C28" s="7" t="s">
        <v>0</v>
      </c>
      <c r="D28" s="9">
        <v>0</v>
      </c>
      <c r="E28" s="11">
        <v>53.398058252427198</v>
      </c>
      <c r="F28" s="11">
        <v>65.743944636678194</v>
      </c>
      <c r="G28" s="11">
        <f>E28-F28</f>
        <v>-12.345886384250996</v>
      </c>
      <c r="H28" s="48">
        <f>G28-D28</f>
        <v>-12.345886384250996</v>
      </c>
      <c r="I28" s="14" t="s">
        <v>40</v>
      </c>
      <c r="J28" s="11">
        <v>143</v>
      </c>
      <c r="K28" s="30">
        <f>J28*300</f>
        <v>42900</v>
      </c>
      <c r="L28" s="60" t="s">
        <v>51</v>
      </c>
    </row>
    <row r="29" spans="1:12" s="3" customFormat="1" ht="23.25" x14ac:dyDescent="0.25">
      <c r="A29" s="21" t="s">
        <v>25</v>
      </c>
      <c r="B29" s="22">
        <v>3</v>
      </c>
      <c r="C29" s="21" t="s">
        <v>0</v>
      </c>
      <c r="D29" s="23"/>
      <c r="E29" s="24">
        <v>0</v>
      </c>
      <c r="F29" s="24">
        <v>37.269372693726901</v>
      </c>
      <c r="G29" s="25">
        <f t="shared" si="0"/>
        <v>-37.269372693726901</v>
      </c>
      <c r="H29" s="25">
        <f t="shared" si="1"/>
        <v>-37.269372693726901</v>
      </c>
      <c r="I29" s="26" t="s">
        <v>43</v>
      </c>
      <c r="J29" s="25">
        <v>85</v>
      </c>
      <c r="K29" s="51"/>
      <c r="L29" s="65" t="s">
        <v>50</v>
      </c>
    </row>
    <row r="30" spans="1:12" s="3" customFormat="1" ht="23.25" x14ac:dyDescent="0.25">
      <c r="A30" s="27" t="s">
        <v>23</v>
      </c>
      <c r="B30" s="22">
        <v>2</v>
      </c>
      <c r="C30" s="21" t="s">
        <v>11</v>
      </c>
      <c r="D30" s="23">
        <v>15</v>
      </c>
      <c r="E30" s="24">
        <v>68</v>
      </c>
      <c r="F30" s="24">
        <v>66.227781435154697</v>
      </c>
      <c r="G30" s="25">
        <f t="shared" si="0"/>
        <v>1.7722185648453035</v>
      </c>
      <c r="H30" s="25">
        <f t="shared" si="1"/>
        <v>-13.227781435154697</v>
      </c>
      <c r="I30" s="26" t="s">
        <v>42</v>
      </c>
      <c r="J30" s="25">
        <v>290</v>
      </c>
      <c r="K30" s="51"/>
      <c r="L30" s="65" t="s">
        <v>50</v>
      </c>
    </row>
    <row r="31" spans="1:12" s="3" customFormat="1" ht="23.25" x14ac:dyDescent="0.25">
      <c r="A31" s="21" t="s">
        <v>22</v>
      </c>
      <c r="B31" s="28">
        <v>2</v>
      </c>
      <c r="C31" s="27" t="s">
        <v>0</v>
      </c>
      <c r="D31" s="23"/>
      <c r="E31" s="25">
        <v>45.054945054945101</v>
      </c>
      <c r="F31" s="25">
        <v>45.866364665911703</v>
      </c>
      <c r="G31" s="25">
        <f t="shared" si="0"/>
        <v>-0.81141961096660253</v>
      </c>
      <c r="H31" s="25">
        <f t="shared" si="1"/>
        <v>-0.81141961096660253</v>
      </c>
      <c r="I31" s="26" t="s">
        <v>41</v>
      </c>
      <c r="J31" s="25">
        <v>281</v>
      </c>
      <c r="K31" s="51"/>
      <c r="L31" s="65" t="s">
        <v>50</v>
      </c>
    </row>
    <row r="32" spans="1:12" s="3" customFormat="1" ht="23.25" x14ac:dyDescent="0.25">
      <c r="A32" s="27" t="s">
        <v>24</v>
      </c>
      <c r="B32" s="22">
        <v>2</v>
      </c>
      <c r="C32" s="21" t="s">
        <v>11</v>
      </c>
      <c r="D32" s="23">
        <v>9</v>
      </c>
      <c r="E32" s="24">
        <v>54</v>
      </c>
      <c r="F32" s="24">
        <v>43.798449612403097</v>
      </c>
      <c r="G32" s="25">
        <f t="shared" si="0"/>
        <v>10.201550387596903</v>
      </c>
      <c r="H32" s="25">
        <f t="shared" si="1"/>
        <v>1.2015503875969031</v>
      </c>
      <c r="I32" s="26" t="s">
        <v>42</v>
      </c>
      <c r="J32" s="25">
        <v>15</v>
      </c>
      <c r="K32" s="51"/>
      <c r="L32" s="65" t="s">
        <v>50</v>
      </c>
    </row>
  </sheetData>
  <pageMargins left="0.25" right="0.25" top="0.75" bottom="0.75" header="0.3" footer="0.3"/>
  <pageSetup paperSize="9" scale="68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ახალი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</dc:creator>
  <cp:lastModifiedBy>Zaza Sopromadze</cp:lastModifiedBy>
  <cp:lastPrinted>2018-04-19T07:45:14Z</cp:lastPrinted>
  <dcterms:created xsi:type="dcterms:W3CDTF">2016-07-15T04:38:54Z</dcterms:created>
  <dcterms:modified xsi:type="dcterms:W3CDTF">2018-04-19T13:30:52Z</dcterms:modified>
</cp:coreProperties>
</file>