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2" i="1" l="1"/>
  <c r="H32" i="1" s="1"/>
  <c r="G31" i="1"/>
  <c r="H31" i="1" s="1"/>
  <c r="G30" i="1"/>
  <c r="H30" i="1" s="1"/>
  <c r="G29" i="1"/>
  <c r="H29" i="1" s="1"/>
  <c r="L28" i="1"/>
  <c r="G28" i="1"/>
  <c r="H28" i="1" s="1"/>
  <c r="L27" i="1"/>
  <c r="H27" i="1"/>
  <c r="G27" i="1"/>
  <c r="L26" i="1"/>
  <c r="G26" i="1"/>
  <c r="H26" i="1" s="1"/>
  <c r="L25" i="1"/>
  <c r="G25" i="1"/>
  <c r="H25" i="1" s="1"/>
  <c r="L24" i="1"/>
  <c r="G24" i="1"/>
  <c r="H24" i="1" s="1"/>
  <c r="L23" i="1"/>
  <c r="G23" i="1"/>
  <c r="H23" i="1" s="1"/>
  <c r="L22" i="1"/>
  <c r="G22" i="1"/>
  <c r="H22" i="1" s="1"/>
  <c r="G21" i="1"/>
  <c r="H21" i="1" s="1"/>
  <c r="L20" i="1"/>
  <c r="H20" i="1"/>
  <c r="G20" i="1"/>
  <c r="L19" i="1"/>
  <c r="G19" i="1"/>
  <c r="H19" i="1" s="1"/>
  <c r="L18" i="1"/>
  <c r="G18" i="1"/>
  <c r="H18" i="1" s="1"/>
  <c r="G17" i="1"/>
  <c r="H17" i="1" s="1"/>
  <c r="L16" i="1"/>
  <c r="G16" i="1"/>
  <c r="H16" i="1" s="1"/>
  <c r="G15" i="1"/>
  <c r="H15" i="1" s="1"/>
  <c r="L14" i="1"/>
  <c r="G14" i="1"/>
  <c r="H14" i="1" s="1"/>
  <c r="L13" i="1"/>
  <c r="G13" i="1"/>
  <c r="H13" i="1" s="1"/>
  <c r="L12" i="1"/>
  <c r="G12" i="1"/>
  <c r="H12" i="1" s="1"/>
  <c r="L11" i="1"/>
  <c r="G11" i="1"/>
  <c r="H11" i="1" s="1"/>
  <c r="G10" i="1"/>
  <c r="H10" i="1" s="1"/>
  <c r="L9" i="1"/>
  <c r="H9" i="1"/>
  <c r="G9" i="1"/>
  <c r="L8" i="1"/>
  <c r="L7" i="1"/>
  <c r="H7" i="1"/>
  <c r="G7" i="1"/>
  <c r="L5" i="1"/>
  <c r="G5" i="1"/>
  <c r="H5" i="1" s="1"/>
  <c r="G4" i="1"/>
  <c r="H4" i="1" s="1"/>
  <c r="L3" i="1"/>
  <c r="G3" i="1"/>
  <c r="H3" i="1" s="1"/>
</calcChain>
</file>

<file path=xl/sharedStrings.xml><?xml version="1.0" encoding="utf-8"?>
<sst xmlns="http://schemas.openxmlformats.org/spreadsheetml/2006/main" count="112" uniqueCount="53">
  <si>
    <t>მშობიარობათა და საკეირო კვეთების რაოდენობები პერინატალური სერვისების მიმწოდებელი სამედიცინო დაწესებულებების მიხედვით</t>
  </si>
  <si>
    <t>დაწესებულება</t>
  </si>
  <si>
    <t>პერინატალური სერვისების დონე</t>
  </si>
  <si>
    <t>ქალაქი</t>
  </si>
  <si>
    <t>% შუალედის შესაბამისად</t>
  </si>
  <si>
    <t>საკეისრო კვეთების ხვედრითი წილი % (2016)</t>
  </si>
  <si>
    <t>საკეისრო კვეთების ხვედრითი წილი % (2017.03.01 - 2018.02.28)</t>
  </si>
  <si>
    <t>სხვაობა</t>
  </si>
  <si>
    <t>საკეისრო კვეთების ხვედრითი წილი % კლების მაჩვენებელი</t>
  </si>
  <si>
    <t>ხელშეკრულების გაფორმების თარიღი</t>
  </si>
  <si>
    <t>CSE</t>
  </si>
  <si>
    <t>საჯარიმო სანქცია</t>
  </si>
  <si>
    <t>შენიშვნა</t>
  </si>
  <si>
    <t>ს/ს ჩაჩავას კლინიკა</t>
  </si>
  <si>
    <t>თბილისი</t>
  </si>
  <si>
    <t>01.03.2017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</si>
  <si>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</si>
  <si>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შპს "BROTHERS"</t>
  </si>
  <si>
    <t>ბათუმი</t>
  </si>
  <si>
    <t>შპს "პინეო სამედიცინო ეკოსისტემა"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</si>
  <si>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</si>
  <si>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,, ირის ბორჩაშვილის სახელობის ჯანმრთელობის ცენტრი მედინა"</t>
  </si>
  <si>
    <t>შპს 5 კლინიკური საავადმყოფო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</si>
  <si>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</si>
  <si>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ქუთაისი</t>
  </si>
  <si>
    <t>შპს აკადემიკოს ო. ღუდუშაურის სახელობის ეროვნული სამედიცინო ცენტრი</t>
  </si>
  <si>
    <t>შპს "ახალი სამშობიარო ცენტრი"</t>
  </si>
  <si>
    <t>შ.პ.ს.,,ბაიები"</t>
  </si>
  <si>
    <t>შპს ბომონდი</t>
  </si>
  <si>
    <t>შპს "გაგუას კლინიკა"</t>
  </si>
  <si>
    <t>შპს დავით დავარაშვილის კლინიკა</t>
  </si>
  <si>
    <t>შპს ემბრიო</t>
  </si>
  <si>
    <t>შპს "იმედის კლინიკა"</t>
  </si>
  <si>
    <t>შპს ლერი ხონელიძის სახელობის კლინიკა</t>
  </si>
  <si>
    <t>შპს მედკაპიტალი</t>
  </si>
  <si>
    <t>შპს პირველი სამედიცინო ცენტრი</t>
  </si>
  <si>
    <t>შპს ქუთაისის N3 სამშობიარო სახლი</t>
  </si>
  <si>
    <t>შპს ქუთაისის ახალი №2 სამშობიარო სახლი</t>
  </si>
  <si>
    <t>შპს ჰერა 2011</t>
  </si>
  <si>
    <t>შპს საქართველოს საპატრიარქოს წმიდა იოაკიმე და ანას სახელობის სამედიცინო ცენტრი</t>
  </si>
  <si>
    <t>მშობიარობა-საკეისრო კვეთების საერთო რაოდენობა საანალიზო პერიოდის განმავლობაში &lt;500</t>
  </si>
  <si>
    <t>შპს ნათელა პატარკაციშვილის სახელობის მრავალპროფილური კლინიკა დედაშვილობა</t>
  </si>
  <si>
    <t>შპს "ოქროს საწმისი -XXI საუკუნე"</t>
  </si>
  <si>
    <t>შპს პირველი საავადმყოფო</t>
  </si>
  <si>
    <t>შპს ივანე ბოკერიას სახელობის თბილისის რეფერალური ჰოსპიტალი</t>
  </si>
  <si>
    <t>09.06.2017</t>
  </si>
  <si>
    <t>ხელშეკრულების გაფორმებიდან არ არის გასული 13 თვე</t>
  </si>
  <si>
    <t>ს.ს."საზღვაო ჰოსპიტალი"</t>
  </si>
  <si>
    <t>20.04.2017</t>
  </si>
  <si>
    <t>სს კ. ერისთავის სახელობის ექსპერიმენტული და კლინიკური ქირურგიის ეროვნული ცენტრი</t>
  </si>
  <si>
    <t>24.03.2017</t>
  </si>
  <si>
    <t>შპს "ბათუმის სამშობიარო სახლი"</t>
  </si>
  <si>
    <t>მშობია-რობა/საკეისრო კვეთების რაოდე-ნობა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</si>
</sst>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164" fontId="0" fillId="0" borderId="0" xfId="1" applyFont="1"/>
    <xf numFmtId="0" fontId="3" fillId="2" borderId="2" xfId="3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/>
    <xf numFmtId="0" fontId="6" fillId="4" borderId="3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3" fontId="6" fillId="0" borderId="3" xfId="0" applyNumberFormat="1" applyFont="1" applyFill="1" applyBorder="1" applyAlignment="1">
      <alignment horizontal="center" vertical="center"/>
    </xf>
    <xf numFmtId="1" fontId="6" fillId="0" borderId="3" xfId="2" applyNumberFormat="1" applyFont="1" applyFill="1" applyBorder="1" applyAlignment="1">
      <alignment horizontal="center" vertical="center"/>
    </xf>
    <xf numFmtId="1" fontId="6" fillId="4" borderId="3" xfId="2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3" xfId="1" applyFont="1" applyFill="1" applyBorder="1"/>
    <xf numFmtId="0" fontId="0" fillId="0" borderId="2" xfId="0" applyFill="1" applyBorder="1"/>
    <xf numFmtId="0" fontId="0" fillId="0" borderId="0" xfId="0" applyFill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1" fontId="6" fillId="4" borderId="2" xfId="2" applyNumberFormat="1" applyFont="1" applyFill="1" applyBorder="1" applyAlignment="1">
      <alignment horizontal="center" vertical="center"/>
    </xf>
    <xf numFmtId="164" fontId="0" fillId="0" borderId="2" xfId="1" applyFont="1" applyFill="1" applyBorder="1"/>
    <xf numFmtId="0" fontId="7" fillId="5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6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/>
    <xf numFmtId="0" fontId="0" fillId="0" borderId="2" xfId="0" applyBorder="1"/>
    <xf numFmtId="0" fontId="0" fillId="4" borderId="2" xfId="0" applyFill="1" applyBorder="1"/>
    <xf numFmtId="0" fontId="7" fillId="4" borderId="2" xfId="0" applyFont="1" applyFill="1" applyBorder="1" applyAlignment="1">
      <alignment vertical="center"/>
    </xf>
    <xf numFmtId="0" fontId="0" fillId="6" borderId="2" xfId="0" applyFill="1" applyBorder="1"/>
    <xf numFmtId="0" fontId="8" fillId="0" borderId="2" xfId="0" applyFont="1" applyFill="1" applyBorder="1"/>
    <xf numFmtId="0" fontId="7" fillId="6" borderId="2" xfId="0" applyFont="1" applyFill="1" applyBorder="1" applyAlignment="1">
      <alignment vertical="center"/>
    </xf>
    <xf numFmtId="0" fontId="6" fillId="7" borderId="2" xfId="0" applyFont="1" applyFill="1" applyBorder="1"/>
    <xf numFmtId="0" fontId="6" fillId="7" borderId="2" xfId="0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1" fontId="6" fillId="7" borderId="2" xfId="2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/>
    <xf numFmtId="0" fontId="8" fillId="7" borderId="2" xfId="0" applyFont="1" applyFill="1" applyBorder="1"/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" fontId="3" fillId="2" borderId="2" xfId="3" applyNumberFormat="1" applyFont="1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 vertical="center"/>
    </xf>
    <xf numFmtId="3" fontId="0" fillId="4" borderId="2" xfId="0" applyNumberForma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0" fontId="0" fillId="7" borderId="2" xfId="0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P30" sqref="P30"/>
    </sheetView>
  </sheetViews>
  <sheetFormatPr defaultColWidth="9" defaultRowHeight="15" x14ac:dyDescent="0.25"/>
  <cols>
    <col min="1" max="1" width="49" customWidth="1"/>
    <col min="2" max="2" width="16.28515625" style="51" customWidth="1"/>
    <col min="3" max="3" width="11.5703125" customWidth="1"/>
    <col min="4" max="4" width="14.5703125" hidden="1" customWidth="1"/>
    <col min="5" max="6" width="15.28515625" style="52" hidden="1" customWidth="1"/>
    <col min="7" max="7" width="10.28515625" style="52" hidden="1" customWidth="1"/>
    <col min="8" max="8" width="15.28515625" style="52" hidden="1" customWidth="1"/>
    <col min="9" max="9" width="15.140625" style="53" customWidth="1"/>
    <col min="10" max="10" width="16.42578125" style="54" customWidth="1"/>
    <col min="11" max="11" width="9" style="21"/>
    <col min="12" max="12" width="11.5703125" style="5" bestFit="1" customWidth="1"/>
    <col min="13" max="13" width="75.42578125" hidden="1" customWidth="1"/>
  </cols>
  <sheetData>
    <row r="1" spans="1:13" ht="3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K1" s="4"/>
    </row>
    <row r="2" spans="1:13" s="11" customFormat="1" ht="72" x14ac:dyDescent="0.2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55" t="s">
        <v>52</v>
      </c>
      <c r="K2" s="8" t="s">
        <v>10</v>
      </c>
      <c r="L2" s="9" t="s">
        <v>11</v>
      </c>
      <c r="M2" s="10" t="s">
        <v>12</v>
      </c>
    </row>
    <row r="3" spans="1:13" s="21" customFormat="1" x14ac:dyDescent="0.25">
      <c r="A3" s="12" t="s">
        <v>13</v>
      </c>
      <c r="B3" s="13">
        <v>2</v>
      </c>
      <c r="C3" s="14" t="s">
        <v>14</v>
      </c>
      <c r="D3" s="15">
        <v>3</v>
      </c>
      <c r="E3" s="16">
        <v>40</v>
      </c>
      <c r="F3" s="16">
        <v>38.936457863902703</v>
      </c>
      <c r="G3" s="16">
        <f>E3-F3</f>
        <v>1.063542136097297</v>
      </c>
      <c r="H3" s="17">
        <f>G3-D3</f>
        <v>-1.936457863902703</v>
      </c>
      <c r="I3" s="18" t="s">
        <v>15</v>
      </c>
      <c r="J3" s="56">
        <v>2211</v>
      </c>
      <c r="K3" s="16">
        <v>478</v>
      </c>
      <c r="L3" s="19">
        <f>K3*300</f>
        <v>143400</v>
      </c>
      <c r="M3" s="20"/>
    </row>
    <row r="4" spans="1:13" s="21" customFormat="1" x14ac:dyDescent="0.25">
      <c r="A4" s="20" t="s">
        <v>16</v>
      </c>
      <c r="B4" s="22">
        <v>2</v>
      </c>
      <c r="C4" s="23" t="s">
        <v>14</v>
      </c>
      <c r="D4" s="24">
        <v>7</v>
      </c>
      <c r="E4" s="25">
        <v>47.058823529411796</v>
      </c>
      <c r="F4" s="25">
        <v>38.5416666666667</v>
      </c>
      <c r="G4" s="25">
        <f t="shared" ref="G4:G32" si="0">E4-F4</f>
        <v>8.5171568627450966</v>
      </c>
      <c r="H4" s="25">
        <f t="shared" ref="H4:H32" si="1">G4-D4</f>
        <v>1.5171568627450966</v>
      </c>
      <c r="I4" s="26" t="s">
        <v>15</v>
      </c>
      <c r="J4" s="57">
        <v>384</v>
      </c>
      <c r="K4" s="25">
        <v>113</v>
      </c>
      <c r="L4" s="20"/>
      <c r="M4" s="20"/>
    </row>
    <row r="5" spans="1:13" s="21" customFormat="1" x14ac:dyDescent="0.25">
      <c r="A5" s="27" t="s">
        <v>17</v>
      </c>
      <c r="B5" s="22">
        <v>3</v>
      </c>
      <c r="C5" s="23" t="s">
        <v>18</v>
      </c>
      <c r="D5" s="24">
        <v>2</v>
      </c>
      <c r="E5" s="25">
        <v>54.558823529411796</v>
      </c>
      <c r="F5" s="25">
        <v>56.406480117820301</v>
      </c>
      <c r="G5" s="25">
        <f t="shared" si="0"/>
        <v>-1.8476565884085048</v>
      </c>
      <c r="H5" s="28">
        <f t="shared" si="1"/>
        <v>-3.8476565884085048</v>
      </c>
      <c r="I5" s="26" t="s">
        <v>15</v>
      </c>
      <c r="J5" s="56">
        <v>673</v>
      </c>
      <c r="K5" s="25">
        <v>212</v>
      </c>
      <c r="L5" s="29">
        <f>K5*300</f>
        <v>63600</v>
      </c>
      <c r="M5" s="20"/>
    </row>
    <row r="6" spans="1:13" s="21" customFormat="1" x14ac:dyDescent="0.25">
      <c r="A6" s="30" t="s">
        <v>19</v>
      </c>
      <c r="B6" s="31">
        <v>3</v>
      </c>
      <c r="C6" s="32" t="s">
        <v>14</v>
      </c>
      <c r="D6" s="33">
        <v>0</v>
      </c>
      <c r="E6" s="25">
        <v>35.136642498605703</v>
      </c>
      <c r="F6" s="25">
        <v>33.989898989898997</v>
      </c>
      <c r="G6" s="25"/>
      <c r="H6" s="25"/>
      <c r="I6" s="26" t="s">
        <v>15</v>
      </c>
      <c r="J6" s="56">
        <v>1969</v>
      </c>
      <c r="K6" s="25">
        <v>462</v>
      </c>
      <c r="L6" s="20"/>
      <c r="M6" s="20"/>
    </row>
    <row r="7" spans="1:13" s="21" customFormat="1" x14ac:dyDescent="0.25">
      <c r="A7" s="34" t="s">
        <v>20</v>
      </c>
      <c r="B7" s="31">
        <v>2</v>
      </c>
      <c r="C7" s="32" t="s">
        <v>18</v>
      </c>
      <c r="D7" s="24">
        <v>5</v>
      </c>
      <c r="E7" s="25">
        <v>41.459502806736197</v>
      </c>
      <c r="F7" s="25">
        <v>43.686698176907498</v>
      </c>
      <c r="G7" s="25">
        <f t="shared" si="0"/>
        <v>-2.2271953701713016</v>
      </c>
      <c r="H7" s="28">
        <f t="shared" si="1"/>
        <v>-7.2271953701713016</v>
      </c>
      <c r="I7" s="26" t="s">
        <v>15</v>
      </c>
      <c r="J7" s="56">
        <v>1471</v>
      </c>
      <c r="K7" s="25">
        <v>424</v>
      </c>
      <c r="L7" s="29">
        <f t="shared" ref="L7:L9" si="2">K7*300</f>
        <v>127200</v>
      </c>
      <c r="M7" s="20"/>
    </row>
    <row r="8" spans="1:13" s="21" customFormat="1" x14ac:dyDescent="0.25">
      <c r="A8" s="34" t="s">
        <v>21</v>
      </c>
      <c r="B8" s="31">
        <v>3</v>
      </c>
      <c r="C8" s="23" t="s">
        <v>18</v>
      </c>
      <c r="D8" s="24">
        <v>0</v>
      </c>
      <c r="E8" s="25">
        <v>43.570536828963803</v>
      </c>
      <c r="F8" s="25">
        <v>49.731471535982799</v>
      </c>
      <c r="G8" s="25"/>
      <c r="H8" s="25"/>
      <c r="I8" s="26" t="s">
        <v>15</v>
      </c>
      <c r="J8" s="56">
        <v>930</v>
      </c>
      <c r="K8" s="25">
        <v>239</v>
      </c>
      <c r="L8" s="29">
        <f t="shared" si="2"/>
        <v>71700</v>
      </c>
      <c r="M8" s="20"/>
    </row>
    <row r="9" spans="1:13" s="21" customFormat="1" x14ac:dyDescent="0.25">
      <c r="A9" s="34" t="s">
        <v>22</v>
      </c>
      <c r="B9" s="22">
        <v>3</v>
      </c>
      <c r="C9" s="23" t="s">
        <v>14</v>
      </c>
      <c r="D9" s="24">
        <v>0</v>
      </c>
      <c r="E9" s="25">
        <v>45.774647887323901</v>
      </c>
      <c r="F9" s="25">
        <v>50.369276218611503</v>
      </c>
      <c r="G9" s="25">
        <f t="shared" si="0"/>
        <v>-4.594628331287602</v>
      </c>
      <c r="H9" s="28">
        <f t="shared" si="1"/>
        <v>-4.594628331287602</v>
      </c>
      <c r="I9" s="26" t="s">
        <v>15</v>
      </c>
      <c r="J9" s="56">
        <v>671</v>
      </c>
      <c r="K9" s="25">
        <v>220</v>
      </c>
      <c r="L9" s="29">
        <f t="shared" si="2"/>
        <v>66000</v>
      </c>
      <c r="M9" s="20"/>
    </row>
    <row r="10" spans="1:13" s="21" customFormat="1" x14ac:dyDescent="0.25">
      <c r="A10" s="35" t="s">
        <v>23</v>
      </c>
      <c r="B10" s="22">
        <v>3</v>
      </c>
      <c r="C10" s="23" t="s">
        <v>24</v>
      </c>
      <c r="D10" s="24">
        <v>0</v>
      </c>
      <c r="E10" s="25">
        <v>56.9702602230483</v>
      </c>
      <c r="F10" s="25">
        <v>56.2555456965395</v>
      </c>
      <c r="G10" s="25">
        <f t="shared" si="0"/>
        <v>0.71471452650879996</v>
      </c>
      <c r="H10" s="25">
        <f t="shared" si="1"/>
        <v>0.71471452650879996</v>
      </c>
      <c r="I10" s="26" t="s">
        <v>15</v>
      </c>
      <c r="J10" s="58">
        <v>1121</v>
      </c>
      <c r="K10" s="25">
        <v>388</v>
      </c>
      <c r="L10" s="20"/>
      <c r="M10" s="20"/>
    </row>
    <row r="11" spans="1:13" s="21" customFormat="1" x14ac:dyDescent="0.25">
      <c r="A11" s="34" t="s">
        <v>25</v>
      </c>
      <c r="B11" s="22">
        <v>3</v>
      </c>
      <c r="C11" s="23" t="s">
        <v>14</v>
      </c>
      <c r="D11" s="24">
        <v>0</v>
      </c>
      <c r="E11" s="25">
        <v>57.6725613234455</v>
      </c>
      <c r="F11" s="25">
        <v>61.795252225519299</v>
      </c>
      <c r="G11" s="25">
        <f t="shared" si="0"/>
        <v>-4.1226909020737992</v>
      </c>
      <c r="H11" s="28">
        <f t="shared" si="1"/>
        <v>-4.1226909020737992</v>
      </c>
      <c r="I11" s="26" t="s">
        <v>15</v>
      </c>
      <c r="J11" s="56">
        <v>1341</v>
      </c>
      <c r="K11" s="25">
        <v>679</v>
      </c>
      <c r="L11" s="29">
        <f t="shared" ref="L11:L14" si="3">K11*300</f>
        <v>203700</v>
      </c>
      <c r="M11" s="20"/>
    </row>
    <row r="12" spans="1:13" s="21" customFormat="1" x14ac:dyDescent="0.25">
      <c r="A12" s="36" t="s">
        <v>26</v>
      </c>
      <c r="B12" s="22">
        <v>2</v>
      </c>
      <c r="C12" s="23" t="s">
        <v>14</v>
      </c>
      <c r="D12" s="24">
        <v>9</v>
      </c>
      <c r="E12" s="25">
        <v>55.451713395638599</v>
      </c>
      <c r="F12" s="25">
        <v>59.629629629629598</v>
      </c>
      <c r="G12" s="25">
        <f t="shared" si="0"/>
        <v>-4.1779162339909988</v>
      </c>
      <c r="H12" s="28">
        <f t="shared" si="1"/>
        <v>-13.177916233990999</v>
      </c>
      <c r="I12" s="26" t="s">
        <v>15</v>
      </c>
      <c r="J12" s="59">
        <v>534</v>
      </c>
      <c r="K12" s="25">
        <v>176</v>
      </c>
      <c r="L12" s="29">
        <f t="shared" si="3"/>
        <v>52800</v>
      </c>
      <c r="M12" s="20"/>
    </row>
    <row r="13" spans="1:13" s="21" customFormat="1" x14ac:dyDescent="0.25">
      <c r="A13" s="36" t="s">
        <v>27</v>
      </c>
      <c r="B13" s="31">
        <v>2</v>
      </c>
      <c r="C13" s="23" t="s">
        <v>14</v>
      </c>
      <c r="D13" s="24">
        <v>3</v>
      </c>
      <c r="E13" s="25">
        <v>39.322381930184797</v>
      </c>
      <c r="F13" s="25">
        <v>37.126325940212197</v>
      </c>
      <c r="G13" s="25">
        <f t="shared" si="0"/>
        <v>2.1960559899725993</v>
      </c>
      <c r="H13" s="28">
        <f t="shared" si="1"/>
        <v>-0.80394401002740068</v>
      </c>
      <c r="I13" s="26" t="s">
        <v>15</v>
      </c>
      <c r="J13" s="56">
        <v>1021</v>
      </c>
      <c r="K13" s="25">
        <v>279</v>
      </c>
      <c r="L13" s="29">
        <f t="shared" si="3"/>
        <v>83700</v>
      </c>
      <c r="M13" s="20"/>
    </row>
    <row r="14" spans="1:13" s="21" customFormat="1" x14ac:dyDescent="0.25">
      <c r="A14" s="36" t="s">
        <v>28</v>
      </c>
      <c r="B14" s="31">
        <v>2</v>
      </c>
      <c r="C14" s="23" t="s">
        <v>24</v>
      </c>
      <c r="D14" s="24">
        <v>15</v>
      </c>
      <c r="E14" s="25">
        <v>60.949681077250197</v>
      </c>
      <c r="F14" s="25">
        <v>50.123152709359601</v>
      </c>
      <c r="G14" s="25">
        <f t="shared" si="0"/>
        <v>10.826528367890596</v>
      </c>
      <c r="H14" s="28">
        <f t="shared" si="1"/>
        <v>-4.1734716321094041</v>
      </c>
      <c r="I14" s="26" t="s">
        <v>15</v>
      </c>
      <c r="J14" s="56">
        <v>811</v>
      </c>
      <c r="K14" s="25">
        <v>197</v>
      </c>
      <c r="L14" s="29">
        <f t="shared" si="3"/>
        <v>59100</v>
      </c>
      <c r="M14" s="20"/>
    </row>
    <row r="15" spans="1:13" s="21" customFormat="1" x14ac:dyDescent="0.25">
      <c r="A15" s="35" t="s">
        <v>29</v>
      </c>
      <c r="B15" s="31">
        <v>2</v>
      </c>
      <c r="C15" s="23" t="s">
        <v>14</v>
      </c>
      <c r="D15" s="24">
        <v>3</v>
      </c>
      <c r="E15" s="25">
        <v>38.8888888888889</v>
      </c>
      <c r="F15" s="25">
        <v>35.792862892406802</v>
      </c>
      <c r="G15" s="25">
        <f t="shared" si="0"/>
        <v>3.0960259964820978</v>
      </c>
      <c r="H15" s="25">
        <f t="shared" si="1"/>
        <v>9.6025996482097753E-2</v>
      </c>
      <c r="I15" s="26" t="s">
        <v>15</v>
      </c>
      <c r="J15" s="56">
        <v>3711</v>
      </c>
      <c r="K15" s="25">
        <v>952</v>
      </c>
      <c r="L15" s="20"/>
      <c r="M15" s="20"/>
    </row>
    <row r="16" spans="1:13" s="21" customFormat="1" x14ac:dyDescent="0.25">
      <c r="A16" s="34" t="s">
        <v>30</v>
      </c>
      <c r="B16" s="31">
        <v>2</v>
      </c>
      <c r="C16" s="23" t="s">
        <v>14</v>
      </c>
      <c r="D16" s="24">
        <v>3</v>
      </c>
      <c r="E16" s="25">
        <v>36.121212121212103</v>
      </c>
      <c r="F16" s="25">
        <v>37.674418604651201</v>
      </c>
      <c r="G16" s="25">
        <f t="shared" si="0"/>
        <v>-1.553206483439098</v>
      </c>
      <c r="H16" s="28">
        <f t="shared" si="1"/>
        <v>-4.553206483439098</v>
      </c>
      <c r="I16" s="26" t="s">
        <v>15</v>
      </c>
      <c r="J16" s="56">
        <v>856</v>
      </c>
      <c r="K16" s="25">
        <v>190</v>
      </c>
      <c r="L16" s="29">
        <f>K16*300</f>
        <v>57000</v>
      </c>
      <c r="M16" s="20"/>
    </row>
    <row r="17" spans="1:13" s="21" customFormat="1" x14ac:dyDescent="0.25">
      <c r="A17" s="32" t="s">
        <v>31</v>
      </c>
      <c r="B17" s="31">
        <v>2</v>
      </c>
      <c r="C17" s="23" t="s">
        <v>14</v>
      </c>
      <c r="D17" s="24">
        <v>9</v>
      </c>
      <c r="E17" s="25">
        <v>53.474762253108999</v>
      </c>
      <c r="F17" s="25">
        <v>44.463373083475297</v>
      </c>
      <c r="G17" s="25">
        <f t="shared" si="0"/>
        <v>9.0113891696337021</v>
      </c>
      <c r="H17" s="25">
        <f t="shared" si="1"/>
        <v>1.1389169633702068E-2</v>
      </c>
      <c r="I17" s="26" t="s">
        <v>15</v>
      </c>
      <c r="J17" s="56">
        <v>1170</v>
      </c>
      <c r="K17" s="25">
        <v>348</v>
      </c>
      <c r="L17" s="20"/>
      <c r="M17" s="20"/>
    </row>
    <row r="18" spans="1:13" s="21" customFormat="1" x14ac:dyDescent="0.25">
      <c r="A18" s="36" t="s">
        <v>32</v>
      </c>
      <c r="B18" s="31">
        <v>2</v>
      </c>
      <c r="C18" s="23" t="s">
        <v>14</v>
      </c>
      <c r="D18" s="24">
        <v>5</v>
      </c>
      <c r="E18" s="25">
        <v>41.765810895428899</v>
      </c>
      <c r="F18" s="25">
        <v>52.474904811353397</v>
      </c>
      <c r="G18" s="25">
        <f t="shared" si="0"/>
        <v>-10.709093915924498</v>
      </c>
      <c r="H18" s="28">
        <f t="shared" si="1"/>
        <v>-15.709093915924498</v>
      </c>
      <c r="I18" s="26" t="s">
        <v>15</v>
      </c>
      <c r="J18" s="56">
        <v>2835</v>
      </c>
      <c r="K18" s="25">
        <v>955</v>
      </c>
      <c r="L18" s="29">
        <f t="shared" ref="L18:L20" si="4">K18*300</f>
        <v>286500</v>
      </c>
      <c r="M18" s="20"/>
    </row>
    <row r="19" spans="1:13" s="21" customFormat="1" x14ac:dyDescent="0.25">
      <c r="A19" s="36" t="s">
        <v>33</v>
      </c>
      <c r="B19" s="31">
        <v>2</v>
      </c>
      <c r="C19" s="23" t="s">
        <v>24</v>
      </c>
      <c r="D19" s="24">
        <v>7</v>
      </c>
      <c r="E19" s="25">
        <v>46.411929170549897</v>
      </c>
      <c r="F19" s="25">
        <v>52.267303102625299</v>
      </c>
      <c r="G19" s="25">
        <f t="shared" si="0"/>
        <v>-5.8553739320754019</v>
      </c>
      <c r="H19" s="28">
        <f t="shared" si="1"/>
        <v>-12.855373932075402</v>
      </c>
      <c r="I19" s="26" t="s">
        <v>15</v>
      </c>
      <c r="J19" s="56">
        <v>1249</v>
      </c>
      <c r="K19" s="25">
        <v>285</v>
      </c>
      <c r="L19" s="29">
        <f t="shared" si="4"/>
        <v>85500</v>
      </c>
      <c r="M19" s="20"/>
    </row>
    <row r="20" spans="1:13" s="21" customFormat="1" x14ac:dyDescent="0.25">
      <c r="A20" s="34" t="s">
        <v>34</v>
      </c>
      <c r="B20" s="31">
        <v>2</v>
      </c>
      <c r="C20" s="23" t="s">
        <v>14</v>
      </c>
      <c r="D20" s="24">
        <v>5</v>
      </c>
      <c r="E20" s="25">
        <v>41.389728096676698</v>
      </c>
      <c r="F20" s="25">
        <v>37.6</v>
      </c>
      <c r="G20" s="25">
        <f t="shared" si="0"/>
        <v>3.7897280966766971</v>
      </c>
      <c r="H20" s="28">
        <f t="shared" si="1"/>
        <v>-1.2102719033233029</v>
      </c>
      <c r="I20" s="26" t="s">
        <v>15</v>
      </c>
      <c r="J20" s="59">
        <v>622</v>
      </c>
      <c r="K20" s="25">
        <v>200</v>
      </c>
      <c r="L20" s="29">
        <f t="shared" si="4"/>
        <v>60000</v>
      </c>
      <c r="M20" s="20"/>
    </row>
    <row r="21" spans="1:13" s="21" customFormat="1" x14ac:dyDescent="0.25">
      <c r="A21" s="32" t="s">
        <v>35</v>
      </c>
      <c r="B21" s="31">
        <v>2</v>
      </c>
      <c r="C21" s="23" t="s">
        <v>14</v>
      </c>
      <c r="D21" s="24">
        <v>1</v>
      </c>
      <c r="E21" s="25">
        <v>32.260424286759303</v>
      </c>
      <c r="F21" s="25">
        <v>31.200631911532401</v>
      </c>
      <c r="G21" s="25">
        <f t="shared" si="0"/>
        <v>1.0597923752269018</v>
      </c>
      <c r="H21" s="25">
        <f t="shared" si="1"/>
        <v>5.9792375226901839E-2</v>
      </c>
      <c r="I21" s="26" t="s">
        <v>15</v>
      </c>
      <c r="J21" s="56">
        <v>1256</v>
      </c>
      <c r="K21" s="25">
        <v>276</v>
      </c>
      <c r="L21" s="20"/>
      <c r="M21" s="20"/>
    </row>
    <row r="22" spans="1:13" s="21" customFormat="1" x14ac:dyDescent="0.25">
      <c r="A22" s="34" t="s">
        <v>36</v>
      </c>
      <c r="B22" s="31">
        <v>2</v>
      </c>
      <c r="C22" s="23" t="s">
        <v>24</v>
      </c>
      <c r="D22" s="24">
        <v>7</v>
      </c>
      <c r="E22" s="25">
        <v>50.080775444264901</v>
      </c>
      <c r="F22" s="25">
        <v>46.040515653775302</v>
      </c>
      <c r="G22" s="25">
        <f t="shared" si="0"/>
        <v>4.0402597904895998</v>
      </c>
      <c r="H22" s="28">
        <f t="shared" si="1"/>
        <v>-2.9597402095104002</v>
      </c>
      <c r="I22" s="26" t="s">
        <v>15</v>
      </c>
      <c r="J22" s="59">
        <v>539</v>
      </c>
      <c r="K22" s="25">
        <v>203</v>
      </c>
      <c r="L22" s="29">
        <f>K22*300</f>
        <v>60900</v>
      </c>
      <c r="M22" s="20"/>
    </row>
    <row r="23" spans="1:13" s="21" customFormat="1" x14ac:dyDescent="0.25">
      <c r="A23" s="34" t="s">
        <v>37</v>
      </c>
      <c r="B23" s="31">
        <v>2</v>
      </c>
      <c r="C23" s="23" t="s">
        <v>24</v>
      </c>
      <c r="D23" s="24">
        <v>9</v>
      </c>
      <c r="E23" s="25">
        <v>51.219512195122</v>
      </c>
      <c r="F23" s="25">
        <v>52.771272443403603</v>
      </c>
      <c r="G23" s="25">
        <f t="shared" si="0"/>
        <v>-1.5517602482816031</v>
      </c>
      <c r="H23" s="28">
        <f t="shared" si="1"/>
        <v>-10.551760248281603</v>
      </c>
      <c r="I23" s="26" t="s">
        <v>15</v>
      </c>
      <c r="J23" s="56">
        <v>1277</v>
      </c>
      <c r="K23" s="25">
        <v>414</v>
      </c>
      <c r="L23" s="29">
        <f>K23*300</f>
        <v>124200</v>
      </c>
      <c r="M23" s="20"/>
    </row>
    <row r="24" spans="1:13" s="21" customFormat="1" x14ac:dyDescent="0.25">
      <c r="A24" s="37" t="s">
        <v>38</v>
      </c>
      <c r="B24" s="22">
        <v>2</v>
      </c>
      <c r="C24" s="23" t="s">
        <v>14</v>
      </c>
      <c r="D24" s="24">
        <v>5</v>
      </c>
      <c r="E24" s="25">
        <v>44.7678992918961</v>
      </c>
      <c r="F24" s="25">
        <v>43.866571018651399</v>
      </c>
      <c r="G24" s="25">
        <f t="shared" si="0"/>
        <v>0.90132827324470099</v>
      </c>
      <c r="H24" s="28">
        <f t="shared" si="1"/>
        <v>-4.098671726755299</v>
      </c>
      <c r="I24" s="26" t="s">
        <v>15</v>
      </c>
      <c r="J24" s="56">
        <v>2778</v>
      </c>
      <c r="K24" s="25">
        <v>771</v>
      </c>
      <c r="L24" s="29">
        <f t="shared" ref="L24" si="5">K24*300</f>
        <v>231300</v>
      </c>
      <c r="M24" s="20"/>
    </row>
    <row r="25" spans="1:13" s="21" customFormat="1" x14ac:dyDescent="0.25">
      <c r="A25" s="38" t="s">
        <v>39</v>
      </c>
      <c r="B25" s="31">
        <v>2</v>
      </c>
      <c r="C25" s="23" t="s">
        <v>14</v>
      </c>
      <c r="D25" s="24">
        <v>5</v>
      </c>
      <c r="E25" s="25">
        <v>44.945848375451298</v>
      </c>
      <c r="F25" s="25">
        <v>47.183098591549303</v>
      </c>
      <c r="G25" s="25">
        <f>E25-F25</f>
        <v>-2.2372502160980048</v>
      </c>
      <c r="H25" s="28">
        <f>G25-D25</f>
        <v>-7.2372502160980048</v>
      </c>
      <c r="I25" s="26" t="s">
        <v>15</v>
      </c>
      <c r="J25" s="57">
        <v>424</v>
      </c>
      <c r="K25" s="25">
        <v>166</v>
      </c>
      <c r="L25" s="29">
        <f>K25*300</f>
        <v>49800</v>
      </c>
      <c r="M25" s="39" t="s">
        <v>40</v>
      </c>
    </row>
    <row r="26" spans="1:13" s="21" customFormat="1" x14ac:dyDescent="0.25">
      <c r="A26" s="38" t="s">
        <v>41</v>
      </c>
      <c r="B26" s="31">
        <v>2</v>
      </c>
      <c r="C26" s="23" t="s">
        <v>14</v>
      </c>
      <c r="D26" s="24">
        <v>1</v>
      </c>
      <c r="E26" s="25">
        <v>35.3333333333333</v>
      </c>
      <c r="F26" s="25">
        <v>55.414012738853501</v>
      </c>
      <c r="G26" s="25">
        <f>E26-F26</f>
        <v>-20.0806794055202</v>
      </c>
      <c r="H26" s="28">
        <f>G26-D26</f>
        <v>-21.0806794055202</v>
      </c>
      <c r="I26" s="26" t="s">
        <v>15</v>
      </c>
      <c r="J26" s="57">
        <v>157</v>
      </c>
      <c r="K26" s="25">
        <v>69</v>
      </c>
      <c r="L26" s="29">
        <f>K26*300</f>
        <v>20700</v>
      </c>
      <c r="M26" s="39" t="s">
        <v>40</v>
      </c>
    </row>
    <row r="27" spans="1:13" s="21" customFormat="1" x14ac:dyDescent="0.25">
      <c r="A27" s="38" t="s">
        <v>42</v>
      </c>
      <c r="B27" s="31">
        <v>2</v>
      </c>
      <c r="C27" s="23" t="s">
        <v>14</v>
      </c>
      <c r="D27" s="24">
        <v>15</v>
      </c>
      <c r="E27" s="25">
        <v>76.283185840708001</v>
      </c>
      <c r="F27" s="25">
        <v>79.710144927536206</v>
      </c>
      <c r="G27" s="25">
        <f>E27-F27</f>
        <v>-3.4269590868282052</v>
      </c>
      <c r="H27" s="28">
        <f>G27-D27</f>
        <v>-18.426959086828205</v>
      </c>
      <c r="I27" s="26" t="s">
        <v>15</v>
      </c>
      <c r="J27" s="57">
        <v>483</v>
      </c>
      <c r="K27" s="25">
        <v>220</v>
      </c>
      <c r="L27" s="29">
        <f>K27*300</f>
        <v>66000</v>
      </c>
      <c r="M27" s="39" t="s">
        <v>40</v>
      </c>
    </row>
    <row r="28" spans="1:13" s="21" customFormat="1" x14ac:dyDescent="0.25">
      <c r="A28" s="40" t="s">
        <v>43</v>
      </c>
      <c r="B28" s="31">
        <v>3</v>
      </c>
      <c r="C28" s="23" t="s">
        <v>14</v>
      </c>
      <c r="D28" s="24">
        <v>0</v>
      </c>
      <c r="E28" s="25">
        <v>53.398058252427198</v>
      </c>
      <c r="F28" s="25">
        <v>65.743944636678194</v>
      </c>
      <c r="G28" s="25">
        <f>E28-F28</f>
        <v>-12.345886384250996</v>
      </c>
      <c r="H28" s="28">
        <f>G28-D28</f>
        <v>-12.345886384250996</v>
      </c>
      <c r="I28" s="26" t="s">
        <v>15</v>
      </c>
      <c r="J28" s="57">
        <v>288</v>
      </c>
      <c r="K28" s="25">
        <v>143</v>
      </c>
      <c r="L28" s="29">
        <f>K28*300</f>
        <v>42900</v>
      </c>
      <c r="M28" s="39" t="s">
        <v>40</v>
      </c>
    </row>
    <row r="29" spans="1:13" s="21" customFormat="1" x14ac:dyDescent="0.25">
      <c r="A29" s="41" t="s">
        <v>44</v>
      </c>
      <c r="B29" s="42">
        <v>3</v>
      </c>
      <c r="C29" s="41" t="s">
        <v>14</v>
      </c>
      <c r="D29" s="43"/>
      <c r="E29" s="44">
        <v>0</v>
      </c>
      <c r="F29" s="44">
        <v>37.269372693726901</v>
      </c>
      <c r="G29" s="45">
        <f t="shared" si="0"/>
        <v>-37.269372693726901</v>
      </c>
      <c r="H29" s="45">
        <f t="shared" si="1"/>
        <v>-37.269372693726901</v>
      </c>
      <c r="I29" s="46" t="s">
        <v>45</v>
      </c>
      <c r="J29" s="60">
        <v>269</v>
      </c>
      <c r="K29" s="45">
        <v>85</v>
      </c>
      <c r="L29" s="47"/>
      <c r="M29" s="48" t="s">
        <v>46</v>
      </c>
    </row>
    <row r="30" spans="1:13" s="21" customFormat="1" x14ac:dyDescent="0.25">
      <c r="A30" s="49" t="s">
        <v>47</v>
      </c>
      <c r="B30" s="42">
        <v>2</v>
      </c>
      <c r="C30" s="41" t="s">
        <v>18</v>
      </c>
      <c r="D30" s="43">
        <v>15</v>
      </c>
      <c r="E30" s="44">
        <v>68</v>
      </c>
      <c r="F30" s="44">
        <v>66.227781435154697</v>
      </c>
      <c r="G30" s="45">
        <f t="shared" si="0"/>
        <v>1.7722185648453035</v>
      </c>
      <c r="H30" s="45">
        <f t="shared" si="1"/>
        <v>-13.227781435154697</v>
      </c>
      <c r="I30" s="46" t="s">
        <v>48</v>
      </c>
      <c r="J30" s="60">
        <v>1519</v>
      </c>
      <c r="K30" s="45">
        <v>290</v>
      </c>
      <c r="L30" s="47"/>
      <c r="M30" s="48" t="s">
        <v>46</v>
      </c>
    </row>
    <row r="31" spans="1:13" s="21" customFormat="1" x14ac:dyDescent="0.25">
      <c r="A31" s="41" t="s">
        <v>49</v>
      </c>
      <c r="B31" s="50">
        <v>2</v>
      </c>
      <c r="C31" s="49" t="s">
        <v>14</v>
      </c>
      <c r="D31" s="43"/>
      <c r="E31" s="45">
        <v>45.054945054945101</v>
      </c>
      <c r="F31" s="45">
        <v>45.866364665911703</v>
      </c>
      <c r="G31" s="45">
        <f t="shared" si="0"/>
        <v>-0.81141961096660253</v>
      </c>
      <c r="H31" s="45">
        <f t="shared" si="1"/>
        <v>-0.81141961096660253</v>
      </c>
      <c r="I31" s="46" t="s">
        <v>50</v>
      </c>
      <c r="J31" s="60">
        <v>881</v>
      </c>
      <c r="K31" s="45">
        <v>281</v>
      </c>
      <c r="L31" s="47"/>
      <c r="M31" s="48" t="s">
        <v>46</v>
      </c>
    </row>
    <row r="32" spans="1:13" s="21" customFormat="1" x14ac:dyDescent="0.25">
      <c r="A32" s="49" t="s">
        <v>51</v>
      </c>
      <c r="B32" s="42">
        <v>2</v>
      </c>
      <c r="C32" s="41" t="s">
        <v>18</v>
      </c>
      <c r="D32" s="43">
        <v>9</v>
      </c>
      <c r="E32" s="44">
        <v>54</v>
      </c>
      <c r="F32" s="44">
        <v>43.798449612403097</v>
      </c>
      <c r="G32" s="45">
        <f t="shared" si="0"/>
        <v>10.201550387596903</v>
      </c>
      <c r="H32" s="45">
        <f t="shared" si="1"/>
        <v>1.2015503875969031</v>
      </c>
      <c r="I32" s="46" t="s">
        <v>48</v>
      </c>
      <c r="J32" s="61">
        <v>258</v>
      </c>
      <c r="K32" s="45">
        <v>15</v>
      </c>
      <c r="L32" s="47"/>
      <c r="M32" s="4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2018-04-19T13:31:26Z</dcterms:modified>
</cp:coreProperties>
</file>