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5" i="1"/>
  <c r="F5" i="1"/>
  <c r="F4" i="1"/>
  <c r="E4" i="1"/>
  <c r="C16" i="1" l="1"/>
  <c r="C14" i="1"/>
  <c r="C19" i="1"/>
</calcChain>
</file>

<file path=xl/sharedStrings.xml><?xml version="1.0" encoding="utf-8"?>
<sst xmlns="http://schemas.openxmlformats.org/spreadsheetml/2006/main" count="34" uniqueCount="33">
  <si>
    <t>საპენსიო უზრუნველყოფა</t>
  </si>
  <si>
    <t>მოსახლეობის მიზნობრივი ჯგუფების სოციალური დახმარება</t>
  </si>
  <si>
    <t>პროგრამა</t>
  </si>
  <si>
    <t>ჯანმდაცვის ვერტიკალური პროგრამები (მ.შ.სააგენტო )</t>
  </si>
  <si>
    <t>დამტკიცებული</t>
  </si>
  <si>
    <t>დაზუსტებული</t>
  </si>
  <si>
    <t>%</t>
  </si>
  <si>
    <t>ინფექციური დაავადებების მართვა</t>
  </si>
  <si>
    <t>ტუბერკულოზის მართვა</t>
  </si>
  <si>
    <t>დედათა და ბავშვთა ჯანმრთელობა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</si>
  <si>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</si>
  <si>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</si>
  <si>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</si>
  <si>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</si>
  <si>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</si>
  <si>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</si>
  <si>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</si>
  <si>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</si>
  <si>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სამხედრო ძალებში გასაწვევ მოქალაქეთა სამედიცინო შემოწმება</t>
  </si>
  <si>
    <t>მოსახლეობის საყოველთაო ჯანმრთელობის დაცვა</t>
  </si>
  <si>
    <t>აივ ინფექცია/შიდსი</t>
  </si>
  <si>
    <t>ნარკომანიით დაავადებულ პაციენტთა მკურნალობა</t>
  </si>
  <si>
    <t>ბავშვთა ონკოჰემატოლოგიური მომსახურება</t>
  </si>
  <si>
    <t>სასწრაფო სამედიცინო დახმარება</t>
  </si>
  <si>
    <t>ქრონიკული დაავადებების სამკურნალო მედიკამენტებით უზრუნველყოფა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</si>
  <si>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</si>
  <si>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</si>
  <si>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</si>
  <si>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</si>
  <si>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პროფესიულ დაავადებათა პრევენცია</t>
  </si>
  <si>
    <t>ჯანმრთელობის ხელშეწყობა</t>
  </si>
  <si>
    <t>თანხა</t>
  </si>
  <si>
    <t>სხვაობა (დაზუსტებულ გეგმასთან მიმართებაში)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</si>
</sst>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sz val="11"/>
      <name val="Sylfaen"/>
      <family val="1"/>
      <charset val="204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 readingOrder="1"/>
      <protection locked="0"/>
    </xf>
    <xf numFmtId="3" fontId="2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workbookViewId="0">
      <selection activeCell="E13" sqref="E13"/>
    </sheetView>
  </sheetViews>
  <sheetFormatPr defaultRowHeight="15" x14ac:dyDescent="0.25"/>
  <cols>
    <col min="1" max="1" width="38.42578125" style="5" customWidth="1"/>
    <col min="2" max="2" width="24.5703125" style="5" customWidth="1"/>
    <col min="3" max="3" width="24.140625" style="5" customWidth="1"/>
    <col min="4" max="4" width="19.7109375" style="5" customWidth="1"/>
    <col min="5" max="5" width="28.5703125" style="5" customWidth="1"/>
    <col min="6" max="6" width="23.7109375" style="7" customWidth="1"/>
    <col min="7" max="16384" width="9.140625" style="5"/>
  </cols>
  <sheetData>
    <row r="2" spans="1:6" ht="33" customHeight="1" x14ac:dyDescent="0.25">
      <c r="A2" s="9" t="s">
        <v>2</v>
      </c>
      <c r="B2" s="8">
        <v>2017</v>
      </c>
      <c r="C2" s="8"/>
      <c r="D2" s="3">
        <v>2018</v>
      </c>
      <c r="E2" s="10" t="s">
        <v>32</v>
      </c>
      <c r="F2" s="11"/>
    </row>
    <row r="3" spans="1:6" ht="41.25" customHeight="1" x14ac:dyDescent="0.25">
      <c r="A3" s="9"/>
      <c r="B3" s="4" t="s">
        <v>4</v>
      </c>
      <c r="C3" s="4" t="s">
        <v>5</v>
      </c>
      <c r="D3" s="4" t="s">
        <v>4</v>
      </c>
      <c r="E3" s="4" t="s">
        <v>31</v>
      </c>
      <c r="F3" s="4" t="s">
        <v>6</v>
      </c>
    </row>
    <row r="4" spans="1:6" ht="46.5" customHeight="1" x14ac:dyDescent="0.25">
      <c r="A4" s="1" t="s">
        <v>0</v>
      </c>
      <c r="B4" s="2">
        <v>1680000000</v>
      </c>
      <c r="C4" s="2">
        <v>1686020000</v>
      </c>
      <c r="D4" s="2">
        <v>1700000000</v>
      </c>
      <c r="E4" s="2">
        <f>D4-C4</f>
        <v>13980000</v>
      </c>
      <c r="F4" s="6">
        <f>D4/C4*100-100</f>
        <v>0.82917165869918108</v>
      </c>
    </row>
    <row r="5" spans="1:6" ht="58.5" customHeight="1" x14ac:dyDescent="0.25">
      <c r="A5" s="1" t="s">
        <v>1</v>
      </c>
      <c r="B5" s="2">
        <v>680000000</v>
      </c>
      <c r="C5" s="2">
        <v>650718898</v>
      </c>
      <c r="D5" s="2">
        <v>680000000</v>
      </c>
      <c r="E5" s="2">
        <f t="shared" ref="E5:E7" si="0">D5-C5</f>
        <v>29281102</v>
      </c>
      <c r="F5" s="6">
        <f t="shared" ref="F5:F7" si="1">D5/C5*100-100</f>
        <v>4.4998081491095689</v>
      </c>
    </row>
    <row r="6" spans="1:6" ht="57.75" hidden="1" customHeight="1" x14ac:dyDescent="0.25">
      <c r="A6" s="1" t="s">
        <v>3</v>
      </c>
      <c r="B6" s="2">
        <v>177943000</v>
      </c>
      <c r="C6" s="2">
        <v>173448080</v>
      </c>
      <c r="D6" s="2"/>
      <c r="E6" s="2">
        <f t="shared" ref="E6:E30" si="2">D6-C6</f>
        <v>-173448080</v>
      </c>
      <c r="F6" s="6">
        <f t="shared" ref="F6:F30" si="3">D6/C6*100-100</f>
        <v>-100</v>
      </c>
    </row>
    <row r="7" spans="1:6" ht="30" x14ac:dyDescent="0.25">
      <c r="A7" s="1" t="s">
        <v>19</v>
      </c>
      <c r="B7" s="2">
        <v>660000000</v>
      </c>
      <c r="C7" s="2">
        <v>699822600</v>
      </c>
      <c r="D7" s="2">
        <v>704000000</v>
      </c>
      <c r="E7" s="2">
        <f t="shared" si="2"/>
        <v>4177400</v>
      </c>
      <c r="F7" s="6">
        <f t="shared" si="3"/>
        <v>0.59692270584001506</v>
      </c>
    </row>
    <row r="8" spans="1:6" ht="30" x14ac:dyDescent="0.25">
      <c r="A8" s="1" t="s">
        <v>25</v>
      </c>
      <c r="B8" s="2">
        <v>1900000</v>
      </c>
      <c r="C8" s="2">
        <v>1502222</v>
      </c>
      <c r="D8" s="2">
        <v>1900000</v>
      </c>
      <c r="E8" s="2">
        <f t="shared" si="2"/>
        <v>397778</v>
      </c>
      <c r="F8" s="6">
        <f t="shared" si="3"/>
        <v>26.479308650785299</v>
      </c>
    </row>
    <row r="9" spans="1:6" ht="33" customHeight="1" x14ac:dyDescent="0.25">
      <c r="A9" s="1" t="s">
        <v>26</v>
      </c>
      <c r="B9" s="2">
        <v>16253000</v>
      </c>
      <c r="C9" s="2">
        <v>16965005</v>
      </c>
      <c r="D9" s="2">
        <v>22400000</v>
      </c>
      <c r="E9" s="2">
        <f t="shared" si="2"/>
        <v>5434995</v>
      </c>
      <c r="F9" s="6">
        <f t="shared" si="3"/>
        <v>32.036506915264681</v>
      </c>
    </row>
    <row r="10" spans="1:6" ht="30.75" customHeight="1" x14ac:dyDescent="0.25">
      <c r="A10" s="1" t="s">
        <v>27</v>
      </c>
      <c r="B10" s="2">
        <v>1779000</v>
      </c>
      <c r="C10" s="2">
        <v>1667000</v>
      </c>
      <c r="D10" s="2">
        <v>1700000</v>
      </c>
      <c r="E10" s="2">
        <f t="shared" si="2"/>
        <v>33000</v>
      </c>
      <c r="F10" s="6">
        <f t="shared" si="3"/>
        <v>1.9796040791841563</v>
      </c>
    </row>
    <row r="11" spans="1:6" ht="22.5" customHeight="1" x14ac:dyDescent="0.25">
      <c r="A11" s="1" t="s">
        <v>28</v>
      </c>
      <c r="B11" s="2">
        <v>1700000</v>
      </c>
      <c r="C11" s="2">
        <v>1700000</v>
      </c>
      <c r="D11" s="2">
        <v>1800000</v>
      </c>
      <c r="E11" s="2">
        <f t="shared" si="2"/>
        <v>100000</v>
      </c>
      <c r="F11" s="6">
        <f t="shared" si="3"/>
        <v>5.8823529411764781</v>
      </c>
    </row>
    <row r="12" spans="1:6" ht="43.5" customHeight="1" x14ac:dyDescent="0.25">
      <c r="A12" s="1" t="s">
        <v>29</v>
      </c>
      <c r="B12" s="2">
        <v>270000</v>
      </c>
      <c r="C12" s="2">
        <v>200000</v>
      </c>
      <c r="D12" s="2">
        <v>260000</v>
      </c>
      <c r="E12" s="2">
        <f t="shared" si="2"/>
        <v>60000</v>
      </c>
      <c r="F12" s="6">
        <f t="shared" si="3"/>
        <v>30</v>
      </c>
    </row>
    <row r="13" spans="1:6" ht="36.75" customHeight="1" x14ac:dyDescent="0.25">
      <c r="A13" s="1" t="s">
        <v>7</v>
      </c>
      <c r="B13" s="2">
        <v>9000000</v>
      </c>
      <c r="C13" s="2">
        <v>9000000</v>
      </c>
      <c r="D13" s="2">
        <v>10500000</v>
      </c>
      <c r="E13" s="2">
        <f t="shared" si="2"/>
        <v>1500000</v>
      </c>
      <c r="F13" s="6">
        <f t="shared" si="3"/>
        <v>16.666666666666671</v>
      </c>
    </row>
    <row r="14" spans="1:6" ht="26.25" customHeight="1" x14ac:dyDescent="0.25">
      <c r="A14" s="1" t="s">
        <v>8</v>
      </c>
      <c r="B14" s="2">
        <v>15400000</v>
      </c>
      <c r="C14" s="2">
        <f>2353000+12367000</f>
        <v>14720000</v>
      </c>
      <c r="D14" s="2">
        <v>15580000</v>
      </c>
      <c r="E14" s="2">
        <f t="shared" si="2"/>
        <v>860000</v>
      </c>
      <c r="F14" s="6">
        <f t="shared" si="3"/>
        <v>5.8423913043478279</v>
      </c>
    </row>
    <row r="15" spans="1:6" ht="33" customHeight="1" x14ac:dyDescent="0.25">
      <c r="A15" s="1" t="s">
        <v>20</v>
      </c>
      <c r="B15" s="2">
        <v>8600000</v>
      </c>
      <c r="C15" s="2">
        <v>5400000</v>
      </c>
      <c r="D15" s="2">
        <v>10030000</v>
      </c>
      <c r="E15" s="2">
        <f t="shared" si="2"/>
        <v>4630000</v>
      </c>
      <c r="F15" s="6">
        <f t="shared" si="3"/>
        <v>85.740740740740733</v>
      </c>
    </row>
    <row r="16" spans="1:6" x14ac:dyDescent="0.25">
      <c r="A16" s="1" t="s">
        <v>9</v>
      </c>
      <c r="B16" s="2">
        <v>7000000</v>
      </c>
      <c r="C16" s="2">
        <f>481385+4476000</f>
        <v>4957385</v>
      </c>
      <c r="D16" s="2">
        <v>8000000</v>
      </c>
      <c r="E16" s="2">
        <f t="shared" si="2"/>
        <v>3042615</v>
      </c>
      <c r="F16" s="6">
        <f t="shared" si="3"/>
        <v>61.375402555984664</v>
      </c>
    </row>
    <row r="17" spans="1:6" ht="30" x14ac:dyDescent="0.25">
      <c r="A17" s="1" t="s">
        <v>21</v>
      </c>
      <c r="B17" s="2">
        <v>7000000</v>
      </c>
      <c r="C17" s="2">
        <v>6220000</v>
      </c>
      <c r="D17" s="2">
        <v>9200000</v>
      </c>
      <c r="E17" s="2">
        <f t="shared" si="2"/>
        <v>2980000</v>
      </c>
      <c r="F17" s="6">
        <f t="shared" si="3"/>
        <v>47.909967845659168</v>
      </c>
    </row>
    <row r="18" spans="1:6" ht="54.75" customHeight="1" x14ac:dyDescent="0.25">
      <c r="A18" s="1" t="s">
        <v>30</v>
      </c>
      <c r="B18" s="2">
        <v>200000</v>
      </c>
      <c r="C18" s="2">
        <v>200000</v>
      </c>
      <c r="D18" s="2">
        <v>1100000</v>
      </c>
      <c r="E18" s="2">
        <f t="shared" si="2"/>
        <v>900000</v>
      </c>
      <c r="F18" s="6">
        <f t="shared" si="3"/>
        <v>450</v>
      </c>
    </row>
    <row r="19" spans="1:6" x14ac:dyDescent="0.25">
      <c r="A19" s="1" t="s">
        <v>10</v>
      </c>
      <c r="B19" s="2">
        <v>15000000</v>
      </c>
      <c r="C19" s="2">
        <f>525520+10863540</f>
        <v>11389060</v>
      </c>
      <c r="D19" s="2">
        <v>16000000</v>
      </c>
      <c r="E19" s="2">
        <f t="shared" si="2"/>
        <v>4610940</v>
      </c>
      <c r="F19" s="6">
        <f t="shared" si="3"/>
        <v>40.485694166155952</v>
      </c>
    </row>
    <row r="20" spans="1:6" ht="26.25" customHeight="1" x14ac:dyDescent="0.25">
      <c r="A20" s="1" t="s">
        <v>11</v>
      </c>
      <c r="B20" s="2">
        <v>16000000</v>
      </c>
      <c r="C20" s="2">
        <v>15990260</v>
      </c>
      <c r="D20" s="2">
        <v>21000000</v>
      </c>
      <c r="E20" s="2">
        <f t="shared" si="2"/>
        <v>5009740</v>
      </c>
      <c r="F20" s="6">
        <f t="shared" si="3"/>
        <v>31.329947105300334</v>
      </c>
    </row>
    <row r="21" spans="1:6" ht="30.75" customHeight="1" x14ac:dyDescent="0.25">
      <c r="A21" s="1" t="s">
        <v>12</v>
      </c>
      <c r="B21" s="2">
        <v>9230000</v>
      </c>
      <c r="C21" s="2">
        <v>10023570</v>
      </c>
      <c r="D21" s="2">
        <v>13000000</v>
      </c>
      <c r="E21" s="2">
        <f t="shared" si="2"/>
        <v>2976430</v>
      </c>
      <c r="F21" s="6">
        <f t="shared" si="3"/>
        <v>29.694310510127622</v>
      </c>
    </row>
    <row r="22" spans="1:6" ht="30" x14ac:dyDescent="0.25">
      <c r="A22" s="1" t="s">
        <v>22</v>
      </c>
      <c r="B22" s="2">
        <v>1700000</v>
      </c>
      <c r="C22" s="2">
        <v>2000000</v>
      </c>
      <c r="D22" s="2">
        <v>2000000</v>
      </c>
      <c r="E22" s="2">
        <f t="shared" si="2"/>
        <v>0</v>
      </c>
      <c r="F22" s="6">
        <f t="shared" si="3"/>
        <v>0</v>
      </c>
    </row>
    <row r="23" spans="1:6" ht="30" x14ac:dyDescent="0.25">
      <c r="A23" s="1" t="s">
        <v>13</v>
      </c>
      <c r="B23" s="2">
        <v>32000000</v>
      </c>
      <c r="C23" s="2">
        <v>32000000</v>
      </c>
      <c r="D23" s="2">
        <v>35000000</v>
      </c>
      <c r="E23" s="2">
        <f t="shared" si="2"/>
        <v>3000000</v>
      </c>
      <c r="F23" s="6">
        <f t="shared" si="3"/>
        <v>9.375</v>
      </c>
    </row>
    <row r="24" spans="1:6" ht="30" x14ac:dyDescent="0.25">
      <c r="A24" s="1" t="s">
        <v>14</v>
      </c>
      <c r="B24" s="2">
        <v>2000000</v>
      </c>
      <c r="C24" s="2">
        <v>2000000</v>
      </c>
      <c r="D24" s="2">
        <v>2800000</v>
      </c>
      <c r="E24" s="2">
        <f t="shared" si="2"/>
        <v>800000</v>
      </c>
      <c r="F24" s="6">
        <f t="shared" si="3"/>
        <v>40</v>
      </c>
    </row>
    <row r="25" spans="1:6" ht="60" x14ac:dyDescent="0.25">
      <c r="A25" s="1" t="s">
        <v>15</v>
      </c>
      <c r="B25" s="2">
        <v>6000000</v>
      </c>
      <c r="C25" s="2">
        <v>5885810</v>
      </c>
      <c r="D25" s="2">
        <v>8000000</v>
      </c>
      <c r="E25" s="2">
        <f t="shared" si="2"/>
        <v>2114190</v>
      </c>
      <c r="F25" s="6">
        <f t="shared" si="3"/>
        <v>35.920119745625499</v>
      </c>
    </row>
    <row r="26" spans="1:6" x14ac:dyDescent="0.25">
      <c r="A26" s="1" t="s">
        <v>23</v>
      </c>
      <c r="B26" s="2">
        <v>35422000</v>
      </c>
      <c r="C26" s="2">
        <v>35422000</v>
      </c>
      <c r="D26" s="2">
        <v>39000000</v>
      </c>
      <c r="E26" s="2">
        <f t="shared" si="2"/>
        <v>3578000</v>
      </c>
      <c r="F26" s="6">
        <f t="shared" si="3"/>
        <v>10.101067133419917</v>
      </c>
    </row>
    <row r="27" spans="1:6" ht="30" customHeight="1" x14ac:dyDescent="0.25">
      <c r="A27" s="1" t="s">
        <v>16</v>
      </c>
      <c r="B27" s="2">
        <v>26000000</v>
      </c>
      <c r="C27" s="2">
        <v>26000000</v>
      </c>
      <c r="D27" s="2">
        <v>26000000</v>
      </c>
      <c r="E27" s="2">
        <f t="shared" si="2"/>
        <v>0</v>
      </c>
      <c r="F27" s="6">
        <f t="shared" si="3"/>
        <v>0</v>
      </c>
    </row>
    <row r="28" spans="1:6" ht="27" customHeight="1" x14ac:dyDescent="0.25">
      <c r="A28" s="1" t="s">
        <v>17</v>
      </c>
      <c r="B28" s="2">
        <v>20000000</v>
      </c>
      <c r="C28" s="2">
        <v>22665000</v>
      </c>
      <c r="D28" s="2">
        <v>22300000</v>
      </c>
      <c r="E28" s="2">
        <f t="shared" si="2"/>
        <v>-365000</v>
      </c>
      <c r="F28" s="6">
        <f t="shared" si="3"/>
        <v>-1.6104125303331216</v>
      </c>
    </row>
    <row r="29" spans="1:6" ht="30" x14ac:dyDescent="0.25">
      <c r="A29" s="1" t="s">
        <v>18</v>
      </c>
      <c r="B29" s="2">
        <v>1000000</v>
      </c>
      <c r="C29" s="2">
        <v>1000000</v>
      </c>
      <c r="D29" s="2">
        <v>1000000</v>
      </c>
      <c r="E29" s="2">
        <f t="shared" si="2"/>
        <v>0</v>
      </c>
      <c r="F29" s="6">
        <f t="shared" si="3"/>
        <v>0</v>
      </c>
    </row>
    <row r="30" spans="1:6" ht="45" x14ac:dyDescent="0.25">
      <c r="A30" s="1" t="s">
        <v>24</v>
      </c>
      <c r="B30" s="2">
        <v>3895300</v>
      </c>
      <c r="C30" s="2">
        <v>3895300</v>
      </c>
      <c r="D30" s="2">
        <v>10000000</v>
      </c>
      <c r="E30" s="2">
        <f t="shared" si="2"/>
        <v>6104700</v>
      </c>
      <c r="F30" s="6">
        <f t="shared" si="3"/>
        <v>156.71963648499474</v>
      </c>
    </row>
  </sheetData>
  <mergeCells count="3">
    <mergeCell ref="B2:C2"/>
    <mergeCell ref="A2:A3"/>
    <mergeCell ref="E2:F2"/>
  </mergeCells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qimeridze</dc:creator>
  <cp:lastModifiedBy>lela mamulashvili</cp:lastModifiedBy>
  <cp:lastPrinted>2017-12-18T08:48:56Z</cp:lastPrinted>
  <dcterms:created xsi:type="dcterms:W3CDTF">2017-12-18T07:56:18Z</dcterms:created>
  <dcterms:modified xsi:type="dcterms:W3CDTF">2017-12-18T09:14:15Z</dcterms:modified>
</cp:coreProperties>
</file>