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Regimen" sheetId="2" r:id="rId1"/>
    <sheet name="Harvoni  distribution" sheetId="3" r:id="rId2"/>
  </sheets>
  <calcPr calcId="145621"/>
</workbook>
</file>

<file path=xl/calcChain.xml><?xml version="1.0" encoding="utf-8"?>
<calcChain xmlns="http://schemas.openxmlformats.org/spreadsheetml/2006/main">
  <c r="AF16" i="3" l="1"/>
  <c r="AG16" i="3"/>
  <c r="AH16" i="3"/>
  <c r="AE16" i="3"/>
  <c r="AD16" i="3"/>
  <c r="W16" i="3"/>
  <c r="X16" i="3"/>
  <c r="Y16" i="3"/>
  <c r="Z16" i="3"/>
  <c r="AA16" i="3"/>
  <c r="AB16" i="3"/>
  <c r="AC16" i="3"/>
  <c r="AH15" i="3"/>
  <c r="AG14" i="3"/>
  <c r="AF13" i="3"/>
  <c r="AE12" i="3"/>
  <c r="AD11" i="3"/>
  <c r="AC10" i="3"/>
  <c r="AB9" i="3"/>
  <c r="AA8" i="3"/>
  <c r="Z7" i="3"/>
  <c r="Y6" i="3"/>
  <c r="X5" i="3"/>
  <c r="W4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F16" i="3"/>
  <c r="E7" i="3"/>
  <c r="E8" i="3"/>
  <c r="E9" i="3"/>
  <c r="E10" i="3"/>
  <c r="E11" i="3"/>
  <c r="E12" i="3"/>
  <c r="E13" i="3"/>
  <c r="E14" i="3"/>
  <c r="E15" i="3"/>
  <c r="D7" i="3"/>
  <c r="D8" i="3"/>
  <c r="D9" i="3"/>
  <c r="D10" i="3"/>
  <c r="D11" i="3"/>
  <c r="D12" i="3"/>
  <c r="D13" i="3"/>
  <c r="D14" i="3"/>
  <c r="D15" i="3"/>
  <c r="E6" i="3"/>
  <c r="D6" i="3"/>
  <c r="G5" i="3"/>
  <c r="G16" i="3" s="1"/>
  <c r="E5" i="3"/>
  <c r="D5" i="3"/>
  <c r="E4" i="3"/>
  <c r="D4" i="3"/>
  <c r="C16" i="3"/>
  <c r="D18" i="2"/>
  <c r="E16" i="2"/>
  <c r="F15" i="2"/>
  <c r="F14" i="2"/>
  <c r="F18" i="2" s="1"/>
  <c r="E13" i="2"/>
  <c r="E11" i="2"/>
  <c r="E10" i="2"/>
  <c r="E9" i="2"/>
  <c r="E7" i="2"/>
  <c r="E6" i="2"/>
  <c r="E5" i="2"/>
  <c r="E4" i="2"/>
  <c r="E18" i="2" l="1"/>
</calcChain>
</file>

<file path=xl/sharedStrings.xml><?xml version="1.0" encoding="utf-8"?>
<sst xmlns="http://schemas.openxmlformats.org/spreadsheetml/2006/main" count="63" uniqueCount="26">
  <si>
    <t>HCV 1</t>
  </si>
  <si>
    <t>HCV 2</t>
  </si>
  <si>
    <t>HCV 3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</si>
  <si>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</si>
  <si>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</si>
  <si>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</si>
  <si>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</si>
  <si>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</si>
  <si>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</si>
  <si>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</si>
  <si>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</si>
  <si>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</si>
  <si>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</si>
  <si>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</si>
  <si>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</si>
  <si>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Week </t>
  </si>
  <si>
    <t>Quantity of patient</t>
  </si>
  <si>
    <t xml:space="preserve">Required Number of bottles (Harvoni) </t>
  </si>
  <si>
    <t xml:space="preserve">Required Number of bottles (Sovaldi) </t>
  </si>
  <si>
    <t>Genotype</t>
  </si>
  <si>
    <t>Regimen</t>
  </si>
  <si>
    <t>Forecast for 20,000 patients</t>
  </si>
  <si>
    <t>Total</t>
  </si>
  <si>
    <t>Harvoni</t>
  </si>
  <si>
    <t>Harvoni+RIBA</t>
  </si>
  <si>
    <t>SOF+INF+RIBA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</si>
</sst>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6" fillId="0" borderId="1" xfId="0" applyFont="1" applyFill="1" applyBorder="1"/>
    <xf numFmtId="0" fontId="0" fillId="0" borderId="1" xfId="0" applyBorder="1"/>
    <xf numFmtId="0" fontId="7" fillId="0" borderId="1" xfId="0" applyFont="1" applyBorder="1"/>
    <xf numFmtId="0" fontId="0" fillId="2" borderId="1" xfId="0" applyFill="1" applyBorder="1"/>
    <xf numFmtId="0" fontId="7" fillId="2" borderId="1" xfId="0" applyFont="1" applyFill="1" applyBorder="1"/>
    <xf numFmtId="0" fontId="0" fillId="0" borderId="0" xfId="0" applyFill="1" applyBorder="1"/>
    <xf numFmtId="0" fontId="0" fillId="3" borderId="1" xfId="0" applyFill="1" applyBorder="1"/>
    <xf numFmtId="0" fontId="4" fillId="3" borderId="1" xfId="0" applyFont="1" applyFill="1" applyBorder="1"/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G11" sqref="G11"/>
    </sheetView>
  </sheetViews>
  <sheetFormatPr defaultRowHeight="15" x14ac:dyDescent="0.25"/>
  <cols>
    <col min="1" max="1" width="9.140625" style="1"/>
    <col min="2" max="2" width="44.140625" style="1" customWidth="1"/>
    <col min="3" max="3" width="9.140625" style="1"/>
    <col min="4" max="4" width="11.28515625" style="1" customWidth="1"/>
    <col min="5" max="6" width="13.28515625" style="1" customWidth="1"/>
    <col min="7" max="16384" width="9.140625" style="1"/>
  </cols>
  <sheetData>
    <row r="1" spans="1:6" x14ac:dyDescent="0.25">
      <c r="A1" s="20" t="s">
        <v>21</v>
      </c>
      <c r="B1" s="20"/>
      <c r="C1" s="20"/>
      <c r="D1" s="20"/>
      <c r="E1" s="20"/>
      <c r="F1" s="20"/>
    </row>
    <row r="2" spans="1:6" ht="33.75" x14ac:dyDescent="0.25">
      <c r="A2" s="2" t="s">
        <v>19</v>
      </c>
      <c r="B2" s="2" t="s">
        <v>20</v>
      </c>
      <c r="C2" s="2" t="s">
        <v>15</v>
      </c>
      <c r="D2" s="2" t="s">
        <v>16</v>
      </c>
      <c r="E2" s="2" t="s">
        <v>17</v>
      </c>
      <c r="F2" s="2" t="s">
        <v>18</v>
      </c>
    </row>
    <row r="3" spans="1:6" x14ac:dyDescent="0.25">
      <c r="A3" s="18"/>
      <c r="B3" s="19"/>
      <c r="C3" s="19"/>
      <c r="D3" s="19"/>
      <c r="E3" s="19"/>
      <c r="F3" s="19"/>
    </row>
    <row r="4" spans="1:6" x14ac:dyDescent="0.25">
      <c r="A4" s="15" t="s">
        <v>0</v>
      </c>
      <c r="B4" s="3" t="s">
        <v>23</v>
      </c>
      <c r="C4" s="4">
        <v>12</v>
      </c>
      <c r="D4" s="4">
        <v>5580</v>
      </c>
      <c r="E4" s="4">
        <f>D4*3</f>
        <v>16740</v>
      </c>
      <c r="F4" s="4"/>
    </row>
    <row r="5" spans="1:6" x14ac:dyDescent="0.25">
      <c r="A5" s="16"/>
      <c r="B5" s="3" t="s">
        <v>23</v>
      </c>
      <c r="C5" s="4">
        <v>24</v>
      </c>
      <c r="D5" s="4">
        <v>2070</v>
      </c>
      <c r="E5" s="4">
        <f>D5*6</f>
        <v>12420</v>
      </c>
      <c r="F5" s="4"/>
    </row>
    <row r="6" spans="1:6" x14ac:dyDescent="0.25">
      <c r="A6" s="16"/>
      <c r="B6" s="3" t="s">
        <v>24</v>
      </c>
      <c r="C6" s="4">
        <v>12</v>
      </c>
      <c r="D6" s="4">
        <v>900</v>
      </c>
      <c r="E6" s="4">
        <f>D6*3</f>
        <v>2700</v>
      </c>
      <c r="F6" s="4"/>
    </row>
    <row r="7" spans="1:6" x14ac:dyDescent="0.25">
      <c r="A7" s="17"/>
      <c r="B7" s="3" t="s">
        <v>24</v>
      </c>
      <c r="C7" s="4">
        <v>24</v>
      </c>
      <c r="D7" s="4">
        <v>450</v>
      </c>
      <c r="E7" s="4">
        <f>D7*6</f>
        <v>2700</v>
      </c>
      <c r="F7" s="4"/>
    </row>
    <row r="8" spans="1:6" x14ac:dyDescent="0.25">
      <c r="A8" s="18"/>
      <c r="B8" s="19"/>
      <c r="C8" s="19"/>
      <c r="D8" s="19"/>
      <c r="E8" s="19"/>
      <c r="F8" s="19"/>
    </row>
    <row r="9" spans="1:6" ht="60.75" customHeight="1" x14ac:dyDescent="0.25">
      <c r="A9" s="15" t="s">
        <v>1</v>
      </c>
      <c r="B9" s="3" t="s">
        <v>24</v>
      </c>
      <c r="C9" s="4">
        <v>12</v>
      </c>
      <c r="D9" s="4">
        <v>3128</v>
      </c>
      <c r="E9" s="4">
        <f>D9*3</f>
        <v>9384</v>
      </c>
      <c r="F9" s="4"/>
    </row>
    <row r="10" spans="1:6" x14ac:dyDescent="0.25">
      <c r="A10" s="16"/>
      <c r="B10" s="3" t="s">
        <v>25</v>
      </c>
      <c r="C10" s="4">
        <v>12</v>
      </c>
      <c r="D10" s="5">
        <v>1012</v>
      </c>
      <c r="E10" s="4">
        <f>D10*3</f>
        <v>3036</v>
      </c>
      <c r="F10" s="4"/>
    </row>
    <row r="11" spans="1:6" x14ac:dyDescent="0.25">
      <c r="A11" s="16"/>
      <c r="B11" s="3" t="s">
        <v>24</v>
      </c>
      <c r="C11" s="4">
        <v>24</v>
      </c>
      <c r="D11" s="4">
        <v>460</v>
      </c>
      <c r="E11" s="4">
        <f>D11*6</f>
        <v>2760</v>
      </c>
      <c r="F11" s="4"/>
    </row>
    <row r="12" spans="1:6" x14ac:dyDescent="0.25">
      <c r="A12" s="18"/>
      <c r="B12" s="19"/>
      <c r="C12" s="19"/>
      <c r="D12" s="19"/>
      <c r="E12" s="19"/>
      <c r="F12" s="19"/>
    </row>
    <row r="13" spans="1:6" x14ac:dyDescent="0.25">
      <c r="A13" s="15" t="s">
        <v>2</v>
      </c>
      <c r="B13" s="3" t="s">
        <v>24</v>
      </c>
      <c r="C13" s="4">
        <v>12</v>
      </c>
      <c r="D13" s="4">
        <v>3648</v>
      </c>
      <c r="E13" s="4">
        <f>D13*3</f>
        <v>10944</v>
      </c>
      <c r="F13" s="4"/>
    </row>
    <row r="14" spans="1:6" x14ac:dyDescent="0.25">
      <c r="A14" s="16"/>
      <c r="B14" s="3" t="s">
        <v>25</v>
      </c>
      <c r="C14" s="4">
        <v>12</v>
      </c>
      <c r="D14" s="4">
        <v>640</v>
      </c>
      <c r="E14" s="4"/>
      <c r="F14" s="4">
        <f>D14*3</f>
        <v>1920</v>
      </c>
    </row>
    <row r="15" spans="1:6" x14ac:dyDescent="0.25">
      <c r="A15" s="16"/>
      <c r="B15" s="3" t="s">
        <v>25</v>
      </c>
      <c r="C15" s="4">
        <v>24</v>
      </c>
      <c r="D15" s="4">
        <v>512</v>
      </c>
      <c r="E15" s="4"/>
      <c r="F15" s="4">
        <f>D15*6</f>
        <v>3072</v>
      </c>
    </row>
    <row r="16" spans="1:6" x14ac:dyDescent="0.25">
      <c r="A16" s="17"/>
      <c r="B16" s="3" t="s">
        <v>24</v>
      </c>
      <c r="C16" s="4">
        <v>24</v>
      </c>
      <c r="D16" s="4">
        <v>1600</v>
      </c>
      <c r="E16" s="4">
        <f>D16*6</f>
        <v>9600</v>
      </c>
      <c r="F16" s="4"/>
    </row>
    <row r="17" spans="1:6" x14ac:dyDescent="0.25">
      <c r="A17" s="18"/>
      <c r="B17" s="19"/>
      <c r="C17" s="19"/>
      <c r="D17" s="19"/>
      <c r="E17" s="19"/>
      <c r="F17" s="19"/>
    </row>
    <row r="18" spans="1:6" ht="23.25" x14ac:dyDescent="0.35">
      <c r="B18" s="7" t="s">
        <v>22</v>
      </c>
      <c r="C18" s="7"/>
      <c r="D18" s="7">
        <f>D4+D5+D6+D7+D9+D10+D11+D13+D14+D15+D16</f>
        <v>20000</v>
      </c>
      <c r="E18" s="7">
        <f>E4+E5+E6+E7+E9+E10+E11+E13+E16</f>
        <v>70284</v>
      </c>
      <c r="F18" s="7">
        <f>F14+F15</f>
        <v>4992</v>
      </c>
    </row>
  </sheetData>
  <mergeCells count="8">
    <mergeCell ref="A13:A16"/>
    <mergeCell ref="A17:F17"/>
    <mergeCell ref="A1:F1"/>
    <mergeCell ref="A3:F3"/>
    <mergeCell ref="A4:A7"/>
    <mergeCell ref="A8:F8"/>
    <mergeCell ref="A9:A11"/>
    <mergeCell ref="A12:F12"/>
  </mergeCells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H26"/>
  <sheetViews>
    <sheetView workbookViewId="0">
      <pane xSplit="18855" topLeftCell="AD1"/>
      <selection activeCell="B30" sqref="B30"/>
      <selection pane="topRight" activeCell="AD1" sqref="AD1"/>
    </sheetView>
  </sheetViews>
  <sheetFormatPr defaultRowHeight="15" x14ac:dyDescent="0.25"/>
  <cols>
    <col min="2" max="2" width="12.7109375" bestFit="1" customWidth="1"/>
    <col min="7" max="7" width="12.5703125" bestFit="1" customWidth="1"/>
    <col min="14" max="15" width="12.7109375" bestFit="1" customWidth="1"/>
    <col min="16" max="16" width="10.7109375" bestFit="1" customWidth="1"/>
    <col min="17" max="17" width="11.7109375" bestFit="1" customWidth="1"/>
    <col min="29" max="29" width="11.7109375" bestFit="1" customWidth="1"/>
  </cols>
  <sheetData>
    <row r="2" spans="2:34" x14ac:dyDescent="0.25">
      <c r="F2" s="21">
        <v>2016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3"/>
      <c r="R2" s="24">
        <v>2017</v>
      </c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6">
        <v>2018</v>
      </c>
      <c r="AE2" s="26"/>
      <c r="AF2" s="26"/>
      <c r="AG2" s="26"/>
      <c r="AH2" s="26"/>
    </row>
    <row r="3" spans="2:34" x14ac:dyDescent="0.25">
      <c r="B3" s="8"/>
      <c r="C3" s="8">
        <v>2016</v>
      </c>
      <c r="D3" s="8">
        <v>12</v>
      </c>
      <c r="E3" s="8">
        <v>24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3</v>
      </c>
      <c r="S3" s="6" t="s">
        <v>4</v>
      </c>
      <c r="T3" s="6" t="s">
        <v>5</v>
      </c>
      <c r="U3" s="6" t="s">
        <v>6</v>
      </c>
      <c r="V3" s="6" t="s">
        <v>7</v>
      </c>
      <c r="W3" s="6" t="s">
        <v>8</v>
      </c>
      <c r="X3" s="6" t="s">
        <v>9</v>
      </c>
      <c r="Y3" s="6" t="s">
        <v>10</v>
      </c>
      <c r="Z3" s="6" t="s">
        <v>11</v>
      </c>
      <c r="AA3" s="6" t="s">
        <v>12</v>
      </c>
      <c r="AB3" s="6" t="s">
        <v>13</v>
      </c>
      <c r="AC3" s="6" t="s">
        <v>14</v>
      </c>
      <c r="AD3" s="6" t="s">
        <v>3</v>
      </c>
      <c r="AE3" s="6" t="s">
        <v>4</v>
      </c>
      <c r="AF3" s="6" t="s">
        <v>5</v>
      </c>
      <c r="AG3" s="6" t="s">
        <v>6</v>
      </c>
      <c r="AH3" s="6" t="s">
        <v>7</v>
      </c>
    </row>
    <row r="4" spans="2:34" x14ac:dyDescent="0.25">
      <c r="B4" s="6" t="s">
        <v>3</v>
      </c>
      <c r="C4" s="6">
        <v>675</v>
      </c>
      <c r="D4" s="6">
        <f>C4*75/100</f>
        <v>506.25</v>
      </c>
      <c r="E4" s="6">
        <f>C4*25/100</f>
        <v>168.75</v>
      </c>
      <c r="F4" s="6">
        <v>675</v>
      </c>
      <c r="G4" s="6">
        <v>675</v>
      </c>
      <c r="H4" s="6">
        <v>675</v>
      </c>
      <c r="I4" s="8">
        <v>170</v>
      </c>
      <c r="J4" s="8">
        <v>170</v>
      </c>
      <c r="K4" s="8">
        <v>170</v>
      </c>
      <c r="L4" s="8"/>
      <c r="M4" s="8"/>
      <c r="N4" s="8"/>
      <c r="O4" s="8"/>
      <c r="P4" s="8"/>
      <c r="Q4" s="8"/>
      <c r="R4" s="10">
        <v>1700</v>
      </c>
      <c r="S4" s="10">
        <v>1700</v>
      </c>
      <c r="T4" s="10">
        <v>1700</v>
      </c>
      <c r="U4" s="10">
        <v>425</v>
      </c>
      <c r="V4" s="10">
        <v>425</v>
      </c>
      <c r="W4" s="8">
        <f>T4*25/100</f>
        <v>425</v>
      </c>
      <c r="X4" s="8"/>
      <c r="Y4" s="8"/>
      <c r="Z4" s="8"/>
      <c r="AA4" s="8"/>
      <c r="AB4" s="8"/>
      <c r="AC4" s="8"/>
      <c r="AD4" s="13"/>
      <c r="AE4" s="13"/>
      <c r="AF4" s="13"/>
      <c r="AG4" s="13"/>
      <c r="AH4" s="13"/>
    </row>
    <row r="5" spans="2:34" x14ac:dyDescent="0.25">
      <c r="B5" s="6" t="s">
        <v>4</v>
      </c>
      <c r="C5" s="6">
        <v>1025</v>
      </c>
      <c r="D5" s="6">
        <f>C5*75/100</f>
        <v>768.75</v>
      </c>
      <c r="E5" s="6">
        <f>C5*25/100</f>
        <v>256.25</v>
      </c>
      <c r="F5" s="8"/>
      <c r="G5" s="8">
        <f>C5</f>
        <v>1025</v>
      </c>
      <c r="H5" s="8">
        <v>1025</v>
      </c>
      <c r="I5" s="8">
        <v>1025</v>
      </c>
      <c r="J5" s="8">
        <v>260</v>
      </c>
      <c r="K5" s="8">
        <v>260</v>
      </c>
      <c r="L5" s="8">
        <v>260</v>
      </c>
      <c r="M5" s="8"/>
      <c r="N5" s="8"/>
      <c r="O5" s="8"/>
      <c r="P5" s="8"/>
      <c r="Q5" s="8"/>
      <c r="R5" s="10"/>
      <c r="S5" s="10">
        <v>1700</v>
      </c>
      <c r="T5" s="10">
        <v>1700</v>
      </c>
      <c r="U5" s="10">
        <v>1700</v>
      </c>
      <c r="V5" s="10">
        <v>425</v>
      </c>
      <c r="W5" s="10">
        <v>425</v>
      </c>
      <c r="X5" s="8">
        <f>U5*25/100</f>
        <v>425</v>
      </c>
      <c r="Y5" s="8"/>
      <c r="Z5" s="8"/>
      <c r="AA5" s="8"/>
      <c r="AB5" s="8"/>
      <c r="AC5" s="8"/>
      <c r="AD5" s="13"/>
      <c r="AE5" s="13"/>
      <c r="AF5" s="13"/>
      <c r="AG5" s="13"/>
      <c r="AH5" s="13"/>
    </row>
    <row r="6" spans="2:34" x14ac:dyDescent="0.25">
      <c r="B6" s="6" t="s">
        <v>5</v>
      </c>
      <c r="C6" s="6">
        <v>1830</v>
      </c>
      <c r="D6" s="6">
        <f>C6*75/100</f>
        <v>1372.5</v>
      </c>
      <c r="E6" s="6">
        <f>C6*25/100</f>
        <v>457.5</v>
      </c>
      <c r="F6" s="8"/>
      <c r="G6" s="8"/>
      <c r="H6" s="8">
        <v>1830</v>
      </c>
      <c r="I6" s="8">
        <v>1830</v>
      </c>
      <c r="J6" s="8">
        <v>1830</v>
      </c>
      <c r="K6" s="8">
        <v>460</v>
      </c>
      <c r="L6" s="8">
        <v>460</v>
      </c>
      <c r="M6" s="8">
        <v>460</v>
      </c>
      <c r="N6" s="8"/>
      <c r="O6" s="8"/>
      <c r="P6" s="8"/>
      <c r="Q6" s="8"/>
      <c r="R6" s="10"/>
      <c r="S6" s="10"/>
      <c r="T6" s="10">
        <v>1700</v>
      </c>
      <c r="U6" s="10">
        <v>1700</v>
      </c>
      <c r="V6" s="10">
        <v>1700</v>
      </c>
      <c r="W6" s="10">
        <v>425</v>
      </c>
      <c r="X6" s="10">
        <v>425</v>
      </c>
      <c r="Y6" s="8">
        <f>V6*25/100</f>
        <v>425</v>
      </c>
      <c r="Z6" s="8"/>
      <c r="AA6" s="8"/>
      <c r="AB6" s="8"/>
      <c r="AC6" s="8"/>
      <c r="AD6" s="13"/>
      <c r="AE6" s="13"/>
      <c r="AF6" s="13"/>
      <c r="AG6" s="13"/>
      <c r="AH6" s="13"/>
    </row>
    <row r="7" spans="2:34" x14ac:dyDescent="0.25">
      <c r="B7" s="6" t="s">
        <v>6</v>
      </c>
      <c r="C7" s="6">
        <v>1830</v>
      </c>
      <c r="D7" s="6">
        <f t="shared" ref="D7:D15" si="0">C7*75/100</f>
        <v>1372.5</v>
      </c>
      <c r="E7" s="6">
        <f t="shared" ref="E7:E15" si="1">C7*25/100</f>
        <v>457.5</v>
      </c>
      <c r="F7" s="8"/>
      <c r="G7" s="8"/>
      <c r="H7" s="8"/>
      <c r="I7" s="8">
        <v>1830</v>
      </c>
      <c r="J7" s="8">
        <v>1830</v>
      </c>
      <c r="K7" s="8">
        <v>1830</v>
      </c>
      <c r="L7" s="8">
        <v>460</v>
      </c>
      <c r="M7" s="8">
        <v>460</v>
      </c>
      <c r="N7" s="8">
        <v>460</v>
      </c>
      <c r="O7" s="8"/>
      <c r="P7" s="8"/>
      <c r="Q7" s="8"/>
      <c r="R7" s="10"/>
      <c r="S7" s="10"/>
      <c r="T7" s="10"/>
      <c r="U7" s="10">
        <v>1700</v>
      </c>
      <c r="V7" s="10">
        <v>1700</v>
      </c>
      <c r="W7" s="10">
        <v>1700</v>
      </c>
      <c r="X7" s="10">
        <v>425</v>
      </c>
      <c r="Y7" s="10">
        <v>425</v>
      </c>
      <c r="Z7" s="8">
        <f>W7*25/100</f>
        <v>425</v>
      </c>
      <c r="AA7" s="8"/>
      <c r="AB7" s="8"/>
      <c r="AC7" s="8"/>
      <c r="AD7" s="13"/>
      <c r="AE7" s="13"/>
      <c r="AF7" s="13"/>
      <c r="AG7" s="13"/>
      <c r="AH7" s="13"/>
    </row>
    <row r="8" spans="2:34" x14ac:dyDescent="0.25">
      <c r="B8" s="6" t="s">
        <v>7</v>
      </c>
      <c r="C8" s="6">
        <v>1830</v>
      </c>
      <c r="D8" s="6">
        <f t="shared" si="0"/>
        <v>1372.5</v>
      </c>
      <c r="E8" s="6">
        <f t="shared" si="1"/>
        <v>457.5</v>
      </c>
      <c r="F8" s="8"/>
      <c r="G8" s="8"/>
      <c r="H8" s="8"/>
      <c r="I8" s="8"/>
      <c r="J8" s="8">
        <v>1830</v>
      </c>
      <c r="K8" s="8">
        <v>1830</v>
      </c>
      <c r="L8" s="8">
        <v>1830</v>
      </c>
      <c r="M8" s="8">
        <v>460</v>
      </c>
      <c r="N8" s="8">
        <v>460</v>
      </c>
      <c r="O8" s="8">
        <v>460</v>
      </c>
      <c r="P8" s="8"/>
      <c r="Q8" s="8"/>
      <c r="R8" s="10"/>
      <c r="S8" s="10"/>
      <c r="T8" s="10"/>
      <c r="U8" s="10"/>
      <c r="V8" s="10">
        <v>1700</v>
      </c>
      <c r="W8" s="10">
        <v>1700</v>
      </c>
      <c r="X8" s="10">
        <v>1700</v>
      </c>
      <c r="Y8" s="10">
        <v>425</v>
      </c>
      <c r="Z8" s="10">
        <v>425</v>
      </c>
      <c r="AA8" s="8">
        <f>X8*25/100</f>
        <v>425</v>
      </c>
      <c r="AB8" s="8"/>
      <c r="AC8" s="8"/>
      <c r="AD8" s="13"/>
      <c r="AE8" s="13"/>
      <c r="AF8" s="13"/>
      <c r="AG8" s="13"/>
      <c r="AH8" s="13"/>
    </row>
    <row r="9" spans="2:34" x14ac:dyDescent="0.25">
      <c r="B9" s="6" t="s">
        <v>8</v>
      </c>
      <c r="C9" s="6">
        <v>1830</v>
      </c>
      <c r="D9" s="6">
        <f t="shared" si="0"/>
        <v>1372.5</v>
      </c>
      <c r="E9" s="6">
        <f t="shared" si="1"/>
        <v>457.5</v>
      </c>
      <c r="F9" s="8"/>
      <c r="G9" s="8"/>
      <c r="H9" s="8"/>
      <c r="I9" s="8"/>
      <c r="J9" s="8"/>
      <c r="K9" s="8">
        <v>1830</v>
      </c>
      <c r="L9" s="8">
        <v>1830</v>
      </c>
      <c r="M9" s="8">
        <v>1830</v>
      </c>
      <c r="N9" s="8">
        <v>460</v>
      </c>
      <c r="O9" s="8">
        <v>460</v>
      </c>
      <c r="P9" s="8">
        <v>460</v>
      </c>
      <c r="Q9" s="8"/>
      <c r="R9" s="10"/>
      <c r="S9" s="10"/>
      <c r="T9" s="10"/>
      <c r="U9" s="10"/>
      <c r="V9" s="10"/>
      <c r="W9" s="10">
        <v>1700</v>
      </c>
      <c r="X9" s="10">
        <v>1700</v>
      </c>
      <c r="Y9" s="10">
        <v>1700</v>
      </c>
      <c r="Z9" s="10">
        <v>425</v>
      </c>
      <c r="AA9" s="10">
        <v>425</v>
      </c>
      <c r="AB9" s="8">
        <f>Y9*25/100</f>
        <v>425</v>
      </c>
      <c r="AC9" s="8"/>
      <c r="AD9" s="13"/>
      <c r="AE9" s="13"/>
      <c r="AF9" s="13"/>
      <c r="AG9" s="13"/>
      <c r="AH9" s="13"/>
    </row>
    <row r="10" spans="2:34" x14ac:dyDescent="0.25">
      <c r="B10" s="6" t="s">
        <v>9</v>
      </c>
      <c r="C10" s="6">
        <v>1830</v>
      </c>
      <c r="D10" s="6">
        <f t="shared" si="0"/>
        <v>1372.5</v>
      </c>
      <c r="E10" s="6">
        <f t="shared" si="1"/>
        <v>457.5</v>
      </c>
      <c r="F10" s="8"/>
      <c r="G10" s="8"/>
      <c r="H10" s="8"/>
      <c r="I10" s="8"/>
      <c r="J10" s="8"/>
      <c r="K10" s="8"/>
      <c r="L10" s="8">
        <v>1830</v>
      </c>
      <c r="M10" s="8">
        <v>1830</v>
      </c>
      <c r="N10" s="8">
        <v>1830</v>
      </c>
      <c r="O10" s="8">
        <v>460</v>
      </c>
      <c r="P10" s="8">
        <v>460</v>
      </c>
      <c r="Q10" s="8">
        <v>460</v>
      </c>
      <c r="R10" s="10"/>
      <c r="S10" s="10"/>
      <c r="T10" s="10"/>
      <c r="U10" s="10"/>
      <c r="V10" s="10"/>
      <c r="W10" s="8"/>
      <c r="X10" s="10">
        <v>1700</v>
      </c>
      <c r="Y10" s="10">
        <v>1700</v>
      </c>
      <c r="Z10" s="10">
        <v>1700</v>
      </c>
      <c r="AA10" s="10">
        <v>425</v>
      </c>
      <c r="AB10" s="10">
        <v>425</v>
      </c>
      <c r="AC10" s="8">
        <f>Z10*25/100</f>
        <v>425</v>
      </c>
      <c r="AD10" s="13"/>
      <c r="AE10" s="13"/>
      <c r="AF10" s="13"/>
      <c r="AG10" s="13"/>
      <c r="AH10" s="13"/>
    </row>
    <row r="11" spans="2:34" x14ac:dyDescent="0.25">
      <c r="B11" s="6" t="s">
        <v>10</v>
      </c>
      <c r="C11" s="6">
        <v>1830</v>
      </c>
      <c r="D11" s="6">
        <f t="shared" si="0"/>
        <v>1372.5</v>
      </c>
      <c r="E11" s="6">
        <f t="shared" si="1"/>
        <v>457.5</v>
      </c>
      <c r="F11" s="8"/>
      <c r="G11" s="8"/>
      <c r="H11" s="8"/>
      <c r="I11" s="8"/>
      <c r="J11" s="8"/>
      <c r="K11" s="8"/>
      <c r="L11" s="8"/>
      <c r="M11" s="8">
        <v>1830</v>
      </c>
      <c r="N11" s="8">
        <v>1830</v>
      </c>
      <c r="O11" s="8">
        <v>1830</v>
      </c>
      <c r="P11" s="8">
        <v>460</v>
      </c>
      <c r="Q11" s="8">
        <v>460</v>
      </c>
      <c r="R11" s="10">
        <v>460</v>
      </c>
      <c r="S11" s="10"/>
      <c r="T11" s="10"/>
      <c r="U11" s="10"/>
      <c r="V11" s="10"/>
      <c r="W11" s="8"/>
      <c r="X11" s="8"/>
      <c r="Y11" s="10">
        <v>1700</v>
      </c>
      <c r="Z11" s="10">
        <v>1700</v>
      </c>
      <c r="AA11" s="10">
        <v>1700</v>
      </c>
      <c r="AB11" s="10">
        <v>425</v>
      </c>
      <c r="AC11" s="10">
        <v>425</v>
      </c>
      <c r="AD11" s="13">
        <f>AA11*25/100</f>
        <v>425</v>
      </c>
      <c r="AE11" s="13"/>
      <c r="AF11" s="13"/>
      <c r="AG11" s="13"/>
      <c r="AH11" s="13"/>
    </row>
    <row r="12" spans="2:34" x14ac:dyDescent="0.25">
      <c r="B12" s="6" t="s">
        <v>11</v>
      </c>
      <c r="C12" s="6">
        <v>1830</v>
      </c>
      <c r="D12" s="6">
        <f t="shared" si="0"/>
        <v>1372.5</v>
      </c>
      <c r="E12" s="6">
        <f t="shared" si="1"/>
        <v>457.5</v>
      </c>
      <c r="F12" s="8"/>
      <c r="G12" s="8"/>
      <c r="H12" s="8"/>
      <c r="I12" s="8"/>
      <c r="J12" s="8"/>
      <c r="K12" s="8"/>
      <c r="L12" s="8"/>
      <c r="M12" s="8"/>
      <c r="N12" s="8">
        <v>1830</v>
      </c>
      <c r="O12" s="8">
        <v>1830</v>
      </c>
      <c r="P12" s="8">
        <v>1830</v>
      </c>
      <c r="Q12" s="8">
        <v>460</v>
      </c>
      <c r="R12" s="10">
        <v>460</v>
      </c>
      <c r="S12" s="10">
        <v>460</v>
      </c>
      <c r="T12" s="10"/>
      <c r="U12" s="10"/>
      <c r="V12" s="10"/>
      <c r="W12" s="8"/>
      <c r="X12" s="8"/>
      <c r="Y12" s="8"/>
      <c r="Z12" s="10">
        <v>1700</v>
      </c>
      <c r="AA12" s="10">
        <v>1700</v>
      </c>
      <c r="AB12" s="10">
        <v>1700</v>
      </c>
      <c r="AC12" s="10">
        <v>425</v>
      </c>
      <c r="AD12" s="13">
        <v>425</v>
      </c>
      <c r="AE12" s="13">
        <f>AB12*25/100</f>
        <v>425</v>
      </c>
      <c r="AF12" s="13"/>
      <c r="AG12" s="13"/>
      <c r="AH12" s="13"/>
    </row>
    <row r="13" spans="2:34" x14ac:dyDescent="0.25">
      <c r="B13" s="6" t="s">
        <v>12</v>
      </c>
      <c r="C13" s="6">
        <v>1830</v>
      </c>
      <c r="D13" s="6">
        <f t="shared" si="0"/>
        <v>1372.5</v>
      </c>
      <c r="E13" s="6">
        <f t="shared" si="1"/>
        <v>457.5</v>
      </c>
      <c r="F13" s="8"/>
      <c r="G13" s="8"/>
      <c r="H13" s="8"/>
      <c r="I13" s="8"/>
      <c r="J13" s="8"/>
      <c r="K13" s="8"/>
      <c r="L13" s="8"/>
      <c r="M13" s="8"/>
      <c r="N13" s="8"/>
      <c r="O13" s="8">
        <v>1830</v>
      </c>
      <c r="P13" s="8">
        <v>1830</v>
      </c>
      <c r="Q13" s="8">
        <v>1830</v>
      </c>
      <c r="R13" s="10">
        <v>460</v>
      </c>
      <c r="S13" s="10">
        <v>460</v>
      </c>
      <c r="T13" s="10">
        <v>460</v>
      </c>
      <c r="U13" s="10"/>
      <c r="V13" s="10"/>
      <c r="W13" s="8"/>
      <c r="X13" s="8"/>
      <c r="Y13" s="8"/>
      <c r="Z13" s="8"/>
      <c r="AA13" s="10">
        <v>1700</v>
      </c>
      <c r="AB13" s="10">
        <v>1700</v>
      </c>
      <c r="AC13" s="10">
        <v>1700</v>
      </c>
      <c r="AD13" s="13">
        <v>425</v>
      </c>
      <c r="AE13" s="13">
        <v>425</v>
      </c>
      <c r="AF13" s="13">
        <f>AC13*25/100</f>
        <v>425</v>
      </c>
      <c r="AG13" s="13"/>
      <c r="AH13" s="13"/>
    </row>
    <row r="14" spans="2:34" x14ac:dyDescent="0.25">
      <c r="B14" s="6" t="s">
        <v>13</v>
      </c>
      <c r="C14" s="6">
        <v>1830</v>
      </c>
      <c r="D14" s="6">
        <f t="shared" si="0"/>
        <v>1372.5</v>
      </c>
      <c r="E14" s="6">
        <f t="shared" si="1"/>
        <v>457.5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>
        <v>1830</v>
      </c>
      <c r="Q14" s="8">
        <v>1830</v>
      </c>
      <c r="R14" s="10">
        <v>1830</v>
      </c>
      <c r="S14" s="10">
        <v>460</v>
      </c>
      <c r="T14" s="10">
        <v>460</v>
      </c>
      <c r="U14" s="10">
        <v>460</v>
      </c>
      <c r="V14" s="10"/>
      <c r="W14" s="8"/>
      <c r="X14" s="8"/>
      <c r="Y14" s="8"/>
      <c r="Z14" s="8"/>
      <c r="AA14" s="8"/>
      <c r="AB14" s="10">
        <v>1700</v>
      </c>
      <c r="AC14" s="10">
        <v>1700</v>
      </c>
      <c r="AD14" s="13">
        <v>1700</v>
      </c>
      <c r="AE14" s="13">
        <v>425</v>
      </c>
      <c r="AF14" s="13">
        <v>425</v>
      </c>
      <c r="AG14" s="13">
        <f>AD14*25/100</f>
        <v>425</v>
      </c>
      <c r="AH14" s="13"/>
    </row>
    <row r="15" spans="2:34" x14ac:dyDescent="0.25">
      <c r="B15" s="6" t="s">
        <v>14</v>
      </c>
      <c r="C15" s="6">
        <v>1830</v>
      </c>
      <c r="D15" s="6">
        <f t="shared" si="0"/>
        <v>1372.5</v>
      </c>
      <c r="E15" s="6">
        <f t="shared" si="1"/>
        <v>457.5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v>1830</v>
      </c>
      <c r="R15" s="10">
        <v>1830</v>
      </c>
      <c r="S15" s="10">
        <v>1830</v>
      </c>
      <c r="T15" s="10">
        <v>460</v>
      </c>
      <c r="U15" s="10">
        <v>460</v>
      </c>
      <c r="V15" s="10">
        <v>460</v>
      </c>
      <c r="W15" s="8"/>
      <c r="X15" s="8"/>
      <c r="Y15" s="8"/>
      <c r="Z15" s="8"/>
      <c r="AA15" s="8"/>
      <c r="AB15" s="8"/>
      <c r="AC15" s="10">
        <v>1700</v>
      </c>
      <c r="AD15" s="13">
        <v>1700</v>
      </c>
      <c r="AE15" s="13">
        <v>1700</v>
      </c>
      <c r="AF15" s="13">
        <v>425</v>
      </c>
      <c r="AG15" s="13">
        <v>425</v>
      </c>
      <c r="AH15" s="13">
        <f>AE15*25/100</f>
        <v>425</v>
      </c>
    </row>
    <row r="16" spans="2:34" ht="21" x14ac:dyDescent="0.35">
      <c r="B16" s="1"/>
      <c r="C16" s="1">
        <f>C4+C5+C6+C7+C8+C9+C10+C11+C12+C13+C14+C15</f>
        <v>20000</v>
      </c>
      <c r="D16" s="1"/>
      <c r="E16" s="1"/>
      <c r="F16" s="9">
        <f>F4+F5+F6+F7+F8+F9+F10+F11+F12+F13+F14+F15</f>
        <v>675</v>
      </c>
      <c r="G16" s="9">
        <f t="shared" ref="G16:V16" si="2">G4+G5+G6+G7+G8+G9+G10+G11+G12+G13+G14+G15</f>
        <v>1700</v>
      </c>
      <c r="H16" s="9">
        <f t="shared" si="2"/>
        <v>3530</v>
      </c>
      <c r="I16" s="9">
        <f t="shared" si="2"/>
        <v>4855</v>
      </c>
      <c r="J16" s="9">
        <f t="shared" si="2"/>
        <v>5920</v>
      </c>
      <c r="K16" s="9">
        <f t="shared" si="2"/>
        <v>6380</v>
      </c>
      <c r="L16" s="9">
        <f t="shared" si="2"/>
        <v>6670</v>
      </c>
      <c r="M16" s="9">
        <f t="shared" si="2"/>
        <v>6870</v>
      </c>
      <c r="N16" s="9">
        <f t="shared" si="2"/>
        <v>6870</v>
      </c>
      <c r="O16" s="9">
        <f t="shared" si="2"/>
        <v>6870</v>
      </c>
      <c r="P16" s="9">
        <f t="shared" si="2"/>
        <v>6870</v>
      </c>
      <c r="Q16" s="9">
        <f t="shared" si="2"/>
        <v>6870</v>
      </c>
      <c r="R16" s="11">
        <f t="shared" si="2"/>
        <v>6740</v>
      </c>
      <c r="S16" s="11">
        <f t="shared" si="2"/>
        <v>6610</v>
      </c>
      <c r="T16" s="11">
        <f t="shared" si="2"/>
        <v>6480</v>
      </c>
      <c r="U16" s="11">
        <f t="shared" si="2"/>
        <v>6445</v>
      </c>
      <c r="V16" s="11">
        <f t="shared" si="2"/>
        <v>6410</v>
      </c>
      <c r="W16" s="11">
        <f t="shared" ref="W16" si="3">W4+W5+W6+W7+W8+W9+W10+W11+W12+W13+W14+W15</f>
        <v>6375</v>
      </c>
      <c r="X16" s="11">
        <f t="shared" ref="X16" si="4">X4+X5+X6+X7+X8+X9+X10+X11+X12+X13+X14+X15</f>
        <v>6375</v>
      </c>
      <c r="Y16" s="11">
        <f t="shared" ref="Y16" si="5">Y4+Y5+Y6+Y7+Y8+Y9+Y10+Y11+Y12+Y13+Y14+Y15</f>
        <v>6375</v>
      </c>
      <c r="Z16" s="11">
        <f t="shared" ref="Z16" si="6">Z4+Z5+Z6+Z7+Z8+Z9+Z10+Z11+Z12+Z13+Z14+Z15</f>
        <v>6375</v>
      </c>
      <c r="AA16" s="11">
        <f t="shared" ref="AA16" si="7">AA4+AA5+AA6+AA7+AA8+AA9+AA10+AA11+AA12+AA13+AA14+AA15</f>
        <v>6375</v>
      </c>
      <c r="AB16" s="11">
        <f t="shared" ref="AB16" si="8">AB4+AB5+AB6+AB7+AB8+AB9+AB10+AB11+AB12+AB13+AB14+AB15</f>
        <v>6375</v>
      </c>
      <c r="AC16" s="11">
        <f t="shared" ref="AC16:AE16" si="9">AC4+AC5+AC6+AC7+AC8+AC9+AC10+AC11+AC12+AC13+AC14+AC15</f>
        <v>6375</v>
      </c>
      <c r="AD16" s="14">
        <f t="shared" si="9"/>
        <v>4675</v>
      </c>
      <c r="AE16" s="14">
        <f t="shared" si="9"/>
        <v>2975</v>
      </c>
      <c r="AF16" s="14">
        <f t="shared" ref="AF16" si="10">AF4+AF5+AF6+AF7+AF8+AF9+AF10+AF11+AF12+AF13+AF14+AF15</f>
        <v>1275</v>
      </c>
      <c r="AG16" s="14">
        <f t="shared" ref="AG16" si="11">AG4+AG5+AG6+AG7+AG8+AG9+AG10+AG11+AG12+AG13+AG14+AG15</f>
        <v>850</v>
      </c>
      <c r="AH16" s="14">
        <f t="shared" ref="AH16" si="12">AH4+AH5+AH6+AH7+AH8+AH9+AH10+AH11+AH12+AH13+AH14+AH15</f>
        <v>425</v>
      </c>
    </row>
    <row r="18" spans="7:17" x14ac:dyDescent="0.25">
      <c r="G18">
        <v>2000</v>
      </c>
      <c r="H18">
        <v>30000</v>
      </c>
      <c r="K18">
        <v>20000</v>
      </c>
      <c r="N18">
        <v>20000</v>
      </c>
      <c r="Q18">
        <v>8000</v>
      </c>
    </row>
    <row r="26" spans="7:17" x14ac:dyDescent="0.25">
      <c r="H26" s="12"/>
      <c r="I26" s="12"/>
    </row>
  </sheetData>
  <mergeCells count="3">
    <mergeCell ref="F2:Q2"/>
    <mergeCell ref="R2:AC2"/>
    <mergeCell ref="AD2:AH2"/>
  </mergeCells>
  <pageMargins left="0.7" right="0.7" top="0.75" bottom="0.75" header="0.3" footer="0.3"/>
  <pageSetup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Regimen</vt:lpstr>
      <vt:lpstr>Harvoni  distribution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2016-02-22T08:16:59Z</dcterms:modified>
</cp:coreProperties>
</file>