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ლიმიტები 2018\9 სექტემბერი\"/>
    </mc:Choice>
  </mc:AlternateContent>
  <bookViews>
    <workbookView xWindow="0" yWindow="0" windowWidth="28800" windowHeight="11745" tabRatio="740"/>
  </bookViews>
  <sheets>
    <sheet name="საწვავი " sheetId="102" r:id="rId1"/>
  </sheets>
  <definedNames>
    <definedName name="_xlnm._FilterDatabase" localSheetId="0" hidden="1">'საწვავი '!$B$7:$M$7</definedName>
    <definedName name="_xlnm.Print_Area" localSheetId="0">'საწვავი '!$B$2:$M$3,'საწვავი '!$B$5:$M$24,'საწვავი '!$B$26:$M$45,'საწვავი '!$B$47:$M$66,'საწვავი '!$B$68:$M$87,'საწვავი '!$B$89:$M$108</definedName>
  </definedNames>
  <calcPr calcId="152511"/>
</workbook>
</file>

<file path=xl/calcChain.xml><?xml version="1.0" encoding="utf-8"?>
<calcChain xmlns="http://schemas.openxmlformats.org/spreadsheetml/2006/main">
  <c r="E19" i="102" l="1"/>
  <c r="D18" i="102" l="1"/>
  <c r="E80" i="102" l="1"/>
  <c r="E79" i="102" l="1"/>
  <c r="S73" i="102" l="1"/>
  <c r="D15" i="102"/>
  <c r="E15" i="102"/>
  <c r="E12" i="102" l="1"/>
  <c r="D12" i="102" l="1"/>
  <c r="L12" i="102" s="1"/>
  <c r="K108" i="102" l="1"/>
  <c r="J108" i="102"/>
  <c r="H108" i="102"/>
  <c r="G108" i="102"/>
  <c r="F108" i="102"/>
  <c r="E108" i="102"/>
  <c r="D108" i="102"/>
  <c r="M107" i="102"/>
  <c r="L107" i="102"/>
  <c r="M106" i="102"/>
  <c r="L106" i="102"/>
  <c r="M105" i="102"/>
  <c r="L105" i="102"/>
  <c r="M104" i="102"/>
  <c r="L104" i="102"/>
  <c r="M103" i="102"/>
  <c r="L103" i="102"/>
  <c r="M102" i="102"/>
  <c r="L102" i="102"/>
  <c r="M101" i="102"/>
  <c r="L101" i="102"/>
  <c r="M100" i="102"/>
  <c r="L100" i="102"/>
  <c r="M99" i="102"/>
  <c r="L99" i="102"/>
  <c r="M98" i="102"/>
  <c r="L98" i="102"/>
  <c r="M97" i="102"/>
  <c r="L97" i="102"/>
  <c r="M96" i="102"/>
  <c r="L96" i="102"/>
  <c r="M108" i="102" l="1"/>
  <c r="L108" i="102"/>
  <c r="L13" i="102" l="1"/>
  <c r="K87" i="102" l="1"/>
  <c r="J87" i="102"/>
  <c r="H87" i="102"/>
  <c r="G87" i="102"/>
  <c r="F87" i="102"/>
  <c r="E87" i="102"/>
  <c r="D87" i="102"/>
  <c r="K66" i="102"/>
  <c r="J66" i="102"/>
  <c r="H66" i="102"/>
  <c r="G66" i="102"/>
  <c r="F66" i="102"/>
  <c r="E66" i="102"/>
  <c r="D66" i="102"/>
  <c r="K45" i="102"/>
  <c r="J45" i="102"/>
  <c r="H45" i="102"/>
  <c r="G45" i="102"/>
  <c r="F45" i="102"/>
  <c r="E45" i="102"/>
  <c r="D45" i="102"/>
  <c r="M86" i="102"/>
  <c r="L86" i="102"/>
  <c r="M85" i="102"/>
  <c r="L85" i="102"/>
  <c r="M84" i="102"/>
  <c r="L84" i="102"/>
  <c r="M83" i="102"/>
  <c r="L83" i="102"/>
  <c r="M82" i="102"/>
  <c r="L82" i="102"/>
  <c r="M81" i="102"/>
  <c r="L81" i="102"/>
  <c r="M80" i="102"/>
  <c r="L80" i="102"/>
  <c r="M79" i="102"/>
  <c r="L79" i="102"/>
  <c r="M78" i="102"/>
  <c r="L78" i="102"/>
  <c r="M77" i="102"/>
  <c r="L77" i="102"/>
  <c r="M76" i="102"/>
  <c r="L76" i="102"/>
  <c r="M75" i="102"/>
  <c r="L75" i="102"/>
  <c r="M65" i="102"/>
  <c r="L65" i="102"/>
  <c r="M64" i="102"/>
  <c r="L64" i="102"/>
  <c r="M63" i="102"/>
  <c r="L63" i="102"/>
  <c r="M62" i="102"/>
  <c r="L62" i="102"/>
  <c r="M61" i="102"/>
  <c r="L61" i="102"/>
  <c r="M60" i="102"/>
  <c r="L60" i="102"/>
  <c r="M59" i="102"/>
  <c r="L59" i="102"/>
  <c r="M58" i="102"/>
  <c r="L58" i="102"/>
  <c r="M57" i="102"/>
  <c r="L57" i="102"/>
  <c r="M56" i="102"/>
  <c r="L56" i="102"/>
  <c r="M55" i="102"/>
  <c r="L55" i="102"/>
  <c r="M54" i="102"/>
  <c r="L54" i="102"/>
  <c r="M44" i="102"/>
  <c r="L44" i="102"/>
  <c r="M43" i="102"/>
  <c r="L43" i="102"/>
  <c r="M42" i="102"/>
  <c r="L42" i="102"/>
  <c r="M41" i="102"/>
  <c r="L41" i="102"/>
  <c r="M40" i="102"/>
  <c r="L40" i="102"/>
  <c r="M39" i="102"/>
  <c r="L39" i="102"/>
  <c r="M38" i="102"/>
  <c r="L38" i="102"/>
  <c r="M37" i="102"/>
  <c r="L37" i="102"/>
  <c r="M36" i="102"/>
  <c r="L36" i="102"/>
  <c r="M35" i="102"/>
  <c r="L35" i="102"/>
  <c r="M34" i="102"/>
  <c r="L34" i="102"/>
  <c r="M33" i="102"/>
  <c r="L33" i="102"/>
  <c r="M66" i="102" l="1"/>
  <c r="M87" i="102"/>
  <c r="L87" i="102"/>
  <c r="L66" i="102"/>
  <c r="M45" i="102"/>
  <c r="L45" i="102"/>
  <c r="D24" i="102" l="1"/>
  <c r="E24" i="102"/>
  <c r="F24" i="102"/>
  <c r="G24" i="102"/>
  <c r="H24" i="102"/>
  <c r="J24" i="102"/>
  <c r="K24" i="102"/>
  <c r="L14" i="102" l="1"/>
  <c r="L15" i="102"/>
  <c r="L16" i="102"/>
  <c r="L17" i="102"/>
  <c r="L18" i="102"/>
  <c r="L19" i="102"/>
  <c r="L20" i="102"/>
  <c r="L21" i="102"/>
  <c r="L22" i="102"/>
  <c r="L23" i="102"/>
  <c r="M23" i="102"/>
  <c r="M22" i="102"/>
  <c r="M21" i="102"/>
  <c r="M20" i="102"/>
  <c r="M19" i="102"/>
  <c r="M18" i="102"/>
  <c r="M17" i="102"/>
  <c r="M16" i="102"/>
  <c r="M15" i="102"/>
  <c r="M14" i="102"/>
  <c r="L24" i="102" l="1"/>
  <c r="M13" i="102"/>
  <c r="M12" i="102"/>
  <c r="M24" i="102" l="1"/>
</calcChain>
</file>

<file path=xl/sharedStrings.xml><?xml version="1.0" encoding="utf-8"?>
<sst xmlns="http://schemas.openxmlformats.org/spreadsheetml/2006/main" count="186" uniqueCount="38">
  <si>
    <t>ავტომობილების რაოდენობა</t>
  </si>
  <si>
    <t>ლიმიტის ოდენობა თვეში (ლიტრებში)</t>
  </si>
  <si>
    <t>ბენზინი</t>
  </si>
  <si>
    <t>დიზელი</t>
  </si>
  <si>
    <t>მანქანა- დანადგარების რაოდენობა</t>
  </si>
  <si>
    <t>გენერატორი და სხვა მანქანა- დანადგარები</t>
  </si>
  <si>
    <t>სულ</t>
  </si>
  <si>
    <t>საწვავის დანახაჯის სავარუდო ოდენობა (ლიტრებში)</t>
  </si>
  <si>
    <t>იანავარი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</si>
  <si>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</si>
  <si>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</si>
  <si>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</si>
  <si>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</si>
  <si>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</si>
  <si>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</si>
  <si>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</si>
  <si>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</si>
  <si>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</si>
  <si>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</si>
  <si>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</si>
  <si>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ავტომობილი</t>
  </si>
  <si>
    <t>თვე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</si>
  <si>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 სახელმწიფო ბიუჯეტის აპარატის და საკუთარი შემოსავლების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</si>
  <si>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ტუბერკულოზის მართვის სახელმწიფო პროგრამის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</si>
  <si>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გლობალური ფონდის მიერ დაფინანსებული</t>
  </si>
  <si>
    <t>ინფორმაცია საშტატო განრიგით განსაზღვრულ თანამშრომელთა შესახებ</t>
  </si>
  <si>
    <t>ინფორმაცია  ს.ს.ი.პ - ის საკუთრებაში არსებული მანქანა - დანადგარების შესახებ</t>
  </si>
  <si>
    <t>ინფორმაციაა შტატგარეშე თანამშრომელთა შესახებ</t>
  </si>
  <si>
    <t>ინფორმაცია 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</si>
  <si>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</si>
  <si>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დანართი N 1</t>
  </si>
  <si>
    <t>დანართი N  2</t>
  </si>
  <si>
    <t>დანართი N 3</t>
  </si>
  <si>
    <t xml:space="preserve">დანართი N 4 </t>
  </si>
  <si>
    <t xml:space="preserve"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C ჰეპატიტის მართვის სახელმწიფო პროგრამის ფარგლებში </t>
  </si>
  <si>
    <t>ინფორმაცია საწვავის  ლიმიტების შესახებ 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</t>
  </si>
  <si>
    <t>დანართი N 5</t>
  </si>
  <si>
    <t>სამხრეთ კავკასიის საველე ეპიდემიოლოგიური და ლაბორატორიული სწავლების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</si>
</sst>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 indent="2"/>
    </xf>
    <xf numFmtId="3" fontId="9" fillId="0" borderId="13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14" xfId="0" applyFont="1" applyBorder="1" applyAlignment="1">
      <alignment horizontal="left" vertical="center" indent="2"/>
    </xf>
    <xf numFmtId="3" fontId="8" fillId="0" borderId="2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0" fillId="0" borderId="0" xfId="0" applyNumberFormat="1" applyFont="1"/>
    <xf numFmtId="0" fontId="9" fillId="0" borderId="24" xfId="0" applyFont="1" applyBorder="1" applyAlignment="1">
      <alignment horizontal="right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" fontId="4" fillId="3" borderId="27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1" fontId="4" fillId="3" borderId="28" xfId="0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1" fillId="3" borderId="29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right" vertical="center" indent="2"/>
    </xf>
    <xf numFmtId="0" fontId="6" fillId="3" borderId="17" xfId="0" applyFont="1" applyFill="1" applyBorder="1" applyAlignment="1">
      <alignment horizontal="right" vertical="center" indent="2"/>
    </xf>
    <xf numFmtId="0" fontId="6" fillId="3" borderId="18" xfId="0" applyFont="1" applyFill="1" applyBorder="1" applyAlignment="1">
      <alignment horizontal="right" vertical="center" indent="2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8"/>
  <sheetViews>
    <sheetView tabSelected="1" view="pageBreakPreview" zoomScale="75" zoomScaleNormal="75" zoomScaleSheetLayoutView="75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G96" sqref="G96:G107"/>
    </sheetView>
  </sheetViews>
  <sheetFormatPr defaultColWidth="9.140625" defaultRowHeight="15" x14ac:dyDescent="0.25"/>
  <cols>
    <col min="1" max="1" width="6.140625" style="1" customWidth="1"/>
    <col min="2" max="2" width="20.42578125" style="8" customWidth="1"/>
    <col min="3" max="3" width="18.42578125" style="8" customWidth="1"/>
    <col min="4" max="8" width="15.42578125" style="8" customWidth="1"/>
    <col min="9" max="11" width="18" style="8" customWidth="1"/>
    <col min="12" max="12" width="12" style="8" customWidth="1"/>
    <col min="13" max="13" width="12.140625" style="8" customWidth="1"/>
    <col min="14" max="15" width="13.7109375" style="8" customWidth="1"/>
    <col min="16" max="16" width="12" style="8" customWidth="1"/>
    <col min="17" max="16384" width="9.140625" style="8"/>
  </cols>
  <sheetData>
    <row r="1" spans="1:20" s="2" customFormat="1" ht="15.75" thickBot="1" x14ac:dyDescent="0.3"/>
    <row r="2" spans="1:20" s="3" customFormat="1" ht="76.5" customHeight="1" x14ac:dyDescent="0.25">
      <c r="A2" s="1"/>
      <c r="B2" s="56" t="s">
        <v>35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16"/>
      <c r="O2" s="16"/>
      <c r="S2" s="16"/>
      <c r="T2" s="16"/>
    </row>
    <row r="3" spans="1:20" s="4" customForma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5"/>
      <c r="P3" s="25"/>
      <c r="Q3" s="25"/>
      <c r="R3" s="25"/>
      <c r="S3" s="25"/>
    </row>
    <row r="4" spans="1:20" s="4" customFormat="1" ht="15.75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5"/>
      <c r="P4" s="25"/>
      <c r="Q4" s="25"/>
      <c r="R4" s="25"/>
      <c r="S4" s="25"/>
    </row>
    <row r="5" spans="1:20" s="3" customFormat="1" ht="48.75" customHeight="1" thickBot="1" x14ac:dyDescent="0.3">
      <c r="A5" s="1"/>
      <c r="B5" s="43" t="s">
        <v>22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16"/>
      <c r="O5" s="16"/>
      <c r="P5" s="16"/>
      <c r="Q5" s="16"/>
      <c r="R5" s="16"/>
      <c r="S5" s="16"/>
    </row>
    <row r="6" spans="1:20" s="3" customFormat="1" ht="24" customHeight="1" thickBot="1" x14ac:dyDescent="0.3">
      <c r="A6" s="1"/>
      <c r="B6" s="53" t="s">
        <v>30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P6" s="4"/>
    </row>
    <row r="7" spans="1:20" s="5" customFormat="1" ht="15.75" thickBot="1" x14ac:dyDescent="0.3">
      <c r="B7" s="26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  <c r="M7" s="28">
        <v>12</v>
      </c>
      <c r="N7" s="3"/>
      <c r="O7" s="3"/>
      <c r="P7" s="3"/>
      <c r="Q7" s="3"/>
    </row>
    <row r="8" spans="1:20" s="3" customFormat="1" ht="36" customHeight="1" x14ac:dyDescent="0.25">
      <c r="A8" s="1"/>
      <c r="B8" s="47" t="s">
        <v>21</v>
      </c>
      <c r="C8" s="50" t="s">
        <v>25</v>
      </c>
      <c r="D8" s="51"/>
      <c r="E8" s="52"/>
      <c r="F8" s="50" t="s">
        <v>26</v>
      </c>
      <c r="G8" s="51"/>
      <c r="H8" s="52"/>
      <c r="I8" s="50" t="s">
        <v>27</v>
      </c>
      <c r="J8" s="51"/>
      <c r="K8" s="52"/>
      <c r="L8" s="33" t="s">
        <v>6</v>
      </c>
      <c r="M8" s="34"/>
    </row>
    <row r="9" spans="1:20" s="3" customFormat="1" ht="18.75" customHeight="1" x14ac:dyDescent="0.25">
      <c r="A9" s="1"/>
      <c r="B9" s="48"/>
      <c r="C9" s="39" t="s">
        <v>20</v>
      </c>
      <c r="D9" s="39"/>
      <c r="E9" s="39"/>
      <c r="F9" s="39" t="s">
        <v>5</v>
      </c>
      <c r="G9" s="39"/>
      <c r="H9" s="39"/>
      <c r="I9" s="39" t="s">
        <v>20</v>
      </c>
      <c r="J9" s="39"/>
      <c r="K9" s="39"/>
      <c r="L9" s="35"/>
      <c r="M9" s="36"/>
      <c r="P9" s="16"/>
      <c r="Q9" s="16"/>
      <c r="R9" s="16"/>
    </row>
    <row r="10" spans="1:20" s="3" customFormat="1" ht="36.75" customHeight="1" x14ac:dyDescent="0.25">
      <c r="A10" s="1"/>
      <c r="B10" s="48"/>
      <c r="C10" s="39" t="s">
        <v>0</v>
      </c>
      <c r="D10" s="39" t="s">
        <v>1</v>
      </c>
      <c r="E10" s="39"/>
      <c r="F10" s="39" t="s">
        <v>4</v>
      </c>
      <c r="G10" s="39" t="s">
        <v>7</v>
      </c>
      <c r="H10" s="39"/>
      <c r="I10" s="39" t="s">
        <v>0</v>
      </c>
      <c r="J10" s="39" t="s">
        <v>1</v>
      </c>
      <c r="K10" s="39"/>
      <c r="L10" s="37"/>
      <c r="M10" s="38"/>
      <c r="R10" s="16"/>
    </row>
    <row r="11" spans="1:20" s="3" customFormat="1" ht="20.25" customHeight="1" thickBot="1" x14ac:dyDescent="0.3">
      <c r="A11" s="1"/>
      <c r="B11" s="49"/>
      <c r="C11" s="46"/>
      <c r="D11" s="29" t="s">
        <v>2</v>
      </c>
      <c r="E11" s="29" t="s">
        <v>3</v>
      </c>
      <c r="F11" s="46"/>
      <c r="G11" s="29" t="s">
        <v>2</v>
      </c>
      <c r="H11" s="29" t="s">
        <v>3</v>
      </c>
      <c r="I11" s="46"/>
      <c r="J11" s="29" t="s">
        <v>2</v>
      </c>
      <c r="K11" s="29" t="s">
        <v>3</v>
      </c>
      <c r="L11" s="29" t="s">
        <v>2</v>
      </c>
      <c r="M11" s="30" t="s">
        <v>3</v>
      </c>
      <c r="P11" s="16"/>
      <c r="Q11" s="16"/>
      <c r="R11" s="16"/>
    </row>
    <row r="12" spans="1:20" x14ac:dyDescent="0.25">
      <c r="B12" s="6" t="s">
        <v>8</v>
      </c>
      <c r="C12" s="10">
        <v>35</v>
      </c>
      <c r="D12" s="10">
        <f>2900+200+140-130</f>
        <v>3110</v>
      </c>
      <c r="E12" s="10">
        <f>1230+30-200+130+150</f>
        <v>1340</v>
      </c>
      <c r="F12" s="40"/>
      <c r="G12" s="40"/>
      <c r="H12" s="40"/>
      <c r="I12" s="10">
        <v>10</v>
      </c>
      <c r="J12" s="10">
        <v>150</v>
      </c>
      <c r="K12" s="10">
        <v>1290</v>
      </c>
      <c r="L12" s="17">
        <f>D12+G12+J12</f>
        <v>3260</v>
      </c>
      <c r="M12" s="7">
        <f>E12+H12+K12</f>
        <v>2630</v>
      </c>
      <c r="N12" s="12"/>
      <c r="O12" s="12"/>
    </row>
    <row r="13" spans="1:20" x14ac:dyDescent="0.25">
      <c r="B13" s="9" t="s">
        <v>9</v>
      </c>
      <c r="C13" s="10">
        <v>35</v>
      </c>
      <c r="D13" s="10">
        <v>3110</v>
      </c>
      <c r="E13" s="10">
        <v>1340</v>
      </c>
      <c r="F13" s="41"/>
      <c r="G13" s="41"/>
      <c r="H13" s="41"/>
      <c r="I13" s="10">
        <v>10</v>
      </c>
      <c r="J13" s="10">
        <v>150</v>
      </c>
      <c r="K13" s="10">
        <v>1290</v>
      </c>
      <c r="L13" s="18">
        <f>D13+G13+J13</f>
        <v>3260</v>
      </c>
      <c r="M13" s="11">
        <f>E13+H13+K13</f>
        <v>2630</v>
      </c>
      <c r="N13" s="12"/>
    </row>
    <row r="14" spans="1:20" x14ac:dyDescent="0.25">
      <c r="B14" s="9" t="s">
        <v>10</v>
      </c>
      <c r="C14" s="10">
        <v>35</v>
      </c>
      <c r="D14" s="10">
        <v>3110</v>
      </c>
      <c r="E14" s="10">
        <v>1340</v>
      </c>
      <c r="F14" s="41"/>
      <c r="G14" s="41"/>
      <c r="H14" s="41"/>
      <c r="I14" s="10">
        <v>10</v>
      </c>
      <c r="J14" s="10">
        <v>150</v>
      </c>
      <c r="K14" s="10">
        <v>1290</v>
      </c>
      <c r="L14" s="18">
        <f>J14+G12+D14</f>
        <v>3260</v>
      </c>
      <c r="M14" s="11">
        <f>K14+H12+E14</f>
        <v>2630</v>
      </c>
      <c r="N14" s="12"/>
      <c r="O14" s="12"/>
    </row>
    <row r="15" spans="1:20" x14ac:dyDescent="0.25">
      <c r="B15" s="9" t="s">
        <v>11</v>
      </c>
      <c r="C15" s="10">
        <v>32</v>
      </c>
      <c r="D15" s="10">
        <f>3110+150+150</f>
        <v>3410</v>
      </c>
      <c r="E15" s="10">
        <f>1340+40</f>
        <v>1380</v>
      </c>
      <c r="F15" s="41"/>
      <c r="G15" s="41"/>
      <c r="H15" s="41"/>
      <c r="I15" s="10">
        <v>10</v>
      </c>
      <c r="J15" s="10">
        <v>150</v>
      </c>
      <c r="K15" s="10">
        <v>1290</v>
      </c>
      <c r="L15" s="18">
        <f>J15+G12+D15</f>
        <v>3560</v>
      </c>
      <c r="M15" s="11">
        <f>K15+H12+E15</f>
        <v>2670</v>
      </c>
      <c r="N15" s="12"/>
    </row>
    <row r="16" spans="1:20" x14ac:dyDescent="0.25">
      <c r="B16" s="9" t="s">
        <v>12</v>
      </c>
      <c r="C16" s="10">
        <v>32</v>
      </c>
      <c r="D16" s="10">
        <v>3410</v>
      </c>
      <c r="E16" s="10">
        <v>1380</v>
      </c>
      <c r="F16" s="41"/>
      <c r="G16" s="41"/>
      <c r="H16" s="41"/>
      <c r="I16" s="10">
        <v>10</v>
      </c>
      <c r="J16" s="10">
        <v>150</v>
      </c>
      <c r="K16" s="10">
        <v>1290</v>
      </c>
      <c r="L16" s="18">
        <f>J16+G12+D16</f>
        <v>3560</v>
      </c>
      <c r="M16" s="11">
        <f>K16+H12+E16</f>
        <v>2670</v>
      </c>
      <c r="N16" s="12"/>
      <c r="O16" s="12"/>
    </row>
    <row r="17" spans="1:18" x14ac:dyDescent="0.25">
      <c r="B17" s="9" t="s">
        <v>13</v>
      </c>
      <c r="C17" s="10">
        <v>32</v>
      </c>
      <c r="D17" s="10">
        <v>3410</v>
      </c>
      <c r="E17" s="10">
        <v>1380</v>
      </c>
      <c r="F17" s="41"/>
      <c r="G17" s="41"/>
      <c r="H17" s="41"/>
      <c r="I17" s="10">
        <v>10</v>
      </c>
      <c r="J17" s="10">
        <v>150</v>
      </c>
      <c r="K17" s="10">
        <v>1290</v>
      </c>
      <c r="L17" s="18">
        <f>J17+D17+G12</f>
        <v>3560</v>
      </c>
      <c r="M17" s="11">
        <f>K17+E17+H12</f>
        <v>2670</v>
      </c>
      <c r="N17" s="12"/>
    </row>
    <row r="18" spans="1:18" ht="14.25" customHeight="1" x14ac:dyDescent="0.35">
      <c r="B18" s="9" t="s">
        <v>14</v>
      </c>
      <c r="C18" s="10">
        <v>33</v>
      </c>
      <c r="D18" s="10">
        <f>3410+50</f>
        <v>3460</v>
      </c>
      <c r="E18" s="10">
        <v>1380</v>
      </c>
      <c r="F18" s="41"/>
      <c r="G18" s="41"/>
      <c r="H18" s="41"/>
      <c r="I18" s="10">
        <v>10</v>
      </c>
      <c r="J18" s="10">
        <v>150</v>
      </c>
      <c r="K18" s="10">
        <v>1290</v>
      </c>
      <c r="L18" s="18">
        <f>J18+G12+D18</f>
        <v>3610</v>
      </c>
      <c r="M18" s="11">
        <f>K18+H12+E18</f>
        <v>2670</v>
      </c>
      <c r="N18" s="12"/>
      <c r="O18" s="32"/>
      <c r="P18" s="12"/>
    </row>
    <row r="19" spans="1:18" x14ac:dyDescent="0.25">
      <c r="B19" s="9" t="s">
        <v>15</v>
      </c>
      <c r="C19" s="10">
        <v>32</v>
      </c>
      <c r="D19" s="10">
        <v>4270</v>
      </c>
      <c r="E19" s="10">
        <f>1540-50-80</f>
        <v>1410</v>
      </c>
      <c r="F19" s="41"/>
      <c r="G19" s="41"/>
      <c r="H19" s="41"/>
      <c r="I19" s="10">
        <v>10</v>
      </c>
      <c r="J19" s="10">
        <v>200</v>
      </c>
      <c r="K19" s="10">
        <v>1350</v>
      </c>
      <c r="L19" s="18">
        <f>J19+G12+D19</f>
        <v>4470</v>
      </c>
      <c r="M19" s="11">
        <f>K19+H12+E19</f>
        <v>2760</v>
      </c>
      <c r="N19" s="12"/>
    </row>
    <row r="20" spans="1:18" x14ac:dyDescent="0.25">
      <c r="B20" s="9" t="s">
        <v>16</v>
      </c>
      <c r="C20" s="10">
        <v>32</v>
      </c>
      <c r="D20" s="10">
        <v>4270</v>
      </c>
      <c r="E20" s="10">
        <v>1410</v>
      </c>
      <c r="F20" s="41"/>
      <c r="G20" s="41"/>
      <c r="H20" s="41"/>
      <c r="I20" s="10">
        <v>10</v>
      </c>
      <c r="J20" s="10">
        <v>200</v>
      </c>
      <c r="K20" s="10">
        <v>1350</v>
      </c>
      <c r="L20" s="18">
        <f>J20+G12+D20</f>
        <v>4470</v>
      </c>
      <c r="M20" s="11">
        <f>K20+H12+E20</f>
        <v>2760</v>
      </c>
      <c r="N20" s="12"/>
    </row>
    <row r="21" spans="1:18" x14ac:dyDescent="0.25">
      <c r="B21" s="9" t="s">
        <v>17</v>
      </c>
      <c r="C21" s="10"/>
      <c r="D21" s="10"/>
      <c r="E21" s="10"/>
      <c r="F21" s="41"/>
      <c r="G21" s="41"/>
      <c r="H21" s="41"/>
      <c r="I21" s="10"/>
      <c r="J21" s="10"/>
      <c r="K21" s="10"/>
      <c r="L21" s="18">
        <f>J21+G12+D21</f>
        <v>0</v>
      </c>
      <c r="M21" s="11">
        <f>K21+H12+E21</f>
        <v>0</v>
      </c>
      <c r="N21" s="12"/>
    </row>
    <row r="22" spans="1:18" x14ac:dyDescent="0.25">
      <c r="B22" s="9" t="s">
        <v>18</v>
      </c>
      <c r="C22" s="10"/>
      <c r="D22" s="10"/>
      <c r="E22" s="10"/>
      <c r="F22" s="41"/>
      <c r="G22" s="41"/>
      <c r="H22" s="41"/>
      <c r="I22" s="10"/>
      <c r="J22" s="10"/>
      <c r="K22" s="10"/>
      <c r="L22" s="18">
        <f>J22+G12+D22</f>
        <v>0</v>
      </c>
      <c r="M22" s="11">
        <f>K22+H12+E22</f>
        <v>0</v>
      </c>
      <c r="N22" s="12"/>
    </row>
    <row r="23" spans="1:18" ht="15.75" thickBot="1" x14ac:dyDescent="0.3">
      <c r="B23" s="21" t="s">
        <v>19</v>
      </c>
      <c r="C23" s="10"/>
      <c r="D23" s="10"/>
      <c r="E23" s="10"/>
      <c r="F23" s="42"/>
      <c r="G23" s="42"/>
      <c r="H23" s="42"/>
      <c r="I23" s="10"/>
      <c r="J23" s="10"/>
      <c r="K23" s="10"/>
      <c r="L23" s="19">
        <f>J23+G12+D23</f>
        <v>0</v>
      </c>
      <c r="M23" s="20">
        <f>K23+H12+E23</f>
        <v>0</v>
      </c>
      <c r="N23" s="12"/>
    </row>
    <row r="24" spans="1:18" ht="15.75" thickBot="1" x14ac:dyDescent="0.3">
      <c r="B24" s="13" t="s">
        <v>6</v>
      </c>
      <c r="C24" s="14"/>
      <c r="D24" s="14">
        <f>SUM(D12:D23)</f>
        <v>31560</v>
      </c>
      <c r="E24" s="14">
        <f>SUM(E12:E23)</f>
        <v>12360</v>
      </c>
      <c r="F24" s="14">
        <f t="shared" ref="F24:L24" si="0">SUM(F12:F23)</f>
        <v>0</v>
      </c>
      <c r="G24" s="14">
        <f t="shared" si="0"/>
        <v>0</v>
      </c>
      <c r="H24" s="14">
        <f t="shared" si="0"/>
        <v>0</v>
      </c>
      <c r="I24" s="14"/>
      <c r="J24" s="14">
        <f>SUM(J12:J23)</f>
        <v>1450</v>
      </c>
      <c r="K24" s="14">
        <f>SUM(K12:K23)</f>
        <v>11730</v>
      </c>
      <c r="L24" s="14">
        <f t="shared" si="0"/>
        <v>33010</v>
      </c>
      <c r="M24" s="15">
        <f>SUM(M12:M23)</f>
        <v>24090</v>
      </c>
      <c r="N24" s="12"/>
    </row>
    <row r="25" spans="1:18" ht="15.75" thickBot="1" x14ac:dyDescent="0.3">
      <c r="N25" s="12"/>
    </row>
    <row r="26" spans="1:18" s="3" customFormat="1" ht="48.75" customHeight="1" thickBot="1" x14ac:dyDescent="0.3">
      <c r="A26" s="1"/>
      <c r="B26" s="43" t="s">
        <v>23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12"/>
    </row>
    <row r="27" spans="1:18" s="3" customFormat="1" ht="24" customHeight="1" thickBot="1" x14ac:dyDescent="0.3">
      <c r="A27" s="1"/>
      <c r="B27" s="53" t="s">
        <v>31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12"/>
      <c r="P27" s="4"/>
    </row>
    <row r="28" spans="1:18" s="5" customFormat="1" ht="15.75" thickBot="1" x14ac:dyDescent="0.3">
      <c r="B28" s="26">
        <v>1</v>
      </c>
      <c r="C28" s="27">
        <v>2</v>
      </c>
      <c r="D28" s="27">
        <v>3</v>
      </c>
      <c r="E28" s="27">
        <v>4</v>
      </c>
      <c r="F28" s="27">
        <v>5</v>
      </c>
      <c r="G28" s="27">
        <v>6</v>
      </c>
      <c r="H28" s="27">
        <v>7</v>
      </c>
      <c r="I28" s="27">
        <v>8</v>
      </c>
      <c r="J28" s="27">
        <v>9</v>
      </c>
      <c r="K28" s="27">
        <v>10</v>
      </c>
      <c r="L28" s="27">
        <v>11</v>
      </c>
      <c r="M28" s="28">
        <v>12</v>
      </c>
      <c r="N28" s="12"/>
      <c r="O28" s="3"/>
      <c r="P28" s="3"/>
      <c r="Q28" s="3"/>
    </row>
    <row r="29" spans="1:18" s="3" customFormat="1" ht="36" customHeight="1" x14ac:dyDescent="0.25">
      <c r="A29" s="1"/>
      <c r="B29" s="47" t="s">
        <v>21</v>
      </c>
      <c r="C29" s="50" t="s">
        <v>28</v>
      </c>
      <c r="D29" s="51"/>
      <c r="E29" s="52"/>
      <c r="F29" s="50" t="s">
        <v>26</v>
      </c>
      <c r="G29" s="51"/>
      <c r="H29" s="52"/>
      <c r="I29" s="50" t="s">
        <v>29</v>
      </c>
      <c r="J29" s="51"/>
      <c r="K29" s="52"/>
      <c r="L29" s="33" t="s">
        <v>6</v>
      </c>
      <c r="M29" s="34"/>
      <c r="N29" s="12"/>
    </row>
    <row r="30" spans="1:18" s="3" customFormat="1" ht="18.75" customHeight="1" x14ac:dyDescent="0.25">
      <c r="A30" s="1"/>
      <c r="B30" s="48"/>
      <c r="C30" s="39" t="s">
        <v>20</v>
      </c>
      <c r="D30" s="39"/>
      <c r="E30" s="39"/>
      <c r="F30" s="39" t="s">
        <v>5</v>
      </c>
      <c r="G30" s="39"/>
      <c r="H30" s="39"/>
      <c r="I30" s="39" t="s">
        <v>20</v>
      </c>
      <c r="J30" s="39"/>
      <c r="K30" s="39"/>
      <c r="L30" s="35"/>
      <c r="M30" s="36"/>
      <c r="N30" s="12"/>
      <c r="P30" s="16"/>
      <c r="Q30" s="16"/>
      <c r="R30" s="16"/>
    </row>
    <row r="31" spans="1:18" s="3" customFormat="1" ht="36.75" customHeight="1" x14ac:dyDescent="0.25">
      <c r="A31" s="1"/>
      <c r="B31" s="48"/>
      <c r="C31" s="39" t="s">
        <v>0</v>
      </c>
      <c r="D31" s="39" t="s">
        <v>1</v>
      </c>
      <c r="E31" s="39"/>
      <c r="F31" s="39" t="s">
        <v>4</v>
      </c>
      <c r="G31" s="39" t="s">
        <v>7</v>
      </c>
      <c r="H31" s="39"/>
      <c r="I31" s="39" t="s">
        <v>0</v>
      </c>
      <c r="J31" s="39" t="s">
        <v>1</v>
      </c>
      <c r="K31" s="39"/>
      <c r="L31" s="37"/>
      <c r="M31" s="38"/>
      <c r="N31" s="12"/>
      <c r="R31" s="16"/>
    </row>
    <row r="32" spans="1:18" s="3" customFormat="1" ht="20.25" customHeight="1" thickBot="1" x14ac:dyDescent="0.3">
      <c r="A32" s="1"/>
      <c r="B32" s="49"/>
      <c r="C32" s="46"/>
      <c r="D32" s="29" t="s">
        <v>2</v>
      </c>
      <c r="E32" s="29" t="s">
        <v>3</v>
      </c>
      <c r="F32" s="46"/>
      <c r="G32" s="29" t="s">
        <v>2</v>
      </c>
      <c r="H32" s="29" t="s">
        <v>3</v>
      </c>
      <c r="I32" s="46"/>
      <c r="J32" s="29" t="s">
        <v>2</v>
      </c>
      <c r="K32" s="29" t="s">
        <v>3</v>
      </c>
      <c r="L32" s="29" t="s">
        <v>2</v>
      </c>
      <c r="M32" s="30" t="s">
        <v>3</v>
      </c>
      <c r="N32" s="12"/>
      <c r="P32" s="16"/>
      <c r="Q32" s="16"/>
      <c r="R32" s="16"/>
    </row>
    <row r="33" spans="1:16" x14ac:dyDescent="0.25">
      <c r="B33" s="6" t="s">
        <v>8</v>
      </c>
      <c r="C33" s="10">
        <v>1</v>
      </c>
      <c r="D33" s="10"/>
      <c r="E33" s="10">
        <v>500</v>
      </c>
      <c r="F33" s="40"/>
      <c r="G33" s="40"/>
      <c r="H33" s="40"/>
      <c r="I33" s="10"/>
      <c r="J33" s="10"/>
      <c r="K33" s="10"/>
      <c r="L33" s="17">
        <f t="shared" ref="L33:M44" si="1">D33+G33+J33</f>
        <v>0</v>
      </c>
      <c r="M33" s="7">
        <f>E33+H33+K33</f>
        <v>500</v>
      </c>
      <c r="N33" s="12"/>
      <c r="O33" s="3"/>
    </row>
    <row r="34" spans="1:16" x14ac:dyDescent="0.25">
      <c r="B34" s="9" t="s">
        <v>9</v>
      </c>
      <c r="C34" s="10">
        <v>1</v>
      </c>
      <c r="D34" s="10"/>
      <c r="E34" s="10">
        <v>500</v>
      </c>
      <c r="F34" s="41"/>
      <c r="G34" s="41"/>
      <c r="H34" s="41"/>
      <c r="I34" s="10"/>
      <c r="J34" s="10"/>
      <c r="K34" s="10"/>
      <c r="L34" s="18">
        <f>D34+G34+J34</f>
        <v>0</v>
      </c>
      <c r="M34" s="11">
        <f>E34+H34+K34</f>
        <v>500</v>
      </c>
      <c r="N34" s="12"/>
    </row>
    <row r="35" spans="1:16" x14ac:dyDescent="0.25">
      <c r="B35" s="9" t="s">
        <v>10</v>
      </c>
      <c r="C35" s="10">
        <v>1</v>
      </c>
      <c r="D35" s="10"/>
      <c r="E35" s="10">
        <v>500</v>
      </c>
      <c r="F35" s="41"/>
      <c r="G35" s="41"/>
      <c r="H35" s="41"/>
      <c r="I35" s="10"/>
      <c r="J35" s="10"/>
      <c r="K35" s="10"/>
      <c r="L35" s="18">
        <f>D35+G35+J35</f>
        <v>0</v>
      </c>
      <c r="M35" s="11">
        <f>E35+H35+K35</f>
        <v>500</v>
      </c>
      <c r="N35" s="12"/>
    </row>
    <row r="36" spans="1:16" x14ac:dyDescent="0.25">
      <c r="B36" s="9" t="s">
        <v>11</v>
      </c>
      <c r="C36" s="10">
        <v>1</v>
      </c>
      <c r="D36" s="10"/>
      <c r="E36" s="10">
        <v>500</v>
      </c>
      <c r="F36" s="41"/>
      <c r="G36" s="41"/>
      <c r="H36" s="41"/>
      <c r="I36" s="10"/>
      <c r="J36" s="10"/>
      <c r="K36" s="10"/>
      <c r="L36" s="18">
        <f t="shared" si="1"/>
        <v>0</v>
      </c>
      <c r="M36" s="11">
        <f t="shared" si="1"/>
        <v>500</v>
      </c>
      <c r="N36" s="12"/>
    </row>
    <row r="37" spans="1:16" x14ac:dyDescent="0.25">
      <c r="B37" s="9" t="s">
        <v>12</v>
      </c>
      <c r="C37" s="10"/>
      <c r="D37" s="10"/>
      <c r="E37" s="10"/>
      <c r="F37" s="41"/>
      <c r="G37" s="41"/>
      <c r="H37" s="41"/>
      <c r="I37" s="10">
        <v>1</v>
      </c>
      <c r="J37" s="10"/>
      <c r="K37" s="10">
        <v>500</v>
      </c>
      <c r="L37" s="18">
        <f>D37+G37+J37</f>
        <v>0</v>
      </c>
      <c r="M37" s="11">
        <f t="shared" si="1"/>
        <v>500</v>
      </c>
      <c r="N37" s="12"/>
    </row>
    <row r="38" spans="1:16" x14ac:dyDescent="0.25">
      <c r="B38" s="9" t="s">
        <v>13</v>
      </c>
      <c r="C38" s="10"/>
      <c r="D38" s="10"/>
      <c r="E38" s="10"/>
      <c r="F38" s="41"/>
      <c r="G38" s="41"/>
      <c r="H38" s="41"/>
      <c r="I38" s="10">
        <v>1</v>
      </c>
      <c r="J38" s="10"/>
      <c r="K38" s="10">
        <v>500</v>
      </c>
      <c r="L38" s="18">
        <f>D38+G38+J38</f>
        <v>0</v>
      </c>
      <c r="M38" s="11">
        <f t="shared" si="1"/>
        <v>500</v>
      </c>
      <c r="N38" s="12"/>
      <c r="O38" s="12"/>
    </row>
    <row r="39" spans="1:16" x14ac:dyDescent="0.25">
      <c r="B39" s="9" t="s">
        <v>14</v>
      </c>
      <c r="C39" s="10"/>
      <c r="D39" s="10"/>
      <c r="E39" s="10"/>
      <c r="F39" s="41"/>
      <c r="G39" s="41"/>
      <c r="H39" s="41"/>
      <c r="I39" s="10">
        <v>1</v>
      </c>
      <c r="J39" s="10"/>
      <c r="K39" s="10">
        <v>500</v>
      </c>
      <c r="L39" s="18">
        <f t="shared" si="1"/>
        <v>0</v>
      </c>
      <c r="M39" s="11">
        <f t="shared" si="1"/>
        <v>500</v>
      </c>
      <c r="N39" s="12"/>
    </row>
    <row r="40" spans="1:16" x14ac:dyDescent="0.25">
      <c r="B40" s="9" t="s">
        <v>15</v>
      </c>
      <c r="C40" s="10"/>
      <c r="D40" s="10"/>
      <c r="E40" s="10"/>
      <c r="F40" s="41"/>
      <c r="G40" s="41"/>
      <c r="H40" s="41"/>
      <c r="I40" s="10">
        <v>1</v>
      </c>
      <c r="J40" s="10"/>
      <c r="K40" s="10">
        <v>500</v>
      </c>
      <c r="L40" s="18">
        <f t="shared" si="1"/>
        <v>0</v>
      </c>
      <c r="M40" s="11">
        <f t="shared" si="1"/>
        <v>500</v>
      </c>
      <c r="N40" s="12"/>
    </row>
    <row r="41" spans="1:16" x14ac:dyDescent="0.25">
      <c r="B41" s="9" t="s">
        <v>16</v>
      </c>
      <c r="C41" s="10"/>
      <c r="D41" s="10"/>
      <c r="E41" s="10"/>
      <c r="F41" s="41"/>
      <c r="G41" s="41"/>
      <c r="H41" s="41"/>
      <c r="I41" s="10">
        <v>1</v>
      </c>
      <c r="J41" s="10"/>
      <c r="K41" s="10">
        <v>500</v>
      </c>
      <c r="L41" s="18">
        <f>D41+G41+J41</f>
        <v>0</v>
      </c>
      <c r="M41" s="11">
        <f t="shared" si="1"/>
        <v>500</v>
      </c>
      <c r="N41" s="12"/>
    </row>
    <row r="42" spans="1:16" x14ac:dyDescent="0.25">
      <c r="B42" s="9" t="s">
        <v>17</v>
      </c>
      <c r="C42" s="10"/>
      <c r="D42" s="10"/>
      <c r="E42" s="10"/>
      <c r="F42" s="41"/>
      <c r="G42" s="41"/>
      <c r="H42" s="41"/>
      <c r="I42" s="10"/>
      <c r="J42" s="10"/>
      <c r="K42" s="10"/>
      <c r="L42" s="18">
        <f t="shared" si="1"/>
        <v>0</v>
      </c>
      <c r="M42" s="11">
        <f>E42+H42+K42</f>
        <v>0</v>
      </c>
      <c r="N42" s="12"/>
    </row>
    <row r="43" spans="1:16" x14ac:dyDescent="0.25">
      <c r="B43" s="9" t="s">
        <v>18</v>
      </c>
      <c r="C43" s="10"/>
      <c r="D43" s="10"/>
      <c r="E43" s="10"/>
      <c r="F43" s="41"/>
      <c r="G43" s="41"/>
      <c r="H43" s="41"/>
      <c r="I43" s="10"/>
      <c r="J43" s="10"/>
      <c r="K43" s="10"/>
      <c r="L43" s="18">
        <f t="shared" si="1"/>
        <v>0</v>
      </c>
      <c r="M43" s="11">
        <f t="shared" si="1"/>
        <v>0</v>
      </c>
      <c r="N43" s="12"/>
    </row>
    <row r="44" spans="1:16" ht="15.75" thickBot="1" x14ac:dyDescent="0.3">
      <c r="B44" s="21" t="s">
        <v>19</v>
      </c>
      <c r="C44" s="10"/>
      <c r="D44" s="10"/>
      <c r="E44" s="10"/>
      <c r="F44" s="42"/>
      <c r="G44" s="42"/>
      <c r="H44" s="42"/>
      <c r="I44" s="10"/>
      <c r="J44" s="10"/>
      <c r="K44" s="10"/>
      <c r="L44" s="19">
        <f t="shared" si="1"/>
        <v>0</v>
      </c>
      <c r="M44" s="20">
        <f t="shared" si="1"/>
        <v>0</v>
      </c>
      <c r="N44" s="12"/>
    </row>
    <row r="45" spans="1:16" ht="15.75" thickBot="1" x14ac:dyDescent="0.3">
      <c r="B45" s="13" t="s">
        <v>6</v>
      </c>
      <c r="C45" s="14"/>
      <c r="D45" s="14">
        <f t="shared" ref="D45:L45" si="2">SUM(D33:D44)</f>
        <v>0</v>
      </c>
      <c r="E45" s="14">
        <f t="shared" si="2"/>
        <v>2000</v>
      </c>
      <c r="F45" s="14">
        <f t="shared" si="2"/>
        <v>0</v>
      </c>
      <c r="G45" s="14">
        <f t="shared" si="2"/>
        <v>0</v>
      </c>
      <c r="H45" s="14">
        <f t="shared" si="2"/>
        <v>0</v>
      </c>
      <c r="I45" s="14"/>
      <c r="J45" s="14">
        <f t="shared" si="2"/>
        <v>0</v>
      </c>
      <c r="K45" s="14">
        <f t="shared" si="2"/>
        <v>2500</v>
      </c>
      <c r="L45" s="14">
        <f t="shared" si="2"/>
        <v>0</v>
      </c>
      <c r="M45" s="15">
        <f>SUM(M33:M44)</f>
        <v>4500</v>
      </c>
      <c r="N45" s="12"/>
    </row>
    <row r="46" spans="1:16" ht="15.75" thickBot="1" x14ac:dyDescent="0.3">
      <c r="N46" s="12"/>
    </row>
    <row r="47" spans="1:16" s="3" customFormat="1" ht="48.75" customHeight="1" thickBot="1" x14ac:dyDescent="0.3">
      <c r="A47" s="1"/>
      <c r="B47" s="43" t="s">
        <v>24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5"/>
      <c r="N47" s="12"/>
    </row>
    <row r="48" spans="1:16" s="3" customFormat="1" ht="24" customHeight="1" thickBot="1" x14ac:dyDescent="0.3">
      <c r="A48" s="1"/>
      <c r="B48" s="53" t="s">
        <v>32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5"/>
      <c r="N48" s="12"/>
      <c r="P48" s="4"/>
    </row>
    <row r="49" spans="1:18" s="5" customFormat="1" ht="15.75" thickBot="1" x14ac:dyDescent="0.3">
      <c r="B49" s="26">
        <v>1</v>
      </c>
      <c r="C49" s="27">
        <v>2</v>
      </c>
      <c r="D49" s="27">
        <v>3</v>
      </c>
      <c r="E49" s="27">
        <v>4</v>
      </c>
      <c r="F49" s="27">
        <v>5</v>
      </c>
      <c r="G49" s="27">
        <v>6</v>
      </c>
      <c r="H49" s="27">
        <v>7</v>
      </c>
      <c r="I49" s="27">
        <v>8</v>
      </c>
      <c r="J49" s="27">
        <v>9</v>
      </c>
      <c r="K49" s="27">
        <v>10</v>
      </c>
      <c r="L49" s="27">
        <v>11</v>
      </c>
      <c r="M49" s="28">
        <v>12</v>
      </c>
      <c r="N49" s="12"/>
      <c r="O49" s="3"/>
      <c r="P49" s="3"/>
      <c r="Q49" s="3"/>
    </row>
    <row r="50" spans="1:18" s="3" customFormat="1" ht="36" customHeight="1" x14ac:dyDescent="0.25">
      <c r="A50" s="1"/>
      <c r="B50" s="47" t="s">
        <v>21</v>
      </c>
      <c r="C50" s="50" t="s">
        <v>28</v>
      </c>
      <c r="D50" s="51"/>
      <c r="E50" s="52"/>
      <c r="F50" s="50" t="s">
        <v>26</v>
      </c>
      <c r="G50" s="51"/>
      <c r="H50" s="52"/>
      <c r="I50" s="50" t="s">
        <v>29</v>
      </c>
      <c r="J50" s="51"/>
      <c r="K50" s="52"/>
      <c r="L50" s="33" t="s">
        <v>6</v>
      </c>
      <c r="M50" s="34"/>
      <c r="N50" s="12"/>
    </row>
    <row r="51" spans="1:18" s="3" customFormat="1" ht="18.75" customHeight="1" x14ac:dyDescent="0.25">
      <c r="A51" s="1"/>
      <c r="B51" s="48"/>
      <c r="C51" s="39" t="s">
        <v>20</v>
      </c>
      <c r="D51" s="39"/>
      <c r="E51" s="39"/>
      <c r="F51" s="39" t="s">
        <v>5</v>
      </c>
      <c r="G51" s="39"/>
      <c r="H51" s="39"/>
      <c r="I51" s="39" t="s">
        <v>20</v>
      </c>
      <c r="J51" s="39"/>
      <c r="K51" s="39"/>
      <c r="L51" s="35"/>
      <c r="M51" s="36"/>
      <c r="N51" s="12"/>
      <c r="P51" s="16"/>
      <c r="Q51" s="16"/>
      <c r="R51" s="16"/>
    </row>
    <row r="52" spans="1:18" s="3" customFormat="1" ht="36.75" customHeight="1" x14ac:dyDescent="0.25">
      <c r="A52" s="1"/>
      <c r="B52" s="48"/>
      <c r="C52" s="39" t="s">
        <v>0</v>
      </c>
      <c r="D52" s="39" t="s">
        <v>1</v>
      </c>
      <c r="E52" s="39"/>
      <c r="F52" s="39" t="s">
        <v>4</v>
      </c>
      <c r="G52" s="39" t="s">
        <v>7</v>
      </c>
      <c r="H52" s="39"/>
      <c r="I52" s="39" t="s">
        <v>0</v>
      </c>
      <c r="J52" s="39" t="s">
        <v>1</v>
      </c>
      <c r="K52" s="39"/>
      <c r="L52" s="37"/>
      <c r="M52" s="38"/>
      <c r="N52" s="12"/>
      <c r="R52" s="16"/>
    </row>
    <row r="53" spans="1:18" s="3" customFormat="1" ht="20.25" customHeight="1" thickBot="1" x14ac:dyDescent="0.3">
      <c r="A53" s="1"/>
      <c r="B53" s="49"/>
      <c r="C53" s="46"/>
      <c r="D53" s="29" t="s">
        <v>2</v>
      </c>
      <c r="E53" s="29" t="s">
        <v>3</v>
      </c>
      <c r="F53" s="46"/>
      <c r="G53" s="29" t="s">
        <v>2</v>
      </c>
      <c r="H53" s="29" t="s">
        <v>3</v>
      </c>
      <c r="I53" s="46"/>
      <c r="J53" s="29" t="s">
        <v>2</v>
      </c>
      <c r="K53" s="29" t="s">
        <v>3</v>
      </c>
      <c r="L53" s="29" t="s">
        <v>2</v>
      </c>
      <c r="M53" s="30" t="s">
        <v>3</v>
      </c>
      <c r="N53" s="12"/>
      <c r="P53" s="16"/>
      <c r="Q53" s="16"/>
      <c r="R53" s="16"/>
    </row>
    <row r="54" spans="1:18" x14ac:dyDescent="0.25">
      <c r="B54" s="6" t="s">
        <v>8</v>
      </c>
      <c r="C54" s="10">
        <v>3</v>
      </c>
      <c r="D54" s="10">
        <v>750</v>
      </c>
      <c r="E54" s="10"/>
      <c r="F54" s="40"/>
      <c r="G54" s="40"/>
      <c r="H54" s="40"/>
      <c r="I54" s="10"/>
      <c r="J54" s="10"/>
      <c r="K54" s="10"/>
      <c r="L54" s="17">
        <f t="shared" ref="L54:M65" si="3">D54+G54+J54</f>
        <v>750</v>
      </c>
      <c r="M54" s="7">
        <f>E54+H54+K54</f>
        <v>0</v>
      </c>
      <c r="N54" s="12"/>
    </row>
    <row r="55" spans="1:18" x14ac:dyDescent="0.25">
      <c r="B55" s="9" t="s">
        <v>9</v>
      </c>
      <c r="C55" s="10">
        <v>3</v>
      </c>
      <c r="D55" s="10">
        <v>750</v>
      </c>
      <c r="E55" s="10"/>
      <c r="F55" s="41"/>
      <c r="G55" s="41"/>
      <c r="H55" s="41"/>
      <c r="I55" s="10"/>
      <c r="J55" s="10"/>
      <c r="K55" s="10"/>
      <c r="L55" s="18">
        <f t="shared" si="3"/>
        <v>750</v>
      </c>
      <c r="M55" s="11">
        <f t="shared" si="3"/>
        <v>0</v>
      </c>
      <c r="N55" s="12"/>
    </row>
    <row r="56" spans="1:18" x14ac:dyDescent="0.25">
      <c r="B56" s="9" t="s">
        <v>10</v>
      </c>
      <c r="C56" s="10">
        <v>2</v>
      </c>
      <c r="D56" s="10">
        <v>500</v>
      </c>
      <c r="E56" s="10"/>
      <c r="F56" s="41"/>
      <c r="G56" s="41"/>
      <c r="H56" s="41"/>
      <c r="I56" s="10"/>
      <c r="J56" s="10"/>
      <c r="K56" s="10"/>
      <c r="L56" s="18">
        <f t="shared" si="3"/>
        <v>500</v>
      </c>
      <c r="M56" s="11">
        <f t="shared" si="3"/>
        <v>0</v>
      </c>
      <c r="N56" s="12"/>
    </row>
    <row r="57" spans="1:18" x14ac:dyDescent="0.25">
      <c r="B57" s="9" t="s">
        <v>11</v>
      </c>
      <c r="C57" s="10">
        <v>2</v>
      </c>
      <c r="D57" s="10">
        <v>500</v>
      </c>
      <c r="E57" s="10"/>
      <c r="F57" s="41"/>
      <c r="G57" s="41"/>
      <c r="H57" s="41"/>
      <c r="I57" s="10"/>
      <c r="J57" s="10"/>
      <c r="K57" s="10"/>
      <c r="L57" s="18">
        <f>D57+G57+J57</f>
        <v>500</v>
      </c>
      <c r="M57" s="11">
        <f t="shared" si="3"/>
        <v>0</v>
      </c>
      <c r="N57" s="12"/>
    </row>
    <row r="58" spans="1:18" x14ac:dyDescent="0.25">
      <c r="B58" s="9" t="s">
        <v>12</v>
      </c>
      <c r="C58" s="10">
        <v>1</v>
      </c>
      <c r="D58" s="10">
        <v>250</v>
      </c>
      <c r="E58" s="10"/>
      <c r="F58" s="41"/>
      <c r="G58" s="41"/>
      <c r="H58" s="41"/>
      <c r="I58" s="10">
        <v>1</v>
      </c>
      <c r="J58" s="10">
        <v>250</v>
      </c>
      <c r="K58" s="10"/>
      <c r="L58" s="18">
        <f>D58+G58+J58</f>
        <v>500</v>
      </c>
      <c r="M58" s="11">
        <f>E58+H58+K58</f>
        <v>0</v>
      </c>
      <c r="N58" s="12"/>
    </row>
    <row r="59" spans="1:18" x14ac:dyDescent="0.25">
      <c r="B59" s="9" t="s">
        <v>13</v>
      </c>
      <c r="C59" s="10">
        <v>1</v>
      </c>
      <c r="D59" s="10">
        <v>250</v>
      </c>
      <c r="E59" s="10"/>
      <c r="F59" s="41"/>
      <c r="G59" s="41"/>
      <c r="H59" s="41"/>
      <c r="I59" s="10">
        <v>1</v>
      </c>
      <c r="J59" s="10">
        <v>250</v>
      </c>
      <c r="K59" s="10"/>
      <c r="L59" s="18">
        <f>D59+G59+J59</f>
        <v>500</v>
      </c>
      <c r="M59" s="11">
        <f>E59+H59+K59</f>
        <v>0</v>
      </c>
      <c r="N59" s="12"/>
    </row>
    <row r="60" spans="1:18" x14ac:dyDescent="0.25">
      <c r="B60" s="9" t="s">
        <v>14</v>
      </c>
      <c r="C60" s="10">
        <v>1</v>
      </c>
      <c r="D60" s="10">
        <v>250</v>
      </c>
      <c r="E60" s="10"/>
      <c r="F60" s="41"/>
      <c r="G60" s="41"/>
      <c r="H60" s="41"/>
      <c r="I60" s="10">
        <v>1</v>
      </c>
      <c r="J60" s="10">
        <v>250</v>
      </c>
      <c r="K60" s="10"/>
      <c r="L60" s="18">
        <f t="shared" si="3"/>
        <v>500</v>
      </c>
      <c r="M60" s="11">
        <f t="shared" si="3"/>
        <v>0</v>
      </c>
      <c r="N60" s="12"/>
    </row>
    <row r="61" spans="1:18" x14ac:dyDescent="0.25">
      <c r="B61" s="9" t="s">
        <v>15</v>
      </c>
      <c r="C61" s="10">
        <v>1</v>
      </c>
      <c r="D61" s="10">
        <v>250</v>
      </c>
      <c r="E61" s="10"/>
      <c r="F61" s="41"/>
      <c r="G61" s="41"/>
      <c r="H61" s="41"/>
      <c r="I61" s="10">
        <v>1</v>
      </c>
      <c r="J61" s="10">
        <v>250</v>
      </c>
      <c r="K61" s="10"/>
      <c r="L61" s="18">
        <f t="shared" si="3"/>
        <v>500</v>
      </c>
      <c r="M61" s="11">
        <f t="shared" si="3"/>
        <v>0</v>
      </c>
      <c r="N61" s="12"/>
    </row>
    <row r="62" spans="1:18" x14ac:dyDescent="0.25">
      <c r="B62" s="9" t="s">
        <v>16</v>
      </c>
      <c r="C62" s="10">
        <v>1</v>
      </c>
      <c r="D62" s="10">
        <v>250</v>
      </c>
      <c r="E62" s="10"/>
      <c r="F62" s="41"/>
      <c r="G62" s="41"/>
      <c r="H62" s="41"/>
      <c r="I62" s="10">
        <v>1</v>
      </c>
      <c r="J62" s="10">
        <v>250</v>
      </c>
      <c r="K62" s="10"/>
      <c r="L62" s="18">
        <f t="shared" si="3"/>
        <v>500</v>
      </c>
      <c r="M62" s="11">
        <f t="shared" si="3"/>
        <v>0</v>
      </c>
      <c r="N62" s="12"/>
    </row>
    <row r="63" spans="1:18" x14ac:dyDescent="0.25">
      <c r="B63" s="9" t="s">
        <v>17</v>
      </c>
      <c r="C63" s="10"/>
      <c r="D63" s="10"/>
      <c r="E63" s="10"/>
      <c r="F63" s="41"/>
      <c r="G63" s="41"/>
      <c r="H63" s="41"/>
      <c r="I63" s="10"/>
      <c r="J63" s="10"/>
      <c r="K63" s="10"/>
      <c r="L63" s="18">
        <f t="shared" si="3"/>
        <v>0</v>
      </c>
      <c r="M63" s="11">
        <f t="shared" si="3"/>
        <v>0</v>
      </c>
      <c r="N63" s="12"/>
    </row>
    <row r="64" spans="1:18" x14ac:dyDescent="0.25">
      <c r="B64" s="9" t="s">
        <v>18</v>
      </c>
      <c r="C64" s="10"/>
      <c r="D64" s="10"/>
      <c r="E64" s="10"/>
      <c r="F64" s="41"/>
      <c r="G64" s="41"/>
      <c r="H64" s="41"/>
      <c r="I64" s="10"/>
      <c r="J64" s="10"/>
      <c r="K64" s="10"/>
      <c r="L64" s="18">
        <f t="shared" si="3"/>
        <v>0</v>
      </c>
      <c r="M64" s="11">
        <f t="shared" si="3"/>
        <v>0</v>
      </c>
      <c r="N64" s="12"/>
    </row>
    <row r="65" spans="1:19" ht="15.75" thickBot="1" x14ac:dyDescent="0.3">
      <c r="B65" s="21" t="s">
        <v>19</v>
      </c>
      <c r="C65" s="10"/>
      <c r="D65" s="10"/>
      <c r="E65" s="10"/>
      <c r="F65" s="42"/>
      <c r="G65" s="42"/>
      <c r="H65" s="42"/>
      <c r="I65" s="10"/>
      <c r="J65" s="10"/>
      <c r="K65" s="10"/>
      <c r="L65" s="19">
        <f t="shared" si="3"/>
        <v>0</v>
      </c>
      <c r="M65" s="20">
        <f t="shared" si="3"/>
        <v>0</v>
      </c>
      <c r="N65" s="12"/>
    </row>
    <row r="66" spans="1:19" ht="15.75" thickBot="1" x14ac:dyDescent="0.3">
      <c r="B66" s="13" t="s">
        <v>6</v>
      </c>
      <c r="C66" s="14"/>
      <c r="D66" s="14">
        <f t="shared" ref="D66:L66" si="4">SUM(D54:D65)</f>
        <v>3750</v>
      </c>
      <c r="E66" s="14">
        <f t="shared" si="4"/>
        <v>0</v>
      </c>
      <c r="F66" s="14">
        <f t="shared" si="4"/>
        <v>0</v>
      </c>
      <c r="G66" s="14">
        <f t="shared" si="4"/>
        <v>0</v>
      </c>
      <c r="H66" s="14">
        <f t="shared" si="4"/>
        <v>0</v>
      </c>
      <c r="I66" s="14"/>
      <c r="J66" s="14">
        <f t="shared" si="4"/>
        <v>1250</v>
      </c>
      <c r="K66" s="14">
        <f t="shared" si="4"/>
        <v>0</v>
      </c>
      <c r="L66" s="14">
        <f t="shared" si="4"/>
        <v>5000</v>
      </c>
      <c r="M66" s="15">
        <f>SUM(M54:M65)</f>
        <v>0</v>
      </c>
      <c r="N66" s="12"/>
    </row>
    <row r="67" spans="1:19" ht="15.75" thickBot="1" x14ac:dyDescent="0.3">
      <c r="N67" s="12"/>
    </row>
    <row r="68" spans="1:19" s="3" customFormat="1" ht="48.75" customHeight="1" thickBot="1" x14ac:dyDescent="0.3">
      <c r="A68" s="1"/>
      <c r="B68" s="43" t="s">
        <v>34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  <c r="N68" s="12"/>
    </row>
    <row r="69" spans="1:19" s="3" customFormat="1" ht="24" customHeight="1" thickBot="1" x14ac:dyDescent="0.3">
      <c r="A69" s="1"/>
      <c r="B69" s="53" t="s">
        <v>33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5"/>
      <c r="N69" s="12"/>
      <c r="P69" s="4"/>
    </row>
    <row r="70" spans="1:19" s="5" customFormat="1" ht="15.75" thickBot="1" x14ac:dyDescent="0.3">
      <c r="B70" s="26">
        <v>1</v>
      </c>
      <c r="C70" s="27">
        <v>2</v>
      </c>
      <c r="D70" s="27">
        <v>3</v>
      </c>
      <c r="E70" s="27">
        <v>4</v>
      </c>
      <c r="F70" s="27">
        <v>5</v>
      </c>
      <c r="G70" s="27">
        <v>6</v>
      </c>
      <c r="H70" s="27">
        <v>7</v>
      </c>
      <c r="I70" s="27">
        <v>8</v>
      </c>
      <c r="J70" s="27">
        <v>9</v>
      </c>
      <c r="K70" s="27">
        <v>10</v>
      </c>
      <c r="L70" s="27">
        <v>11</v>
      </c>
      <c r="M70" s="28">
        <v>12</v>
      </c>
      <c r="N70" s="12"/>
      <c r="O70" s="3"/>
      <c r="P70" s="3"/>
      <c r="Q70" s="3"/>
    </row>
    <row r="71" spans="1:19" s="3" customFormat="1" ht="36" customHeight="1" x14ac:dyDescent="0.25">
      <c r="A71" s="1"/>
      <c r="B71" s="47" t="s">
        <v>21</v>
      </c>
      <c r="C71" s="50" t="s">
        <v>28</v>
      </c>
      <c r="D71" s="51"/>
      <c r="E71" s="52"/>
      <c r="F71" s="50" t="s">
        <v>26</v>
      </c>
      <c r="G71" s="51"/>
      <c r="H71" s="52"/>
      <c r="I71" s="50" t="s">
        <v>29</v>
      </c>
      <c r="J71" s="51"/>
      <c r="K71" s="52"/>
      <c r="L71" s="33" t="s">
        <v>6</v>
      </c>
      <c r="M71" s="34"/>
      <c r="N71" s="12"/>
    </row>
    <row r="72" spans="1:19" s="3" customFormat="1" ht="18.75" customHeight="1" x14ac:dyDescent="0.25">
      <c r="A72" s="1"/>
      <c r="B72" s="48"/>
      <c r="C72" s="39" t="s">
        <v>20</v>
      </c>
      <c r="D72" s="39"/>
      <c r="E72" s="39"/>
      <c r="F72" s="39" t="s">
        <v>5</v>
      </c>
      <c r="G72" s="39"/>
      <c r="H72" s="39"/>
      <c r="I72" s="39" t="s">
        <v>20</v>
      </c>
      <c r="J72" s="39"/>
      <c r="K72" s="39"/>
      <c r="L72" s="35"/>
      <c r="M72" s="36"/>
      <c r="N72" s="12"/>
      <c r="P72" s="16"/>
      <c r="Q72" s="16"/>
      <c r="R72" s="16"/>
    </row>
    <row r="73" spans="1:19" s="3" customFormat="1" ht="36.75" customHeight="1" x14ac:dyDescent="0.25">
      <c r="A73" s="1"/>
      <c r="B73" s="48"/>
      <c r="C73" s="39" t="s">
        <v>0</v>
      </c>
      <c r="D73" s="39" t="s">
        <v>1</v>
      </c>
      <c r="E73" s="39"/>
      <c r="F73" s="39" t="s">
        <v>4</v>
      </c>
      <c r="G73" s="39" t="s">
        <v>7</v>
      </c>
      <c r="H73" s="39"/>
      <c r="I73" s="39" t="s">
        <v>0</v>
      </c>
      <c r="J73" s="39" t="s">
        <v>1</v>
      </c>
      <c r="K73" s="39"/>
      <c r="L73" s="37"/>
      <c r="M73" s="38"/>
      <c r="N73" s="12"/>
      <c r="R73" s="16"/>
      <c r="S73" s="16">
        <f>N2+O2+P2+Q2+R2-S2</f>
        <v>0</v>
      </c>
    </row>
    <row r="74" spans="1:19" s="3" customFormat="1" ht="20.25" customHeight="1" thickBot="1" x14ac:dyDescent="0.3">
      <c r="A74" s="1"/>
      <c r="B74" s="49"/>
      <c r="C74" s="46"/>
      <c r="D74" s="29" t="s">
        <v>2</v>
      </c>
      <c r="E74" s="29" t="s">
        <v>3</v>
      </c>
      <c r="F74" s="46"/>
      <c r="G74" s="29" t="s">
        <v>2</v>
      </c>
      <c r="H74" s="29" t="s">
        <v>3</v>
      </c>
      <c r="I74" s="46"/>
      <c r="J74" s="29" t="s">
        <v>2</v>
      </c>
      <c r="K74" s="29" t="s">
        <v>3</v>
      </c>
      <c r="L74" s="29" t="s">
        <v>2</v>
      </c>
      <c r="M74" s="30" t="s">
        <v>3</v>
      </c>
      <c r="N74" s="12"/>
      <c r="P74" s="16"/>
      <c r="Q74" s="16"/>
      <c r="R74" s="16"/>
    </row>
    <row r="75" spans="1:19" x14ac:dyDescent="0.25">
      <c r="B75" s="6" t="s">
        <v>8</v>
      </c>
      <c r="C75" s="10"/>
      <c r="D75" s="10"/>
      <c r="E75" s="10"/>
      <c r="F75" s="40"/>
      <c r="G75" s="40"/>
      <c r="H75" s="40"/>
      <c r="I75" s="10">
        <v>2</v>
      </c>
      <c r="J75" s="10"/>
      <c r="K75" s="10">
        <v>160</v>
      </c>
      <c r="L75" s="17">
        <f t="shared" ref="L75:L77" si="5">D75+G75+J75</f>
        <v>0</v>
      </c>
      <c r="M75" s="7">
        <f>E75+H75+K75</f>
        <v>160</v>
      </c>
      <c r="N75" s="12"/>
    </row>
    <row r="76" spans="1:19" x14ac:dyDescent="0.25">
      <c r="B76" s="9" t="s">
        <v>9</v>
      </c>
      <c r="C76" s="10"/>
      <c r="D76" s="10"/>
      <c r="E76" s="10"/>
      <c r="F76" s="41"/>
      <c r="G76" s="41"/>
      <c r="H76" s="41"/>
      <c r="I76" s="10">
        <v>2</v>
      </c>
      <c r="J76" s="10"/>
      <c r="K76" s="10">
        <v>160</v>
      </c>
      <c r="L76" s="18">
        <f t="shared" si="5"/>
        <v>0</v>
      </c>
      <c r="M76" s="11">
        <f t="shared" ref="M76:M78" si="6">E76+H76+K76</f>
        <v>160</v>
      </c>
      <c r="N76" s="12"/>
    </row>
    <row r="77" spans="1:19" x14ac:dyDescent="0.25">
      <c r="B77" s="9" t="s">
        <v>10</v>
      </c>
      <c r="C77" s="10"/>
      <c r="D77" s="10"/>
      <c r="E77" s="10"/>
      <c r="F77" s="41"/>
      <c r="G77" s="41"/>
      <c r="H77" s="41"/>
      <c r="I77" s="10">
        <v>2</v>
      </c>
      <c r="J77" s="10"/>
      <c r="K77" s="10">
        <v>160</v>
      </c>
      <c r="L77" s="18">
        <f t="shared" si="5"/>
        <v>0</v>
      </c>
      <c r="M77" s="11">
        <f t="shared" si="6"/>
        <v>160</v>
      </c>
      <c r="N77" s="12"/>
    </row>
    <row r="78" spans="1:19" x14ac:dyDescent="0.25">
      <c r="B78" s="9" t="s">
        <v>11</v>
      </c>
      <c r="C78" s="10">
        <v>10</v>
      </c>
      <c r="D78" s="10"/>
      <c r="E78" s="10">
        <v>530</v>
      </c>
      <c r="F78" s="41"/>
      <c r="G78" s="41"/>
      <c r="H78" s="41"/>
      <c r="I78" s="10">
        <v>2</v>
      </c>
      <c r="J78" s="10"/>
      <c r="K78" s="10">
        <v>230</v>
      </c>
      <c r="L78" s="18">
        <f>D78+G78+J78</f>
        <v>0</v>
      </c>
      <c r="M78" s="11">
        <f t="shared" si="6"/>
        <v>760</v>
      </c>
      <c r="N78" s="12"/>
    </row>
    <row r="79" spans="1:19" x14ac:dyDescent="0.25">
      <c r="B79" s="9" t="s">
        <v>12</v>
      </c>
      <c r="C79" s="10">
        <v>9</v>
      </c>
      <c r="D79" s="10"/>
      <c r="E79" s="10">
        <f>530-80</f>
        <v>450</v>
      </c>
      <c r="F79" s="41"/>
      <c r="G79" s="41"/>
      <c r="H79" s="41"/>
      <c r="I79" s="10">
        <v>3</v>
      </c>
      <c r="J79" s="10"/>
      <c r="K79" s="10">
        <v>310</v>
      </c>
      <c r="L79" s="18">
        <f>D79+G79+J79</f>
        <v>0</v>
      </c>
      <c r="M79" s="11">
        <f>E79+H79+K79</f>
        <v>760</v>
      </c>
      <c r="N79" s="12"/>
    </row>
    <row r="80" spans="1:19" x14ac:dyDescent="0.25">
      <c r="B80" s="9" t="s">
        <v>13</v>
      </c>
      <c r="C80" s="10">
        <v>9</v>
      </c>
      <c r="D80" s="10"/>
      <c r="E80" s="10">
        <f>530-80</f>
        <v>450</v>
      </c>
      <c r="F80" s="41"/>
      <c r="G80" s="41"/>
      <c r="H80" s="41"/>
      <c r="I80" s="10">
        <v>3</v>
      </c>
      <c r="J80" s="10"/>
      <c r="K80" s="10">
        <v>310</v>
      </c>
      <c r="L80" s="18">
        <f>D80+G80+J80</f>
        <v>0</v>
      </c>
      <c r="M80" s="11">
        <f>E80+H80+K80</f>
        <v>760</v>
      </c>
      <c r="N80" s="12"/>
    </row>
    <row r="81" spans="1:18" x14ac:dyDescent="0.25">
      <c r="B81" s="9" t="s">
        <v>14</v>
      </c>
      <c r="C81" s="10">
        <v>9</v>
      </c>
      <c r="D81" s="10"/>
      <c r="E81" s="10">
        <v>450</v>
      </c>
      <c r="F81" s="41"/>
      <c r="G81" s="41"/>
      <c r="H81" s="41"/>
      <c r="I81" s="10">
        <v>3</v>
      </c>
      <c r="J81" s="10"/>
      <c r="K81" s="10">
        <v>310</v>
      </c>
      <c r="L81" s="18">
        <f t="shared" ref="L81:L86" si="7">D81+G81+J81</f>
        <v>0</v>
      </c>
      <c r="M81" s="11">
        <f t="shared" ref="M81:M86" si="8">E81+H81+K81</f>
        <v>760</v>
      </c>
      <c r="N81" s="12"/>
    </row>
    <row r="82" spans="1:18" x14ac:dyDescent="0.25">
      <c r="B82" s="9" t="s">
        <v>15</v>
      </c>
      <c r="C82" s="10">
        <v>9</v>
      </c>
      <c r="D82" s="10"/>
      <c r="E82" s="10">
        <v>450</v>
      </c>
      <c r="F82" s="41"/>
      <c r="G82" s="41"/>
      <c r="H82" s="41"/>
      <c r="I82" s="10">
        <v>3</v>
      </c>
      <c r="J82" s="10"/>
      <c r="K82" s="10">
        <v>310</v>
      </c>
      <c r="L82" s="18">
        <f t="shared" si="7"/>
        <v>0</v>
      </c>
      <c r="M82" s="11">
        <f t="shared" si="8"/>
        <v>760</v>
      </c>
      <c r="N82" s="12"/>
    </row>
    <row r="83" spans="1:18" x14ac:dyDescent="0.25">
      <c r="B83" s="9" t="s">
        <v>16</v>
      </c>
      <c r="C83" s="10">
        <v>9</v>
      </c>
      <c r="D83" s="10"/>
      <c r="E83" s="10">
        <v>450</v>
      </c>
      <c r="F83" s="41"/>
      <c r="G83" s="41"/>
      <c r="H83" s="41"/>
      <c r="I83" s="10">
        <v>3</v>
      </c>
      <c r="J83" s="10"/>
      <c r="K83" s="10">
        <v>310</v>
      </c>
      <c r="L83" s="18">
        <f t="shared" si="7"/>
        <v>0</v>
      </c>
      <c r="M83" s="11">
        <f t="shared" si="8"/>
        <v>760</v>
      </c>
      <c r="N83" s="12"/>
    </row>
    <row r="84" spans="1:18" x14ac:dyDescent="0.25">
      <c r="B84" s="9" t="s">
        <v>17</v>
      </c>
      <c r="C84" s="10"/>
      <c r="D84" s="10"/>
      <c r="E84" s="10"/>
      <c r="F84" s="41"/>
      <c r="G84" s="41"/>
      <c r="H84" s="41"/>
      <c r="I84" s="10"/>
      <c r="J84" s="10"/>
      <c r="K84" s="10"/>
      <c r="L84" s="18">
        <f t="shared" si="7"/>
        <v>0</v>
      </c>
      <c r="M84" s="11">
        <f t="shared" si="8"/>
        <v>0</v>
      </c>
      <c r="N84" s="12"/>
    </row>
    <row r="85" spans="1:18" x14ac:dyDescent="0.25">
      <c r="B85" s="9" t="s">
        <v>18</v>
      </c>
      <c r="C85" s="10"/>
      <c r="D85" s="10"/>
      <c r="E85" s="10"/>
      <c r="F85" s="41"/>
      <c r="G85" s="41"/>
      <c r="H85" s="41"/>
      <c r="I85" s="10"/>
      <c r="J85" s="10"/>
      <c r="K85" s="10"/>
      <c r="L85" s="18">
        <f t="shared" si="7"/>
        <v>0</v>
      </c>
      <c r="M85" s="11">
        <f t="shared" si="8"/>
        <v>0</v>
      </c>
      <c r="N85" s="12"/>
    </row>
    <row r="86" spans="1:18" ht="15.75" thickBot="1" x14ac:dyDescent="0.3">
      <c r="B86" s="21" t="s">
        <v>19</v>
      </c>
      <c r="C86" s="10"/>
      <c r="D86" s="10"/>
      <c r="E86" s="10"/>
      <c r="F86" s="42"/>
      <c r="G86" s="42"/>
      <c r="H86" s="42"/>
      <c r="I86" s="10"/>
      <c r="J86" s="10"/>
      <c r="K86" s="10"/>
      <c r="L86" s="19">
        <f t="shared" si="7"/>
        <v>0</v>
      </c>
      <c r="M86" s="20">
        <f t="shared" si="8"/>
        <v>0</v>
      </c>
      <c r="N86" s="12"/>
    </row>
    <row r="87" spans="1:18" ht="15.75" thickBot="1" x14ac:dyDescent="0.3">
      <c r="B87" s="13" t="s">
        <v>6</v>
      </c>
      <c r="C87" s="14"/>
      <c r="D87" s="14">
        <f t="shared" ref="D87:L87" si="9">SUM(D75:D86)</f>
        <v>0</v>
      </c>
      <c r="E87" s="14">
        <f t="shared" si="9"/>
        <v>2780</v>
      </c>
      <c r="F87" s="14">
        <f t="shared" si="9"/>
        <v>0</v>
      </c>
      <c r="G87" s="14">
        <f t="shared" si="9"/>
        <v>0</v>
      </c>
      <c r="H87" s="14">
        <f t="shared" si="9"/>
        <v>0</v>
      </c>
      <c r="I87" s="14"/>
      <c r="J87" s="14">
        <f t="shared" si="9"/>
        <v>0</v>
      </c>
      <c r="K87" s="14">
        <f t="shared" si="9"/>
        <v>2260</v>
      </c>
      <c r="L87" s="14">
        <f t="shared" si="9"/>
        <v>0</v>
      </c>
      <c r="M87" s="15">
        <f>SUM(M75:M86)</f>
        <v>5040</v>
      </c>
      <c r="N87" s="12"/>
    </row>
    <row r="88" spans="1:18" ht="15.75" thickBot="1" x14ac:dyDescent="0.3">
      <c r="N88" s="12"/>
    </row>
    <row r="89" spans="1:18" s="3" customFormat="1" ht="48.75" customHeight="1" thickBot="1" x14ac:dyDescent="0.3">
      <c r="A89" s="1"/>
      <c r="B89" s="43" t="s">
        <v>37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5"/>
      <c r="N89" s="12"/>
    </row>
    <row r="90" spans="1:18" s="3" customFormat="1" ht="24" customHeight="1" thickBot="1" x14ac:dyDescent="0.3">
      <c r="A90" s="1"/>
      <c r="B90" s="53" t="s">
        <v>36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5"/>
      <c r="N90" s="12"/>
      <c r="P90" s="4"/>
    </row>
    <row r="91" spans="1:18" s="5" customFormat="1" ht="15.75" thickBot="1" x14ac:dyDescent="0.3">
      <c r="B91" s="26">
        <v>1</v>
      </c>
      <c r="C91" s="27">
        <v>2</v>
      </c>
      <c r="D91" s="27">
        <v>3</v>
      </c>
      <c r="E91" s="27">
        <v>4</v>
      </c>
      <c r="F91" s="27">
        <v>5</v>
      </c>
      <c r="G91" s="27">
        <v>6</v>
      </c>
      <c r="H91" s="27">
        <v>7</v>
      </c>
      <c r="I91" s="27">
        <v>8</v>
      </c>
      <c r="J91" s="27">
        <v>9</v>
      </c>
      <c r="K91" s="27">
        <v>10</v>
      </c>
      <c r="L91" s="27">
        <v>11</v>
      </c>
      <c r="M91" s="28">
        <v>12</v>
      </c>
      <c r="N91" s="12"/>
      <c r="O91" s="3"/>
      <c r="P91" s="3"/>
      <c r="Q91" s="3"/>
    </row>
    <row r="92" spans="1:18" s="3" customFormat="1" ht="36" customHeight="1" x14ac:dyDescent="0.25">
      <c r="A92" s="1"/>
      <c r="B92" s="47" t="s">
        <v>21</v>
      </c>
      <c r="C92" s="50" t="s">
        <v>28</v>
      </c>
      <c r="D92" s="51"/>
      <c r="E92" s="52"/>
      <c r="F92" s="50" t="s">
        <v>26</v>
      </c>
      <c r="G92" s="51"/>
      <c r="H92" s="52"/>
      <c r="I92" s="50" t="s">
        <v>29</v>
      </c>
      <c r="J92" s="51"/>
      <c r="K92" s="52"/>
      <c r="L92" s="33" t="s">
        <v>6</v>
      </c>
      <c r="M92" s="34"/>
      <c r="N92" s="12"/>
    </row>
    <row r="93" spans="1:18" s="3" customFormat="1" ht="18.75" customHeight="1" x14ac:dyDescent="0.25">
      <c r="A93" s="1"/>
      <c r="B93" s="48"/>
      <c r="C93" s="39" t="s">
        <v>20</v>
      </c>
      <c r="D93" s="39"/>
      <c r="E93" s="39"/>
      <c r="F93" s="39" t="s">
        <v>5</v>
      </c>
      <c r="G93" s="39"/>
      <c r="H93" s="39"/>
      <c r="I93" s="39" t="s">
        <v>20</v>
      </c>
      <c r="J93" s="39"/>
      <c r="K93" s="39"/>
      <c r="L93" s="35"/>
      <c r="M93" s="36"/>
      <c r="N93" s="12"/>
      <c r="P93" s="16"/>
      <c r="Q93" s="16"/>
      <c r="R93" s="16"/>
    </row>
    <row r="94" spans="1:18" s="3" customFormat="1" ht="36.75" customHeight="1" x14ac:dyDescent="0.25">
      <c r="A94" s="1"/>
      <c r="B94" s="48"/>
      <c r="C94" s="39" t="s">
        <v>0</v>
      </c>
      <c r="D94" s="39" t="s">
        <v>1</v>
      </c>
      <c r="E94" s="39"/>
      <c r="F94" s="39" t="s">
        <v>4</v>
      </c>
      <c r="G94" s="39" t="s">
        <v>7</v>
      </c>
      <c r="H94" s="39"/>
      <c r="I94" s="39" t="s">
        <v>0</v>
      </c>
      <c r="J94" s="39" t="s">
        <v>1</v>
      </c>
      <c r="K94" s="39"/>
      <c r="L94" s="37"/>
      <c r="M94" s="38"/>
      <c r="N94" s="12"/>
      <c r="R94" s="16"/>
    </row>
    <row r="95" spans="1:18" s="3" customFormat="1" ht="20.25" customHeight="1" thickBot="1" x14ac:dyDescent="0.3">
      <c r="A95" s="1"/>
      <c r="B95" s="49"/>
      <c r="C95" s="46"/>
      <c r="D95" s="31" t="s">
        <v>2</v>
      </c>
      <c r="E95" s="31" t="s">
        <v>3</v>
      </c>
      <c r="F95" s="46"/>
      <c r="G95" s="31" t="s">
        <v>2</v>
      </c>
      <c r="H95" s="31" t="s">
        <v>3</v>
      </c>
      <c r="I95" s="46"/>
      <c r="J95" s="31" t="s">
        <v>2</v>
      </c>
      <c r="K95" s="31" t="s">
        <v>3</v>
      </c>
      <c r="L95" s="31" t="s">
        <v>2</v>
      </c>
      <c r="M95" s="30" t="s">
        <v>3</v>
      </c>
      <c r="N95" s="12"/>
      <c r="P95" s="16"/>
      <c r="Q95" s="16"/>
      <c r="R95" s="16"/>
    </row>
    <row r="96" spans="1:18" x14ac:dyDescent="0.25">
      <c r="B96" s="6" t="s">
        <v>8</v>
      </c>
      <c r="C96" s="10"/>
      <c r="D96" s="10"/>
      <c r="E96" s="10"/>
      <c r="F96" s="40"/>
      <c r="G96" s="40"/>
      <c r="H96" s="40"/>
      <c r="I96" s="10">
        <v>1</v>
      </c>
      <c r="J96" s="10">
        <v>300</v>
      </c>
      <c r="K96" s="10"/>
      <c r="L96" s="17">
        <f t="shared" ref="L96:L98" si="10">D96+G96+J96</f>
        <v>300</v>
      </c>
      <c r="M96" s="7">
        <f>E96+H96+K96</f>
        <v>0</v>
      </c>
      <c r="N96" s="12"/>
    </row>
    <row r="97" spans="2:14" x14ac:dyDescent="0.25">
      <c r="B97" s="9" t="s">
        <v>9</v>
      </c>
      <c r="C97" s="10"/>
      <c r="D97" s="10"/>
      <c r="E97" s="10"/>
      <c r="F97" s="41"/>
      <c r="G97" s="41"/>
      <c r="H97" s="41"/>
      <c r="I97" s="10">
        <v>1</v>
      </c>
      <c r="J97" s="10">
        <v>300</v>
      </c>
      <c r="K97" s="10"/>
      <c r="L97" s="18">
        <f t="shared" si="10"/>
        <v>300</v>
      </c>
      <c r="M97" s="11">
        <f t="shared" ref="M97:M99" si="11">E97+H97+K97</f>
        <v>0</v>
      </c>
      <c r="N97" s="12"/>
    </row>
    <row r="98" spans="2:14" x14ac:dyDescent="0.25">
      <c r="B98" s="9" t="s">
        <v>10</v>
      </c>
      <c r="C98" s="10"/>
      <c r="D98" s="10"/>
      <c r="E98" s="10"/>
      <c r="F98" s="41"/>
      <c r="G98" s="41"/>
      <c r="H98" s="41"/>
      <c r="I98" s="10">
        <v>1</v>
      </c>
      <c r="J98" s="10">
        <v>300</v>
      </c>
      <c r="K98" s="10"/>
      <c r="L98" s="18">
        <f t="shared" si="10"/>
        <v>300</v>
      </c>
      <c r="M98" s="11">
        <f t="shared" si="11"/>
        <v>0</v>
      </c>
      <c r="N98" s="12"/>
    </row>
    <row r="99" spans="2:14" x14ac:dyDescent="0.25">
      <c r="B99" s="9" t="s">
        <v>11</v>
      </c>
      <c r="C99" s="10"/>
      <c r="D99" s="10"/>
      <c r="E99" s="10"/>
      <c r="F99" s="41"/>
      <c r="G99" s="41"/>
      <c r="H99" s="41"/>
      <c r="I99" s="10">
        <v>1</v>
      </c>
      <c r="J99" s="10">
        <v>300</v>
      </c>
      <c r="K99" s="10"/>
      <c r="L99" s="18">
        <f>D99+G99+J99</f>
        <v>300</v>
      </c>
      <c r="M99" s="11">
        <f t="shared" si="11"/>
        <v>0</v>
      </c>
      <c r="N99" s="12"/>
    </row>
    <row r="100" spans="2:14" x14ac:dyDescent="0.25">
      <c r="B100" s="9" t="s">
        <v>12</v>
      </c>
      <c r="C100" s="10"/>
      <c r="D100" s="10"/>
      <c r="E100" s="10"/>
      <c r="F100" s="41"/>
      <c r="G100" s="41"/>
      <c r="H100" s="41"/>
      <c r="I100" s="10">
        <v>1</v>
      </c>
      <c r="J100" s="10">
        <v>300</v>
      </c>
      <c r="K100" s="10"/>
      <c r="L100" s="18">
        <f>D100+G100+J100</f>
        <v>300</v>
      </c>
      <c r="M100" s="11">
        <f>E100+H100+K100</f>
        <v>0</v>
      </c>
      <c r="N100" s="12"/>
    </row>
    <row r="101" spans="2:14" x14ac:dyDescent="0.25">
      <c r="B101" s="9" t="s">
        <v>13</v>
      </c>
      <c r="C101" s="10"/>
      <c r="D101" s="10"/>
      <c r="E101" s="10"/>
      <c r="F101" s="41"/>
      <c r="G101" s="41"/>
      <c r="H101" s="41"/>
      <c r="I101" s="10">
        <v>1</v>
      </c>
      <c r="J101" s="10">
        <v>300</v>
      </c>
      <c r="K101" s="10"/>
      <c r="L101" s="18">
        <f>D101+G101+J101</f>
        <v>300</v>
      </c>
      <c r="M101" s="11">
        <f>E101+H101+K101</f>
        <v>0</v>
      </c>
      <c r="N101" s="12"/>
    </row>
    <row r="102" spans="2:14" x14ac:dyDescent="0.25">
      <c r="B102" s="9" t="s">
        <v>14</v>
      </c>
      <c r="C102" s="10"/>
      <c r="D102" s="10"/>
      <c r="E102" s="10"/>
      <c r="F102" s="41"/>
      <c r="G102" s="41"/>
      <c r="H102" s="41"/>
      <c r="I102" s="10">
        <v>1</v>
      </c>
      <c r="J102" s="10">
        <v>300</v>
      </c>
      <c r="K102" s="10"/>
      <c r="L102" s="18">
        <f t="shared" ref="L102:L107" si="12">D102+G102+J102</f>
        <v>300</v>
      </c>
      <c r="M102" s="11">
        <f t="shared" ref="M102:M107" si="13">E102+H102+K102</f>
        <v>0</v>
      </c>
      <c r="N102" s="12"/>
    </row>
    <row r="103" spans="2:14" x14ac:dyDescent="0.25">
      <c r="B103" s="9" t="s">
        <v>15</v>
      </c>
      <c r="C103" s="10"/>
      <c r="D103" s="10"/>
      <c r="E103" s="10"/>
      <c r="F103" s="41"/>
      <c r="G103" s="41"/>
      <c r="H103" s="41"/>
      <c r="I103" s="10">
        <v>1</v>
      </c>
      <c r="J103" s="10">
        <v>300</v>
      </c>
      <c r="K103" s="10"/>
      <c r="L103" s="18">
        <f t="shared" si="12"/>
        <v>300</v>
      </c>
      <c r="M103" s="11">
        <f t="shared" si="13"/>
        <v>0</v>
      </c>
      <c r="N103" s="12"/>
    </row>
    <row r="104" spans="2:14" x14ac:dyDescent="0.25">
      <c r="B104" s="9" t="s">
        <v>16</v>
      </c>
      <c r="C104" s="10"/>
      <c r="D104" s="10"/>
      <c r="E104" s="10"/>
      <c r="F104" s="41"/>
      <c r="G104" s="41"/>
      <c r="H104" s="41"/>
      <c r="I104" s="10">
        <v>1</v>
      </c>
      <c r="J104" s="10">
        <v>300</v>
      </c>
      <c r="K104" s="10"/>
      <c r="L104" s="18">
        <f t="shared" si="12"/>
        <v>300</v>
      </c>
      <c r="M104" s="11">
        <f t="shared" si="13"/>
        <v>0</v>
      </c>
      <c r="N104" s="12"/>
    </row>
    <row r="105" spans="2:14" x14ac:dyDescent="0.25">
      <c r="B105" s="9" t="s">
        <v>17</v>
      </c>
      <c r="C105" s="10"/>
      <c r="D105" s="10"/>
      <c r="E105" s="10"/>
      <c r="F105" s="41"/>
      <c r="G105" s="41"/>
      <c r="H105" s="41"/>
      <c r="I105" s="10"/>
      <c r="J105" s="10"/>
      <c r="K105" s="10"/>
      <c r="L105" s="18">
        <f t="shared" si="12"/>
        <v>0</v>
      </c>
      <c r="M105" s="11">
        <f t="shared" si="13"/>
        <v>0</v>
      </c>
      <c r="N105" s="12"/>
    </row>
    <row r="106" spans="2:14" x14ac:dyDescent="0.25">
      <c r="B106" s="9" t="s">
        <v>18</v>
      </c>
      <c r="C106" s="10"/>
      <c r="D106" s="10"/>
      <c r="E106" s="10"/>
      <c r="F106" s="41"/>
      <c r="G106" s="41"/>
      <c r="H106" s="41"/>
      <c r="I106" s="10"/>
      <c r="J106" s="10"/>
      <c r="K106" s="10"/>
      <c r="L106" s="18">
        <f t="shared" si="12"/>
        <v>0</v>
      </c>
      <c r="M106" s="11">
        <f t="shared" si="13"/>
        <v>0</v>
      </c>
      <c r="N106" s="12"/>
    </row>
    <row r="107" spans="2:14" ht="15.75" thickBot="1" x14ac:dyDescent="0.3">
      <c r="B107" s="21" t="s">
        <v>19</v>
      </c>
      <c r="C107" s="10"/>
      <c r="D107" s="10"/>
      <c r="E107" s="10"/>
      <c r="F107" s="42"/>
      <c r="G107" s="42"/>
      <c r="H107" s="42"/>
      <c r="I107" s="10"/>
      <c r="J107" s="10"/>
      <c r="K107" s="10"/>
      <c r="L107" s="19">
        <f t="shared" si="12"/>
        <v>0</v>
      </c>
      <c r="M107" s="20">
        <f t="shared" si="13"/>
        <v>0</v>
      </c>
      <c r="N107" s="12"/>
    </row>
    <row r="108" spans="2:14" ht="15.75" thickBot="1" x14ac:dyDescent="0.3">
      <c r="B108" s="13" t="s">
        <v>6</v>
      </c>
      <c r="C108" s="14"/>
      <c r="D108" s="14">
        <f t="shared" ref="D108:H108" si="14">SUM(D96:D107)</f>
        <v>0</v>
      </c>
      <c r="E108" s="14">
        <f t="shared" si="14"/>
        <v>0</v>
      </c>
      <c r="F108" s="14">
        <f t="shared" si="14"/>
        <v>0</v>
      </c>
      <c r="G108" s="14">
        <f t="shared" si="14"/>
        <v>0</v>
      </c>
      <c r="H108" s="14">
        <f t="shared" si="14"/>
        <v>0</v>
      </c>
      <c r="I108" s="14"/>
      <c r="J108" s="14">
        <f t="shared" ref="J108:L108" si="15">SUM(J96:J107)</f>
        <v>2700</v>
      </c>
      <c r="K108" s="14">
        <f t="shared" si="15"/>
        <v>0</v>
      </c>
      <c r="L108" s="14">
        <f t="shared" si="15"/>
        <v>2700</v>
      </c>
      <c r="M108" s="15">
        <f>SUM(M96:M107)</f>
        <v>0</v>
      </c>
      <c r="N108" s="12"/>
    </row>
  </sheetData>
  <autoFilter ref="B7:M7"/>
  <mergeCells count="96">
    <mergeCell ref="F96:F107"/>
    <mergeCell ref="G96:G107"/>
    <mergeCell ref="H96:H107"/>
    <mergeCell ref="B89:M89"/>
    <mergeCell ref="B90:M90"/>
    <mergeCell ref="B92:B95"/>
    <mergeCell ref="C92:E92"/>
    <mergeCell ref="F92:H92"/>
    <mergeCell ref="I92:K92"/>
    <mergeCell ref="L92:M94"/>
    <mergeCell ref="C93:E93"/>
    <mergeCell ref="F93:H93"/>
    <mergeCell ref="I93:K93"/>
    <mergeCell ref="C94:C95"/>
    <mergeCell ref="D94:E94"/>
    <mergeCell ref="F94:F95"/>
    <mergeCell ref="G94:H94"/>
    <mergeCell ref="I94:I95"/>
    <mergeCell ref="J94:K94"/>
    <mergeCell ref="B2:M2"/>
    <mergeCell ref="B5:M5"/>
    <mergeCell ref="B8:B11"/>
    <mergeCell ref="C8:E8"/>
    <mergeCell ref="F8:H8"/>
    <mergeCell ref="I8:K8"/>
    <mergeCell ref="C9:E9"/>
    <mergeCell ref="F9:H9"/>
    <mergeCell ref="L8:M10"/>
    <mergeCell ref="B6:M6"/>
    <mergeCell ref="B47:M47"/>
    <mergeCell ref="J10:K10"/>
    <mergeCell ref="B26:M26"/>
    <mergeCell ref="B29:B32"/>
    <mergeCell ref="F30:H30"/>
    <mergeCell ref="I30:K30"/>
    <mergeCell ref="C31:C32"/>
    <mergeCell ref="D31:E31"/>
    <mergeCell ref="F31:F32"/>
    <mergeCell ref="G31:H31"/>
    <mergeCell ref="I31:I32"/>
    <mergeCell ref="J31:K31"/>
    <mergeCell ref="C29:E29"/>
    <mergeCell ref="C10:C11"/>
    <mergeCell ref="D10:E10"/>
    <mergeCell ref="F10:F11"/>
    <mergeCell ref="F12:F23"/>
    <mergeCell ref="G12:G23"/>
    <mergeCell ref="I9:K9"/>
    <mergeCell ref="F33:F44"/>
    <mergeCell ref="G33:G44"/>
    <mergeCell ref="H33:H44"/>
    <mergeCell ref="G10:H10"/>
    <mergeCell ref="F29:H29"/>
    <mergeCell ref="I29:K29"/>
    <mergeCell ref="I10:I11"/>
    <mergeCell ref="H12:H23"/>
    <mergeCell ref="F51:H51"/>
    <mergeCell ref="I51:K51"/>
    <mergeCell ref="C52:C53"/>
    <mergeCell ref="D52:E52"/>
    <mergeCell ref="F52:F53"/>
    <mergeCell ref="G52:H52"/>
    <mergeCell ref="I52:I53"/>
    <mergeCell ref="J52:K52"/>
    <mergeCell ref="F75:F86"/>
    <mergeCell ref="G75:G86"/>
    <mergeCell ref="H75:H86"/>
    <mergeCell ref="B27:M27"/>
    <mergeCell ref="B48:M48"/>
    <mergeCell ref="B69:M69"/>
    <mergeCell ref="B71:B74"/>
    <mergeCell ref="C71:E71"/>
    <mergeCell ref="F71:H71"/>
    <mergeCell ref="I71:K71"/>
    <mergeCell ref="L71:M73"/>
    <mergeCell ref="C72:E72"/>
    <mergeCell ref="F72:H72"/>
    <mergeCell ref="I72:K72"/>
    <mergeCell ref="C73:C74"/>
    <mergeCell ref="D73:E73"/>
    <mergeCell ref="L29:M31"/>
    <mergeCell ref="C30:E30"/>
    <mergeCell ref="J73:K73"/>
    <mergeCell ref="F54:F65"/>
    <mergeCell ref="G54:G65"/>
    <mergeCell ref="H54:H65"/>
    <mergeCell ref="B68:M68"/>
    <mergeCell ref="F73:F74"/>
    <mergeCell ref="G73:H73"/>
    <mergeCell ref="I73:I74"/>
    <mergeCell ref="B50:B53"/>
    <mergeCell ref="C50:E50"/>
    <mergeCell ref="F50:H50"/>
    <mergeCell ref="I50:K50"/>
    <mergeCell ref="L50:M52"/>
    <mergeCell ref="C51:E51"/>
  </mergeCells>
  <pageMargins left="0.2" right="0.2" top="0.5" bottom="0" header="0" footer="0"/>
  <pageSetup paperSize="9" scale="24" orientation="landscape" r:id="rId1"/>
  <headerFooter alignWithMargins="0"/>
  <rowBreaks count="1" manualBreakCount="1">
    <brk id="23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 </vt:lpstr>
      <vt:lpstr>'საწვავი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2013-03-06T06:01:14Z</cp:lastPrinted>
  <dcterms:created xsi:type="dcterms:W3CDTF">2009-05-14T14:44:41Z</dcterms:created>
  <dcterms:modified xsi:type="dcterms:W3CDTF">2018-09-10T06:09:20Z</dcterms:modified>
</cp:coreProperties>
</file>