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aring\Anything\Department of Economics\MaiZho\01.36355\"/>
    </mc:Choice>
  </mc:AlternateContent>
  <bookViews>
    <workbookView xWindow="0" yWindow="0" windowWidth="21840" windowHeight="8835" activeTab="1"/>
  </bookViews>
  <sheets>
    <sheet name="Sheet1 (2)" sheetId="2" r:id="rId1"/>
    <sheet name="Sheet1" sheetId="1" r:id="rId2"/>
  </sheets>
  <definedNames>
    <definedName name="_xlnm._FilterDatabase" localSheetId="1" hidden="1">Sheet1!$B$2:$M$201</definedName>
    <definedName name="_xlnm._FilterDatabase" localSheetId="0" hidden="1">'Sheet1 (2)'!$A$2:$K$135</definedName>
    <definedName name="_xlnm.Print_Area" localSheetId="1">Sheet1!$C$1:$G$203</definedName>
    <definedName name="_xlnm.Print_Area" localSheetId="0">'Sheet1 (2)'!$A$1:$E$161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9" i="2" l="1"/>
  <c r="E145" i="2"/>
  <c r="E14" i="2"/>
  <c r="E13" i="2"/>
  <c r="E157" i="2"/>
  <c r="E144" i="2"/>
  <c r="E5" i="2"/>
  <c r="E143" i="2" l="1"/>
  <c r="E156" i="2"/>
  <c r="E142" i="2"/>
  <c r="E141" i="2"/>
  <c r="E155" i="2"/>
  <c r="E154" i="2"/>
  <c r="E153" i="2"/>
  <c r="E152" i="2"/>
  <c r="E140" i="2"/>
  <c r="E139" i="2"/>
  <c r="E151" i="2"/>
  <c r="E150" i="2"/>
  <c r="E149" i="2"/>
  <c r="E148" i="2"/>
  <c r="E135" i="2" l="1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0" i="2"/>
  <c r="E7" i="2"/>
  <c r="E6" i="2"/>
  <c r="H209" i="1"/>
  <c r="I4" i="1"/>
  <c r="E8" i="2" l="1"/>
  <c r="E136" i="2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185" i="1"/>
  <c r="G186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62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" i="1" l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11" i="1" l="1"/>
  <c r="G12" i="1"/>
  <c r="G13" i="1"/>
  <c r="G14" i="1"/>
  <c r="G15" i="1"/>
  <c r="G10" i="1"/>
  <c r="G5" i="1"/>
  <c r="G7" i="1"/>
  <c r="G4" i="1"/>
  <c r="G203" i="1" l="1"/>
  <c r="H211" i="1" s="1"/>
</calcChain>
</file>

<file path=xl/comments1.xml><?xml version="1.0" encoding="utf-8"?>
<comments xmlns="http://schemas.openxmlformats.org/spreadsheetml/2006/main">
  <authors>
    <author>Irma Abramishvili</author>
  </authors>
  <commentList>
    <comment ref="A38" authorId="0" shapeId="0">
      <text>
        <r>
          <rPr>
            <b/>
            <sz val="9"/>
            <color indexed="81"/>
            <rFont val="Tahoma"/>
            <family val="2"/>
          </rPr>
          <t>Irma Abramishvili:</t>
        </r>
        <r>
          <rPr>
            <sz val="9"/>
            <color indexed="81"/>
            <rFont val="Tahoma"/>
            <family val="2"/>
          </rPr>
          <t xml:space="preserve">
სამედიცინო გასასინჯი ტახტი მცირე საოპერაციო მანიპულაციებისთვის</t>
        </r>
      </text>
    </comment>
    <comment ref="A42" authorId="0" shapeId="0">
      <text>
        <r>
          <rPr>
            <b/>
            <sz val="9"/>
            <color indexed="81"/>
            <rFont val="Tahoma"/>
            <family val="2"/>
          </rPr>
          <t>Irma Abramishvili:</t>
        </r>
        <r>
          <rPr>
            <sz val="9"/>
            <color indexed="81"/>
            <rFont val="Tahoma"/>
            <family val="2"/>
          </rPr>
          <t xml:space="preserve">
MG-FLSS-PRD</t>
        </r>
      </text>
    </comment>
  </commentList>
</comments>
</file>

<file path=xl/comments2.xml><?xml version="1.0" encoding="utf-8"?>
<comments xmlns="http://schemas.openxmlformats.org/spreadsheetml/2006/main">
  <authors>
    <author>Irma Abramishvili</author>
  </authors>
  <commentList>
    <comment ref="C31" authorId="0" shapeId="0">
      <text>
        <r>
          <rPr>
            <b/>
            <sz val="9"/>
            <color indexed="81"/>
            <rFont val="Tahoma"/>
            <family val="2"/>
          </rPr>
          <t>Irma Abramishvili:</t>
        </r>
        <r>
          <rPr>
            <sz val="9"/>
            <color indexed="81"/>
            <rFont val="Tahoma"/>
            <family val="2"/>
          </rPr>
          <t xml:space="preserve">
სამედიცინო გასასინჯი ტახტი მცირე საოპერაციო მანიპულაციებისთვის</t>
        </r>
      </text>
    </comment>
    <comment ref="C35" authorId="0" shapeId="0">
      <text>
        <r>
          <rPr>
            <b/>
            <sz val="9"/>
            <color indexed="81"/>
            <rFont val="Tahoma"/>
            <family val="2"/>
          </rPr>
          <t>Irma Abramishvili:</t>
        </r>
        <r>
          <rPr>
            <sz val="9"/>
            <color indexed="81"/>
            <rFont val="Tahoma"/>
            <family val="2"/>
          </rPr>
          <t xml:space="preserve">
MG-FLSS-PRD</t>
        </r>
      </text>
    </comment>
  </commentList>
</comments>
</file>

<file path=xl/sharedStrings.xml><?xml version="1.0" encoding="utf-8"?>
<sst xmlns="http://schemas.openxmlformats.org/spreadsheetml/2006/main" count="677" uniqueCount="165">
  <si>
    <t>პროექტი</t>
  </si>
  <si>
    <t>მშენებლობა</t>
  </si>
  <si>
    <t>გაზი</t>
  </si>
  <si>
    <t>სამხარაული</t>
  </si>
  <si>
    <t>დენი</t>
  </si>
  <si>
    <t>აზომვითი ნახაზი</t>
  </si>
  <si>
    <t>ტელევიზორი Elegance 24J2016D</t>
  </si>
  <si>
    <t>ზ.ერ.</t>
  </si>
  <si>
    <t>რ-ბა</t>
  </si>
  <si>
    <t>თანხა</t>
  </si>
  <si>
    <t xml:space="preserve"> მაცივარი MIDEA</t>
  </si>
  <si>
    <t xml:space="preserve">  ელ. ჩაიდანი FRANKO</t>
  </si>
  <si>
    <t xml:space="preserve"> სარეცხი მანქანა  LG</t>
  </si>
  <si>
    <t xml:space="preserve"> უთო  FRANKO</t>
  </si>
  <si>
    <t xml:space="preserve"> მტვერსასრუტი ფილტრებით  SAMSUNG</t>
  </si>
  <si>
    <t>ფასი</t>
  </si>
  <si>
    <t>პაციენტის ფუნქციონალური  საწოლი*TM-D 4013</t>
  </si>
  <si>
    <t>საპალატე საწოლის ტუმბო ხის *TM-E 5007*</t>
  </si>
  <si>
    <t>გასასინჯი ტახტი *TM-A 1001**</t>
  </si>
  <si>
    <t>სამედიცინო ექიმის სკამი  * TM-I  9013 *</t>
  </si>
  <si>
    <t>პირველადი დახმარების  კარადა *TM-G 7001*</t>
  </si>
  <si>
    <t>სამედიცინო საგორავებელი ურიკა 2 თაროთი* TM-B  2010*</t>
  </si>
  <si>
    <t>ბიქსების სადგამი* TM-B  2010*</t>
  </si>
  <si>
    <t>თასების სადგამი* TM-B  2005*</t>
  </si>
  <si>
    <t>ირველადი დახმარების  კარადა *TM-G 7001*</t>
  </si>
  <si>
    <t>გინეკოლოგიური სავარძელი -TM-A 1011</t>
  </si>
  <si>
    <t>საანესთეზიო ურიკა *TM-B 2017*</t>
  </si>
  <si>
    <t>შირმა  *TM-A 1015 **</t>
  </si>
  <si>
    <t>პაციენტის გადასაყვანი ურიკა-საკაცე *TM-C 3002 *</t>
  </si>
  <si>
    <t>პაციენტის ეტლი *27709</t>
  </si>
  <si>
    <t>მაგიდა ქირურგიული ინსტრუმენტებისთვის *TM -J 1148*</t>
  </si>
  <si>
    <t>გინეკოლოგიური სავარძელი*TM-A 1013</t>
  </si>
  <si>
    <t>გადასხმის  სავარძელი  *TM-A 1010*</t>
  </si>
  <si>
    <t>თეთრეულის გადასატანი ურიკა   * TM-D 6001 *</t>
  </si>
  <si>
    <t>მხედველობის შკალა TM-D 6007</t>
  </si>
  <si>
    <t>ფლოუმეტრი</t>
  </si>
  <si>
    <t>წნევის აპარატი 32703</t>
  </si>
  <si>
    <t>ჟანგბადის პანელი</t>
  </si>
  <si>
    <t>პეანის დამჭერი</t>
  </si>
  <si>
    <t>კოხერის დამჭერი (კბილიანი)</t>
  </si>
  <si>
    <t>ბილიროტინის დამჭერი</t>
  </si>
  <si>
    <t>მოსკიტის დამჭერი</t>
  </si>
  <si>
    <t>მიკულიჩი</t>
  </si>
  <si>
    <t>მატიეს ტიპის ნემსდამჭერი</t>
  </si>
  <si>
    <t>ხეგარის ნემსდამჭერი</t>
  </si>
  <si>
    <t>პინცეტი ანატომიური</t>
  </si>
  <si>
    <t>ქირურგიული პინცეტი</t>
  </si>
  <si>
    <t>ნემსები მრგვალი და მჭრელი</t>
  </si>
  <si>
    <t>კეტგუტის პირურგიული ძაფი</t>
  </si>
  <si>
    <t>ვიკრილის საკერავი ძაფი</t>
  </si>
  <si>
    <t>აბრეშუმის ქირურგიული ძაფი</t>
  </si>
  <si>
    <t>ნაწლავის ელასტიური ჟომი</t>
  </si>
  <si>
    <t>მკვრივი ჟომი</t>
  </si>
  <si>
    <t>ჭრილობის გამაფართოებელი</t>
  </si>
  <si>
    <t>შპადელი (რკინის)</t>
  </si>
  <si>
    <t>კავები ფარაბეფის</t>
  </si>
  <si>
    <t>კავები ღვიძლის</t>
  </si>
  <si>
    <t>კბილიანი კავი კანის</t>
  </si>
  <si>
    <t>მაკრატელი კუპერის</t>
  </si>
  <si>
    <t>მაკრატელი რიხტერის</t>
  </si>
  <si>
    <t>ლაპატკა</t>
  </si>
  <si>
    <t>ფოლკმანის კოვზი</t>
  </si>
  <si>
    <t>ტროაკარი გულმკერდის</t>
  </si>
  <si>
    <t>მუცლის ღრუს სარკე</t>
  </si>
  <si>
    <t>საამპუტაციო დანა</t>
  </si>
  <si>
    <t>რასპატორი</t>
  </si>
  <si>
    <t>რეტრაქტორი</t>
  </si>
  <si>
    <t>მავთულოვანი ხერხი ჯიგლი</t>
  </si>
  <si>
    <t>იანსენის ჭრილობის გამავლობის დუბლი</t>
  </si>
  <si>
    <t>ედისონის გამაფართოებელი</t>
  </si>
  <si>
    <t>ტრაქეის გამაფართოებელი</t>
  </si>
  <si>
    <t>წვეტიანი კავი ტრაქეის დამჭერი</t>
  </si>
  <si>
    <t>ბლაგვი კავი ფარისებრი ჯირკვლის</t>
  </si>
  <si>
    <t>ტრაქეოსტომის მილი</t>
  </si>
  <si>
    <t>კორცანგი</t>
  </si>
  <si>
    <t>შემოსაფარგლი ცაპკა</t>
  </si>
  <si>
    <t>რექტალური სარკე</t>
  </si>
  <si>
    <t>პიპეტების ნაკრები</t>
  </si>
  <si>
    <t>ახალშობილის სიმაღლის საზომი 27331</t>
  </si>
  <si>
    <t>ლაბორატორიული მაგიდა უჯრებით</t>
  </si>
  <si>
    <t>ლაბორატორიული თაროები</t>
  </si>
  <si>
    <t>ამბუ პორტატული რესპირატორი ხელის სილიკონიზირებული</t>
  </si>
  <si>
    <t>ლარინგოსკოპი 34303</t>
  </si>
  <si>
    <t>სასწორი მოზრდილთა</t>
  </si>
  <si>
    <t>გინეკოლოგიური ნაკრები</t>
  </si>
  <si>
    <t>ახლშობილის სასწორი</t>
  </si>
  <si>
    <t>ოტოსკოპი</t>
  </si>
  <si>
    <t>ლუერის დამჭერი</t>
  </si>
  <si>
    <t>შტატივი 6008</t>
  </si>
  <si>
    <t>ცალი</t>
  </si>
  <si>
    <t>კომპლექტი</t>
  </si>
  <si>
    <t>ფარდა-ჟალუზი</t>
  </si>
  <si>
    <t>კვ.მ.</t>
  </si>
  <si>
    <t>ავტოკლავი 120 ლ</t>
  </si>
  <si>
    <t>სტერილური ინსტრუმენტების შესაფუთი აპარატი-სასტერილიზაციო პაკეტების დასალუქი აპარატი (ახალი)</t>
  </si>
  <si>
    <t>ორსულისა და დედის ნაყოფის მონიტორი</t>
  </si>
  <si>
    <t>გვერდითი განათება</t>
  </si>
  <si>
    <t>სუნთქვის აპარატი E 3</t>
  </si>
  <si>
    <t>ამომქაჩი ქირურგიული, დაბ. წნევის</t>
  </si>
  <si>
    <t>დ ნეგატოსკოპი</t>
  </si>
  <si>
    <t>ცენტრიფუგა 800 D</t>
  </si>
  <si>
    <t>ოფთალმოსკოპი</t>
  </si>
  <si>
    <t>ელექტრო კარდიოგრაფი CONTEC ECG-300G</t>
  </si>
  <si>
    <t>რენტგენის აპარატი მობილური</t>
  </si>
  <si>
    <t>დეფიბრილატორი 9000</t>
  </si>
  <si>
    <t>სტერილიზატორი მშრალი სტერილიზაციის აპარატი</t>
  </si>
  <si>
    <t>ქირურგიული ელექტრო დანა</t>
  </si>
  <si>
    <t>რენტგენის ფირების გასამჟღავნებელი აპარატი</t>
  </si>
  <si>
    <t>მიკროსკოპი XSZ-107BN</t>
  </si>
  <si>
    <t>კოაგულომეტრი</t>
  </si>
  <si>
    <t>ჰემატოლოგიური ანალიზატორი</t>
  </si>
  <si>
    <t>სისხლის გაზების ანალიზატორი EDAN</t>
  </si>
  <si>
    <t>ექოსკოპის აპარატი Chison</t>
  </si>
  <si>
    <t>ბიოქიმიური ანალიზატორი</t>
  </si>
  <si>
    <t>პაციენტის დაკვირვების მონიტორი  -8000</t>
  </si>
  <si>
    <t>იმუნო ფერმენტული ანალიზატორი ნახევრად ავტომატური</t>
  </si>
  <si>
    <t>პაციენტის დაკვირვების მონიტორი  -8000 neo</t>
  </si>
  <si>
    <t>რეგისტრატურის</t>
  </si>
  <si>
    <t>საოფისე მაგიდა</t>
  </si>
  <si>
    <t>მაგიდა ინსტრუმენტების უჟანგავი მეტალის</t>
  </si>
  <si>
    <t>საოფისე ტუმბო</t>
  </si>
  <si>
    <t>კარადა ბაინდერების</t>
  </si>
  <si>
    <t>სტელაჟი ზურგის გარეშე</t>
  </si>
  <si>
    <t>სკამი ოთხ ფეხზე</t>
  </si>
  <si>
    <t>გრამი</t>
  </si>
  <si>
    <t>მოსაცდელი სკამების კომპლექტი</t>
  </si>
  <si>
    <t>სკამი გორგოლაჭებიანი</t>
  </si>
  <si>
    <t>სარეცხი ჩანი ორიანი</t>
  </si>
  <si>
    <t>სარეცხი ჩანი ერთიანი დიდი</t>
  </si>
  <si>
    <t>სავარძელი სამეული</t>
  </si>
  <si>
    <t>საუთაო მაგიდა</t>
  </si>
  <si>
    <t>სარეცხი ჩანი ერთიანი</t>
  </si>
  <si>
    <t>ყვარელმშენი</t>
  </si>
  <si>
    <t>ერთობა</t>
  </si>
  <si>
    <t>ჟანგბადის პანელი MG-HB1</t>
  </si>
  <si>
    <t>პოლივიკრილის საკერავი ძაფი</t>
  </si>
  <si>
    <t>ახმეტის მუნიციპალიტეტის სოფ.დუისის გდაუდებელი სამედიცინო დახმარების ცენტრის მატერიალურ ფასეულობათა ჩამონათვალი</t>
  </si>
  <si>
    <t xml:space="preserve">                 სულ შენობის ღირებულება</t>
  </si>
  <si>
    <t xml:space="preserve">                 სულ მშენებლობის ღირებულება</t>
  </si>
  <si>
    <t xml:space="preserve">                     სამშენებლო სამუშაოები</t>
  </si>
  <si>
    <t xml:space="preserve">                 მატრიალური ფასეულობები</t>
  </si>
  <si>
    <t>სულ მატერიალური ფასეულობების ღირებულება</t>
  </si>
  <si>
    <t xml:space="preserve">                   კომპიუტერული ტექნიკა</t>
  </si>
  <si>
    <t>პროცესორი     CZC0493978</t>
  </si>
  <si>
    <t>პროცესორი  CZC0493980</t>
  </si>
  <si>
    <t>პროცესორი  HP7800  CZC8283F1X</t>
  </si>
  <si>
    <t>პროცესორი  HP7800  CZC82827F7</t>
  </si>
  <si>
    <t>პროცესორი  HP7800 CZC8283JBH</t>
  </si>
  <si>
    <t>პროცესორი  HP7800 CZC8283F0B</t>
  </si>
  <si>
    <t>მონიტორი HP L1740 CND7040V1C</t>
  </si>
  <si>
    <t>მონიტორი HP L1910 CNC749PG04</t>
  </si>
  <si>
    <t>მონიტორი HP L1950 CNC822Q5MW</t>
  </si>
  <si>
    <t xml:space="preserve">მონიტორი HP L1950  CNC822Q2WH </t>
  </si>
  <si>
    <t>მონიტორი HP L1950 CNC822Q8OW</t>
  </si>
  <si>
    <t>მონიტორი HP L1950  CNC822Q3HG</t>
  </si>
  <si>
    <t>პრინტერი Lexmark MX511de 70155PHHOWLYF</t>
  </si>
  <si>
    <t>პრინტერი Lexmark MX511de  70155PHHOWLXW</t>
  </si>
  <si>
    <t>მიწა (ს.კ 50.05.34.297, 2775 კვ. მ.)</t>
  </si>
  <si>
    <t xml:space="preserve">ლარი </t>
  </si>
  <si>
    <t>დაბა ლენტეხის 10 საწოლზე მრავალპროფილიანი კლინიკის მატერიალურ ფასეულობათა ჩამონათვალი</t>
  </si>
  <si>
    <t xml:space="preserve">                  სულ  კომპიუტერული ტექნიკა (დუისი)</t>
  </si>
  <si>
    <t xml:space="preserve">                 მთლიანი ღირებულება (დუისი)</t>
  </si>
  <si>
    <t xml:space="preserve">                 სულ კომუნიკაციების ღირებულება</t>
  </si>
  <si>
    <t>სულ გადასაცემი  მატერიალური ფასეულობების ღირებულება</t>
  </si>
  <si>
    <t xml:space="preserve">           სულ  კომპიუტერული ტექნიკა (ლენტეხი)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</si>
</sst>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0"/>
      <color theme="5" tint="-0.249977111117893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theme="7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1" fillId="0" borderId="4" xfId="1" applyBorder="1"/>
    <xf numFmtId="0" fontId="1" fillId="0" borderId="4" xfId="1" applyBorder="1"/>
    <xf numFmtId="0" fontId="1" fillId="0" borderId="4" xfId="1" applyBorder="1"/>
    <xf numFmtId="0" fontId="1" fillId="0" borderId="6" xfId="1" applyFill="1" applyBorder="1"/>
    <xf numFmtId="0" fontId="1" fillId="0" borderId="4" xfId="1" applyBorder="1"/>
    <xf numFmtId="0" fontId="1" fillId="0" borderId="4" xfId="1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/>
    <xf numFmtId="0" fontId="1" fillId="2" borderId="4" xfId="1" applyFill="1" applyBorder="1"/>
    <xf numFmtId="0" fontId="0" fillId="2" borderId="1" xfId="0" applyFill="1" applyBorder="1"/>
    <xf numFmtId="0" fontId="8" fillId="0" borderId="4" xfId="1" applyFont="1" applyBorder="1"/>
    <xf numFmtId="0" fontId="4" fillId="0" borderId="0" xfId="0" applyFont="1"/>
    <xf numFmtId="0" fontId="9" fillId="0" borderId="0" xfId="0" applyFont="1" applyFill="1" applyBorder="1"/>
    <xf numFmtId="0" fontId="3" fillId="3" borderId="1" xfId="0" applyFont="1" applyFill="1" applyBorder="1"/>
    <xf numFmtId="0" fontId="0" fillId="3" borderId="1" xfId="0" applyFill="1" applyBorder="1"/>
    <xf numFmtId="0" fontId="4" fillId="3" borderId="1" xfId="0" applyFont="1" applyFill="1" applyBorder="1"/>
    <xf numFmtId="0" fontId="5" fillId="3" borderId="4" xfId="1" applyFont="1" applyFill="1" applyBorder="1"/>
    <xf numFmtId="0" fontId="2" fillId="3" borderId="1" xfId="0" applyFont="1" applyFill="1" applyBorder="1"/>
    <xf numFmtId="0" fontId="9" fillId="3" borderId="1" xfId="0" applyFont="1" applyFill="1" applyBorder="1"/>
    <xf numFmtId="0" fontId="10" fillId="4" borderId="1" xfId="0" applyFont="1" applyFill="1" applyBorder="1"/>
    <xf numFmtId="0" fontId="10" fillId="4" borderId="0" xfId="0" applyFont="1" applyFill="1"/>
    <xf numFmtId="0" fontId="8" fillId="4" borderId="4" xfId="1" applyFont="1" applyFill="1" applyBorder="1"/>
    <xf numFmtId="0" fontId="10" fillId="4" borderId="0" xfId="0" applyFont="1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4" xfId="1" applyBorder="1" applyAlignment="1">
      <alignment wrapText="1"/>
    </xf>
    <xf numFmtId="0" fontId="8" fillId="0" borderId="4" xfId="1" applyFont="1" applyBorder="1" applyAlignment="1">
      <alignment wrapText="1"/>
    </xf>
    <xf numFmtId="0" fontId="1" fillId="0" borderId="6" xfId="1" applyFill="1" applyBorder="1" applyAlignment="1">
      <alignment wrapText="1"/>
    </xf>
    <xf numFmtId="0" fontId="0" fillId="0" borderId="0" xfId="0" applyAlignment="1">
      <alignment wrapText="1"/>
    </xf>
    <xf numFmtId="0" fontId="12" fillId="4" borderId="1" xfId="0" applyFont="1" applyFill="1" applyBorder="1"/>
    <xf numFmtId="0" fontId="11" fillId="0" borderId="1" xfId="0" applyFont="1" applyBorder="1" applyAlignment="1">
      <alignment wrapText="1"/>
    </xf>
    <xf numFmtId="0" fontId="11" fillId="0" borderId="3" xfId="0" applyFont="1" applyBorder="1" applyAlignment="1">
      <alignment horizontal="left" vertical="center" wrapText="1"/>
    </xf>
    <xf numFmtId="0" fontId="0" fillId="0" borderId="8" xfId="0" applyBorder="1" applyAlignment="1">
      <alignment wrapText="1"/>
    </xf>
    <xf numFmtId="0" fontId="0" fillId="0" borderId="8" xfId="0" applyBorder="1"/>
    <xf numFmtId="0" fontId="10" fillId="4" borderId="2" xfId="0" applyFont="1" applyFill="1" applyBorder="1"/>
    <xf numFmtId="0" fontId="12" fillId="4" borderId="1" xfId="0" applyFont="1" applyFill="1" applyBorder="1" applyAlignment="1">
      <alignment vertical="center"/>
    </xf>
    <xf numFmtId="0" fontId="0" fillId="4" borderId="1" xfId="0" applyFill="1" applyBorder="1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Font="1" applyBorder="1" applyAlignment="1">
      <alignment horizontal="center"/>
    </xf>
    <xf numFmtId="0" fontId="0" fillId="0" borderId="2" xfId="0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63"/>
  <sheetViews>
    <sheetView view="pageBreakPreview" zoomScale="60" zoomScaleNormal="100" workbookViewId="0">
      <selection activeCell="E14" sqref="E14"/>
    </sheetView>
  </sheetViews>
  <sheetFormatPr defaultRowHeight="15" x14ac:dyDescent="0.25"/>
  <cols>
    <col min="1" max="1" width="52.42578125" style="33" customWidth="1"/>
    <col min="2" max="2" width="9.140625" customWidth="1"/>
    <col min="3" max="3" width="7.42578125" customWidth="1"/>
    <col min="4" max="4" width="8.5703125" customWidth="1"/>
    <col min="5" max="5" width="11.42578125" style="24" customWidth="1"/>
    <col min="6" max="7" width="9.140625" style="24"/>
    <col min="8" max="8" width="11" style="24" customWidth="1"/>
  </cols>
  <sheetData>
    <row r="1" spans="1:5" ht="48" customHeight="1" x14ac:dyDescent="0.25">
      <c r="A1" s="50" t="s">
        <v>136</v>
      </c>
      <c r="B1" s="50"/>
      <c r="C1" s="50"/>
      <c r="D1" s="50"/>
      <c r="E1" s="50"/>
    </row>
    <row r="2" spans="1:5" x14ac:dyDescent="0.25">
      <c r="A2" s="28"/>
      <c r="B2" s="1" t="s">
        <v>7</v>
      </c>
      <c r="C2" s="1" t="s">
        <v>8</v>
      </c>
      <c r="D2" s="1" t="s">
        <v>15</v>
      </c>
      <c r="E2" s="23" t="s">
        <v>9</v>
      </c>
    </row>
    <row r="3" spans="1:5" x14ac:dyDescent="0.25">
      <c r="A3" s="35" t="s">
        <v>139</v>
      </c>
      <c r="B3" s="1"/>
      <c r="C3" s="1"/>
      <c r="D3" s="1"/>
      <c r="E3" s="23"/>
    </row>
    <row r="4" spans="1:5" x14ac:dyDescent="0.25">
      <c r="A4" s="28" t="s">
        <v>0</v>
      </c>
      <c r="B4" s="1"/>
      <c r="C4" s="1"/>
      <c r="D4" s="1"/>
      <c r="E4" s="34">
        <v>20000</v>
      </c>
    </row>
    <row r="5" spans="1:5" x14ac:dyDescent="0.25">
      <c r="A5" s="45" t="s">
        <v>157</v>
      </c>
      <c r="B5" s="1" t="s">
        <v>158</v>
      </c>
      <c r="C5" s="1">
        <v>2775</v>
      </c>
      <c r="D5" s="1">
        <v>0.72</v>
      </c>
      <c r="E5" s="34">
        <f>D5*C5</f>
        <v>1998</v>
      </c>
    </row>
    <row r="6" spans="1:5" ht="27.75" customHeight="1" x14ac:dyDescent="0.25">
      <c r="A6" s="48" t="s">
        <v>1</v>
      </c>
      <c r="B6" s="27" t="s">
        <v>132</v>
      </c>
      <c r="C6" s="1"/>
      <c r="D6" s="1"/>
      <c r="E6" s="23">
        <f>41004.3+614003.63-27908.38</f>
        <v>627099.55000000005</v>
      </c>
    </row>
    <row r="7" spans="1:5" ht="24" customHeight="1" x14ac:dyDescent="0.25">
      <c r="A7" s="49"/>
      <c r="B7" s="27" t="s">
        <v>133</v>
      </c>
      <c r="C7" s="1"/>
      <c r="D7" s="1"/>
      <c r="E7" s="23">
        <f>87346.03</f>
        <v>87346.03</v>
      </c>
    </row>
    <row r="8" spans="1:5" ht="17.25" customHeight="1" x14ac:dyDescent="0.25">
      <c r="A8" s="36" t="s">
        <v>137</v>
      </c>
      <c r="B8" s="27"/>
      <c r="C8" s="1"/>
      <c r="D8" s="1"/>
      <c r="E8" s="34">
        <f>SUM(E6:E7)</f>
        <v>714445.58000000007</v>
      </c>
    </row>
    <row r="9" spans="1:5" x14ac:dyDescent="0.25">
      <c r="A9" s="28" t="s">
        <v>2</v>
      </c>
      <c r="B9" s="1"/>
      <c r="C9" s="1"/>
      <c r="D9" s="1"/>
      <c r="E9" s="23">
        <v>3000</v>
      </c>
    </row>
    <row r="10" spans="1:5" x14ac:dyDescent="0.25">
      <c r="A10" s="28" t="s">
        <v>3</v>
      </c>
      <c r="B10" s="1"/>
      <c r="C10" s="1"/>
      <c r="D10" s="1"/>
      <c r="E10" s="23">
        <f>1944.4+8400.05</f>
        <v>10344.449999999999</v>
      </c>
    </row>
    <row r="11" spans="1:5" x14ac:dyDescent="0.25">
      <c r="A11" s="28" t="s">
        <v>4</v>
      </c>
      <c r="B11" s="1"/>
      <c r="C11" s="1"/>
      <c r="D11" s="1"/>
      <c r="E11" s="23">
        <v>10500</v>
      </c>
    </row>
    <row r="12" spans="1:5" x14ac:dyDescent="0.25">
      <c r="A12" s="28" t="s">
        <v>5</v>
      </c>
      <c r="B12" s="1"/>
      <c r="C12" s="1"/>
      <c r="D12" s="1"/>
      <c r="E12" s="23">
        <v>510</v>
      </c>
    </row>
    <row r="13" spans="1:5" x14ac:dyDescent="0.25">
      <c r="A13" s="36" t="s">
        <v>162</v>
      </c>
      <c r="B13" s="1"/>
      <c r="C13" s="1"/>
      <c r="D13" s="1"/>
      <c r="E13" s="34">
        <f>SUM(E9:E12)</f>
        <v>24354.449999999997</v>
      </c>
    </row>
    <row r="14" spans="1:5" x14ac:dyDescent="0.25">
      <c r="A14" s="35" t="s">
        <v>138</v>
      </c>
      <c r="B14" s="1"/>
      <c r="C14" s="1"/>
      <c r="D14" s="1"/>
      <c r="E14" s="34">
        <f>E4+E5+E8+E13</f>
        <v>760798.03</v>
      </c>
    </row>
    <row r="15" spans="1:5" x14ac:dyDescent="0.25">
      <c r="A15" s="35"/>
      <c r="B15" s="1"/>
      <c r="C15" s="1"/>
      <c r="D15" s="1"/>
      <c r="E15" s="34"/>
    </row>
    <row r="16" spans="1:5" x14ac:dyDescent="0.25">
      <c r="A16" s="35" t="s">
        <v>140</v>
      </c>
      <c r="B16" s="1"/>
      <c r="C16" s="1"/>
      <c r="D16" s="1"/>
      <c r="E16" s="34"/>
    </row>
    <row r="17" spans="1:11" x14ac:dyDescent="0.25">
      <c r="A17" s="28" t="s">
        <v>6</v>
      </c>
      <c r="B17" s="1"/>
      <c r="C17" s="1">
        <v>2</v>
      </c>
      <c r="D17" s="1">
        <v>349.5</v>
      </c>
      <c r="E17" s="23">
        <f>C17*D17</f>
        <v>699</v>
      </c>
    </row>
    <row r="18" spans="1:11" x14ac:dyDescent="0.25">
      <c r="A18" s="29" t="s">
        <v>10</v>
      </c>
      <c r="B18" s="1"/>
      <c r="C18" s="3">
        <v>7</v>
      </c>
      <c r="D18" s="2">
        <v>775</v>
      </c>
      <c r="E18" s="23">
        <f t="shared" ref="E18:E81" si="0">C18*D18</f>
        <v>5425</v>
      </c>
    </row>
    <row r="19" spans="1:11" x14ac:dyDescent="0.25">
      <c r="A19" s="29" t="s">
        <v>11</v>
      </c>
      <c r="B19" s="1"/>
      <c r="C19" s="3">
        <v>2</v>
      </c>
      <c r="D19" s="2">
        <v>50</v>
      </c>
      <c r="E19" s="23">
        <f t="shared" si="0"/>
        <v>100</v>
      </c>
    </row>
    <row r="20" spans="1:11" x14ac:dyDescent="0.25">
      <c r="A20" s="29" t="s">
        <v>12</v>
      </c>
      <c r="B20" s="1"/>
      <c r="C20" s="3">
        <v>1</v>
      </c>
      <c r="D20" s="2">
        <v>1300</v>
      </c>
      <c r="E20" s="23">
        <f t="shared" si="0"/>
        <v>1300</v>
      </c>
    </row>
    <row r="21" spans="1:11" x14ac:dyDescent="0.25">
      <c r="A21" s="29" t="s">
        <v>13</v>
      </c>
      <c r="B21" s="1"/>
      <c r="C21" s="3">
        <v>2</v>
      </c>
      <c r="D21" s="2">
        <v>50</v>
      </c>
      <c r="E21" s="23">
        <f t="shared" si="0"/>
        <v>100</v>
      </c>
    </row>
    <row r="22" spans="1:11" x14ac:dyDescent="0.25">
      <c r="A22" s="29" t="s">
        <v>14</v>
      </c>
      <c r="B22" s="1"/>
      <c r="C22" s="3">
        <v>2</v>
      </c>
      <c r="D22" s="2">
        <v>187</v>
      </c>
      <c r="E22" s="23">
        <f t="shared" si="0"/>
        <v>374</v>
      </c>
    </row>
    <row r="23" spans="1:11" x14ac:dyDescent="0.25">
      <c r="A23" s="30" t="s">
        <v>16</v>
      </c>
      <c r="B23" s="9" t="s">
        <v>89</v>
      </c>
      <c r="C23" s="9">
        <v>4</v>
      </c>
      <c r="D23" s="9">
        <v>795</v>
      </c>
      <c r="E23" s="23">
        <f t="shared" si="0"/>
        <v>3180</v>
      </c>
      <c r="K23" s="15"/>
    </row>
    <row r="24" spans="1:11" x14ac:dyDescent="0.25">
      <c r="A24" s="30" t="s">
        <v>17</v>
      </c>
      <c r="B24" s="9" t="s">
        <v>89</v>
      </c>
      <c r="C24" s="9">
        <v>4</v>
      </c>
      <c r="D24" s="9">
        <v>280</v>
      </c>
      <c r="E24" s="23">
        <f t="shared" si="0"/>
        <v>1120</v>
      </c>
    </row>
    <row r="25" spans="1:11" x14ac:dyDescent="0.25">
      <c r="A25" s="30" t="s">
        <v>18</v>
      </c>
      <c r="B25" s="9" t="s">
        <v>89</v>
      </c>
      <c r="C25" s="9">
        <v>4</v>
      </c>
      <c r="D25" s="9">
        <v>280</v>
      </c>
      <c r="E25" s="23">
        <f t="shared" si="0"/>
        <v>1120</v>
      </c>
    </row>
    <row r="26" spans="1:11" x14ac:dyDescent="0.25">
      <c r="A26" s="30" t="s">
        <v>19</v>
      </c>
      <c r="B26" s="9" t="s">
        <v>89</v>
      </c>
      <c r="C26" s="9">
        <v>4</v>
      </c>
      <c r="D26" s="9">
        <v>200</v>
      </c>
      <c r="E26" s="23">
        <f t="shared" si="0"/>
        <v>800</v>
      </c>
    </row>
    <row r="27" spans="1:11" x14ac:dyDescent="0.25">
      <c r="A27" s="30" t="s">
        <v>20</v>
      </c>
      <c r="B27" s="9" t="s">
        <v>89</v>
      </c>
      <c r="C27" s="9">
        <v>3</v>
      </c>
      <c r="D27" s="9">
        <v>760</v>
      </c>
      <c r="E27" s="25">
        <f t="shared" si="0"/>
        <v>2280</v>
      </c>
    </row>
    <row r="28" spans="1:11" ht="15.75" customHeight="1" x14ac:dyDescent="0.25">
      <c r="A28" s="30" t="s">
        <v>21</v>
      </c>
      <c r="B28" s="9" t="s">
        <v>89</v>
      </c>
      <c r="C28" s="9">
        <v>7</v>
      </c>
      <c r="D28" s="9">
        <v>190</v>
      </c>
      <c r="E28" s="23">
        <f t="shared" si="0"/>
        <v>1330</v>
      </c>
    </row>
    <row r="29" spans="1:11" x14ac:dyDescent="0.25">
      <c r="A29" s="30" t="s">
        <v>22</v>
      </c>
      <c r="B29" s="9" t="s">
        <v>89</v>
      </c>
      <c r="C29" s="9">
        <v>4</v>
      </c>
      <c r="D29" s="9">
        <v>350</v>
      </c>
      <c r="E29" s="23">
        <f t="shared" si="0"/>
        <v>1400</v>
      </c>
    </row>
    <row r="30" spans="1:11" x14ac:dyDescent="0.25">
      <c r="A30" s="30" t="s">
        <v>23</v>
      </c>
      <c r="B30" s="9" t="s">
        <v>89</v>
      </c>
      <c r="C30" s="9">
        <v>2</v>
      </c>
      <c r="D30" s="9">
        <v>150</v>
      </c>
      <c r="E30" s="23">
        <f t="shared" si="0"/>
        <v>300</v>
      </c>
    </row>
    <row r="31" spans="1:11" x14ac:dyDescent="0.25">
      <c r="A31" s="30" t="s">
        <v>24</v>
      </c>
      <c r="B31" s="9" t="s">
        <v>89</v>
      </c>
      <c r="C31" s="9">
        <v>1</v>
      </c>
      <c r="D31" s="9">
        <v>760</v>
      </c>
      <c r="E31" s="23">
        <f t="shared" si="0"/>
        <v>760</v>
      </c>
    </row>
    <row r="32" spans="1:11" x14ac:dyDescent="0.25">
      <c r="A32" s="30" t="s">
        <v>25</v>
      </c>
      <c r="B32" s="9" t="s">
        <v>89</v>
      </c>
      <c r="C32" s="9">
        <v>1</v>
      </c>
      <c r="D32" s="9">
        <v>850</v>
      </c>
      <c r="E32" s="23">
        <f t="shared" si="0"/>
        <v>850</v>
      </c>
    </row>
    <row r="33" spans="1:5" x14ac:dyDescent="0.25">
      <c r="A33" s="30" t="s">
        <v>26</v>
      </c>
      <c r="B33" s="9" t="s">
        <v>89</v>
      </c>
      <c r="C33" s="9">
        <v>1</v>
      </c>
      <c r="D33" s="9">
        <v>1125</v>
      </c>
      <c r="E33" s="23">
        <f t="shared" si="0"/>
        <v>1125</v>
      </c>
    </row>
    <row r="34" spans="1:5" x14ac:dyDescent="0.25">
      <c r="A34" s="30" t="s">
        <v>27</v>
      </c>
      <c r="B34" s="9" t="s">
        <v>89</v>
      </c>
      <c r="C34" s="9">
        <v>3</v>
      </c>
      <c r="D34" s="9">
        <v>195</v>
      </c>
      <c r="E34" s="23">
        <f t="shared" si="0"/>
        <v>585</v>
      </c>
    </row>
    <row r="35" spans="1:5" x14ac:dyDescent="0.25">
      <c r="A35" s="30" t="s">
        <v>28</v>
      </c>
      <c r="B35" s="9" t="s">
        <v>89</v>
      </c>
      <c r="C35" s="9">
        <v>1</v>
      </c>
      <c r="D35" s="9">
        <v>950</v>
      </c>
      <c r="E35" s="23">
        <f t="shared" si="0"/>
        <v>950</v>
      </c>
    </row>
    <row r="36" spans="1:5" x14ac:dyDescent="0.25">
      <c r="A36" s="30" t="s">
        <v>29</v>
      </c>
      <c r="B36" s="9" t="s">
        <v>89</v>
      </c>
      <c r="C36" s="9">
        <v>1</v>
      </c>
      <c r="D36" s="9">
        <v>360</v>
      </c>
      <c r="E36" s="23">
        <f t="shared" si="0"/>
        <v>360</v>
      </c>
    </row>
    <row r="37" spans="1:5" ht="16.5" customHeight="1" x14ac:dyDescent="0.25">
      <c r="A37" s="30" t="s">
        <v>30</v>
      </c>
      <c r="B37" s="9" t="s">
        <v>89</v>
      </c>
      <c r="C37" s="9">
        <v>4</v>
      </c>
      <c r="D37" s="9">
        <v>900</v>
      </c>
      <c r="E37" s="23">
        <f t="shared" si="0"/>
        <v>3600</v>
      </c>
    </row>
    <row r="38" spans="1:5" x14ac:dyDescent="0.25">
      <c r="A38" s="30" t="s">
        <v>31</v>
      </c>
      <c r="B38" s="9" t="s">
        <v>89</v>
      </c>
      <c r="C38" s="9">
        <v>1</v>
      </c>
      <c r="D38" s="9">
        <v>890</v>
      </c>
      <c r="E38" s="23">
        <f t="shared" si="0"/>
        <v>890</v>
      </c>
    </row>
    <row r="39" spans="1:5" x14ac:dyDescent="0.25">
      <c r="A39" s="30" t="s">
        <v>32</v>
      </c>
      <c r="B39" s="9" t="s">
        <v>89</v>
      </c>
      <c r="C39" s="9">
        <v>1</v>
      </c>
      <c r="D39" s="9">
        <v>580</v>
      </c>
      <c r="E39" s="23">
        <f t="shared" si="0"/>
        <v>580</v>
      </c>
    </row>
    <row r="40" spans="1:5" x14ac:dyDescent="0.25">
      <c r="A40" s="30" t="s">
        <v>33</v>
      </c>
      <c r="B40" s="9" t="s">
        <v>89</v>
      </c>
      <c r="C40" s="9">
        <v>1</v>
      </c>
      <c r="D40" s="9">
        <v>490</v>
      </c>
      <c r="E40" s="23">
        <f t="shared" si="0"/>
        <v>490</v>
      </c>
    </row>
    <row r="41" spans="1:5" x14ac:dyDescent="0.25">
      <c r="A41" s="30" t="s">
        <v>34</v>
      </c>
      <c r="B41" s="9" t="s">
        <v>89</v>
      </c>
      <c r="C41" s="9">
        <v>1</v>
      </c>
      <c r="D41" s="9">
        <v>275</v>
      </c>
      <c r="E41" s="23">
        <f t="shared" si="0"/>
        <v>275</v>
      </c>
    </row>
    <row r="42" spans="1:5" x14ac:dyDescent="0.25">
      <c r="A42" s="30" t="s">
        <v>35</v>
      </c>
      <c r="B42" s="9" t="s">
        <v>89</v>
      </c>
      <c r="C42" s="9">
        <v>4</v>
      </c>
      <c r="D42" s="9">
        <v>150</v>
      </c>
      <c r="E42" s="23">
        <f t="shared" si="0"/>
        <v>600</v>
      </c>
    </row>
    <row r="43" spans="1:5" x14ac:dyDescent="0.25">
      <c r="A43" s="30" t="s">
        <v>36</v>
      </c>
      <c r="B43" s="9" t="s">
        <v>89</v>
      </c>
      <c r="C43" s="9">
        <v>1</v>
      </c>
      <c r="D43" s="9">
        <v>35</v>
      </c>
      <c r="E43" s="23">
        <f t="shared" si="0"/>
        <v>35</v>
      </c>
    </row>
    <row r="44" spans="1:5" x14ac:dyDescent="0.25">
      <c r="A44" s="31" t="s">
        <v>134</v>
      </c>
      <c r="B44" s="9" t="s">
        <v>89</v>
      </c>
      <c r="C44" s="9">
        <v>4</v>
      </c>
      <c r="D44" s="9">
        <v>1200</v>
      </c>
      <c r="E44" s="23">
        <f t="shared" si="0"/>
        <v>4800</v>
      </c>
    </row>
    <row r="45" spans="1:5" x14ac:dyDescent="0.25">
      <c r="A45" s="30" t="s">
        <v>38</v>
      </c>
      <c r="B45" s="9" t="s">
        <v>89</v>
      </c>
      <c r="C45" s="9">
        <v>10</v>
      </c>
      <c r="D45" s="9">
        <v>20</v>
      </c>
      <c r="E45" s="23">
        <f t="shared" si="0"/>
        <v>200</v>
      </c>
    </row>
    <row r="46" spans="1:5" x14ac:dyDescent="0.25">
      <c r="A46" s="30" t="s">
        <v>39</v>
      </c>
      <c r="B46" s="9" t="s">
        <v>89</v>
      </c>
      <c r="C46" s="9">
        <v>10</v>
      </c>
      <c r="D46" s="9">
        <v>20</v>
      </c>
      <c r="E46" s="23">
        <f t="shared" si="0"/>
        <v>200</v>
      </c>
    </row>
    <row r="47" spans="1:5" x14ac:dyDescent="0.25">
      <c r="A47" s="30" t="s">
        <v>40</v>
      </c>
      <c r="B47" s="9" t="s">
        <v>89</v>
      </c>
      <c r="C47" s="9">
        <v>10</v>
      </c>
      <c r="D47" s="9">
        <v>20</v>
      </c>
      <c r="E47" s="23">
        <f t="shared" si="0"/>
        <v>200</v>
      </c>
    </row>
    <row r="48" spans="1:5" x14ac:dyDescent="0.25">
      <c r="A48" s="30" t="s">
        <v>41</v>
      </c>
      <c r="B48" s="9" t="s">
        <v>89</v>
      </c>
      <c r="C48" s="9">
        <v>10</v>
      </c>
      <c r="D48" s="9">
        <v>20</v>
      </c>
      <c r="E48" s="23">
        <f t="shared" si="0"/>
        <v>200</v>
      </c>
    </row>
    <row r="49" spans="1:5" x14ac:dyDescent="0.25">
      <c r="A49" s="30" t="s">
        <v>42</v>
      </c>
      <c r="B49" s="9" t="s">
        <v>89</v>
      </c>
      <c r="C49" s="9">
        <v>10</v>
      </c>
      <c r="D49" s="9">
        <v>20</v>
      </c>
      <c r="E49" s="23">
        <f t="shared" si="0"/>
        <v>200</v>
      </c>
    </row>
    <row r="50" spans="1:5" x14ac:dyDescent="0.25">
      <c r="A50" s="30" t="s">
        <v>43</v>
      </c>
      <c r="B50" s="9" t="s">
        <v>89</v>
      </c>
      <c r="C50" s="9">
        <v>5</v>
      </c>
      <c r="D50" s="9">
        <v>20</v>
      </c>
      <c r="E50" s="23">
        <f t="shared" si="0"/>
        <v>100</v>
      </c>
    </row>
    <row r="51" spans="1:5" x14ac:dyDescent="0.25">
      <c r="A51" s="30" t="s">
        <v>44</v>
      </c>
      <c r="B51" s="9" t="s">
        <v>89</v>
      </c>
      <c r="C51" s="9">
        <v>5</v>
      </c>
      <c r="D51" s="9">
        <v>15</v>
      </c>
      <c r="E51" s="23">
        <f t="shared" si="0"/>
        <v>75</v>
      </c>
    </row>
    <row r="52" spans="1:5" x14ac:dyDescent="0.25">
      <c r="A52" s="30" t="s">
        <v>45</v>
      </c>
      <c r="B52" s="9" t="s">
        <v>89</v>
      </c>
      <c r="C52" s="9">
        <v>5</v>
      </c>
      <c r="D52" s="9">
        <v>15</v>
      </c>
      <c r="E52" s="23">
        <f t="shared" si="0"/>
        <v>75</v>
      </c>
    </row>
    <row r="53" spans="1:5" x14ac:dyDescent="0.25">
      <c r="A53" s="30" t="s">
        <v>46</v>
      </c>
      <c r="B53" s="9" t="s">
        <v>89</v>
      </c>
      <c r="C53" s="9">
        <v>5</v>
      </c>
      <c r="D53" s="9">
        <v>15</v>
      </c>
      <c r="E53" s="23">
        <f t="shared" si="0"/>
        <v>75</v>
      </c>
    </row>
    <row r="54" spans="1:5" x14ac:dyDescent="0.25">
      <c r="A54" s="30" t="s">
        <v>47</v>
      </c>
      <c r="B54" s="9" t="s">
        <v>90</v>
      </c>
      <c r="C54" s="9">
        <v>1</v>
      </c>
      <c r="D54" s="9">
        <v>50</v>
      </c>
      <c r="E54" s="23">
        <f t="shared" si="0"/>
        <v>50</v>
      </c>
    </row>
    <row r="55" spans="1:5" x14ac:dyDescent="0.25">
      <c r="A55" s="30" t="s">
        <v>48</v>
      </c>
      <c r="B55" s="9" t="s">
        <v>90</v>
      </c>
      <c r="C55" s="9">
        <v>1</v>
      </c>
      <c r="D55" s="9">
        <v>60</v>
      </c>
      <c r="E55" s="23">
        <f t="shared" si="0"/>
        <v>60</v>
      </c>
    </row>
    <row r="56" spans="1:5" x14ac:dyDescent="0.25">
      <c r="A56" s="31" t="s">
        <v>135</v>
      </c>
      <c r="B56" s="9" t="s">
        <v>90</v>
      </c>
      <c r="C56" s="9">
        <v>1</v>
      </c>
      <c r="D56" s="9">
        <v>60</v>
      </c>
      <c r="E56" s="23">
        <f t="shared" si="0"/>
        <v>60</v>
      </c>
    </row>
    <row r="57" spans="1:5" x14ac:dyDescent="0.25">
      <c r="A57" s="30" t="s">
        <v>50</v>
      </c>
      <c r="B57" s="9" t="s">
        <v>90</v>
      </c>
      <c r="C57" s="9">
        <v>1</v>
      </c>
      <c r="D57" s="9">
        <v>50</v>
      </c>
      <c r="E57" s="23">
        <f t="shared" si="0"/>
        <v>50</v>
      </c>
    </row>
    <row r="58" spans="1:5" x14ac:dyDescent="0.25">
      <c r="A58" s="30" t="s">
        <v>51</v>
      </c>
      <c r="B58" s="9" t="s">
        <v>89</v>
      </c>
      <c r="C58" s="9">
        <v>5</v>
      </c>
      <c r="D58" s="9">
        <v>20</v>
      </c>
      <c r="E58" s="23">
        <f t="shared" si="0"/>
        <v>100</v>
      </c>
    </row>
    <row r="59" spans="1:5" x14ac:dyDescent="0.25">
      <c r="A59" s="30" t="s">
        <v>52</v>
      </c>
      <c r="B59" s="9" t="s">
        <v>89</v>
      </c>
      <c r="C59" s="9">
        <v>5</v>
      </c>
      <c r="D59" s="9">
        <v>20</v>
      </c>
      <c r="E59" s="23">
        <f t="shared" si="0"/>
        <v>100</v>
      </c>
    </row>
    <row r="60" spans="1:5" x14ac:dyDescent="0.25">
      <c r="A60" s="30" t="s">
        <v>53</v>
      </c>
      <c r="B60" s="9" t="s">
        <v>89</v>
      </c>
      <c r="C60" s="9">
        <v>5</v>
      </c>
      <c r="D60" s="9">
        <v>25</v>
      </c>
      <c r="E60" s="23">
        <f t="shared" si="0"/>
        <v>125</v>
      </c>
    </row>
    <row r="61" spans="1:5" x14ac:dyDescent="0.25">
      <c r="A61" s="30" t="s">
        <v>54</v>
      </c>
      <c r="B61" s="9" t="s">
        <v>89</v>
      </c>
      <c r="C61" s="9">
        <v>5</v>
      </c>
      <c r="D61" s="9">
        <v>9</v>
      </c>
      <c r="E61" s="23">
        <f t="shared" si="0"/>
        <v>45</v>
      </c>
    </row>
    <row r="62" spans="1:5" x14ac:dyDescent="0.25">
      <c r="A62" s="30" t="s">
        <v>55</v>
      </c>
      <c r="B62" s="9" t="s">
        <v>89</v>
      </c>
      <c r="C62" s="9">
        <v>5</v>
      </c>
      <c r="D62" s="9">
        <v>20</v>
      </c>
      <c r="E62" s="23">
        <f t="shared" si="0"/>
        <v>100</v>
      </c>
    </row>
    <row r="63" spans="1:5" x14ac:dyDescent="0.25">
      <c r="A63" s="30" t="s">
        <v>56</v>
      </c>
      <c r="B63" s="9" t="s">
        <v>89</v>
      </c>
      <c r="C63" s="9">
        <v>5</v>
      </c>
      <c r="D63" s="9">
        <v>20</v>
      </c>
      <c r="E63" s="23">
        <f t="shared" si="0"/>
        <v>100</v>
      </c>
    </row>
    <row r="64" spans="1:5" x14ac:dyDescent="0.25">
      <c r="A64" s="30" t="s">
        <v>57</v>
      </c>
      <c r="B64" s="9" t="s">
        <v>89</v>
      </c>
      <c r="C64" s="9">
        <v>5</v>
      </c>
      <c r="D64" s="9">
        <v>20</v>
      </c>
      <c r="E64" s="23">
        <f t="shared" si="0"/>
        <v>100</v>
      </c>
    </row>
    <row r="65" spans="1:5" x14ac:dyDescent="0.25">
      <c r="A65" s="30" t="s">
        <v>58</v>
      </c>
      <c r="B65" s="9" t="s">
        <v>89</v>
      </c>
      <c r="C65" s="9">
        <v>5</v>
      </c>
      <c r="D65" s="9">
        <v>15</v>
      </c>
      <c r="E65" s="23">
        <f t="shared" si="0"/>
        <v>75</v>
      </c>
    </row>
    <row r="66" spans="1:5" x14ac:dyDescent="0.25">
      <c r="A66" s="30" t="s">
        <v>59</v>
      </c>
      <c r="B66" s="9" t="s">
        <v>89</v>
      </c>
      <c r="C66" s="9">
        <v>5</v>
      </c>
      <c r="D66" s="9">
        <v>15</v>
      </c>
      <c r="E66" s="23">
        <f t="shared" si="0"/>
        <v>75</v>
      </c>
    </row>
    <row r="67" spans="1:5" x14ac:dyDescent="0.25">
      <c r="A67" s="30" t="s">
        <v>60</v>
      </c>
      <c r="B67" s="9" t="s">
        <v>89</v>
      </c>
      <c r="C67" s="9">
        <v>5</v>
      </c>
      <c r="D67" s="9">
        <v>20</v>
      </c>
      <c r="E67" s="23">
        <f t="shared" si="0"/>
        <v>100</v>
      </c>
    </row>
    <row r="68" spans="1:5" x14ac:dyDescent="0.25">
      <c r="A68" s="30" t="s">
        <v>61</v>
      </c>
      <c r="B68" s="9" t="s">
        <v>89</v>
      </c>
      <c r="C68" s="9">
        <v>5</v>
      </c>
      <c r="D68" s="9">
        <v>15</v>
      </c>
      <c r="E68" s="23">
        <f t="shared" si="0"/>
        <v>75</v>
      </c>
    </row>
    <row r="69" spans="1:5" x14ac:dyDescent="0.25">
      <c r="A69" s="30" t="s">
        <v>62</v>
      </c>
      <c r="B69" s="9" t="s">
        <v>89</v>
      </c>
      <c r="C69" s="9">
        <v>5</v>
      </c>
      <c r="D69" s="9">
        <v>35</v>
      </c>
      <c r="E69" s="23">
        <f t="shared" si="0"/>
        <v>175</v>
      </c>
    </row>
    <row r="70" spans="1:5" x14ac:dyDescent="0.25">
      <c r="A70" s="30" t="s">
        <v>63</v>
      </c>
      <c r="B70" s="9" t="s">
        <v>89</v>
      </c>
      <c r="C70" s="9">
        <v>5</v>
      </c>
      <c r="D70" s="9">
        <v>50</v>
      </c>
      <c r="E70" s="23">
        <f t="shared" si="0"/>
        <v>250</v>
      </c>
    </row>
    <row r="71" spans="1:5" x14ac:dyDescent="0.25">
      <c r="A71" s="30" t="s">
        <v>64</v>
      </c>
      <c r="B71" s="9" t="s">
        <v>89</v>
      </c>
      <c r="C71" s="9">
        <v>5</v>
      </c>
      <c r="D71" s="9">
        <v>25</v>
      </c>
      <c r="E71" s="23">
        <f t="shared" si="0"/>
        <v>125</v>
      </c>
    </row>
    <row r="72" spans="1:5" x14ac:dyDescent="0.25">
      <c r="A72" s="30" t="s">
        <v>65</v>
      </c>
      <c r="B72" s="9" t="s">
        <v>89</v>
      </c>
      <c r="C72" s="9">
        <v>5</v>
      </c>
      <c r="D72" s="9">
        <v>25</v>
      </c>
      <c r="E72" s="23">
        <f t="shared" si="0"/>
        <v>125</v>
      </c>
    </row>
    <row r="73" spans="1:5" x14ac:dyDescent="0.25">
      <c r="A73" s="30" t="s">
        <v>66</v>
      </c>
      <c r="B73" s="9" t="s">
        <v>89</v>
      </c>
      <c r="C73" s="9">
        <v>5</v>
      </c>
      <c r="D73" s="9">
        <v>25</v>
      </c>
      <c r="E73" s="23">
        <f t="shared" si="0"/>
        <v>125</v>
      </c>
    </row>
    <row r="74" spans="1:5" x14ac:dyDescent="0.25">
      <c r="A74" s="30" t="s">
        <v>67</v>
      </c>
      <c r="B74" s="9" t="s">
        <v>89</v>
      </c>
      <c r="C74" s="9">
        <v>5</v>
      </c>
      <c r="D74" s="9">
        <v>15</v>
      </c>
      <c r="E74" s="23">
        <f t="shared" si="0"/>
        <v>75</v>
      </c>
    </row>
    <row r="75" spans="1:5" x14ac:dyDescent="0.25">
      <c r="A75" s="30" t="s">
        <v>68</v>
      </c>
      <c r="B75" s="9" t="s">
        <v>89</v>
      </c>
      <c r="C75" s="9">
        <v>5</v>
      </c>
      <c r="D75" s="9">
        <v>30</v>
      </c>
      <c r="E75" s="23">
        <f t="shared" si="0"/>
        <v>150</v>
      </c>
    </row>
    <row r="76" spans="1:5" x14ac:dyDescent="0.25">
      <c r="A76" s="30" t="s">
        <v>69</v>
      </c>
      <c r="B76" s="9" t="s">
        <v>89</v>
      </c>
      <c r="C76" s="9">
        <v>5</v>
      </c>
      <c r="D76" s="9">
        <v>50</v>
      </c>
      <c r="E76" s="23">
        <f t="shared" si="0"/>
        <v>250</v>
      </c>
    </row>
    <row r="77" spans="1:5" x14ac:dyDescent="0.25">
      <c r="A77" s="30" t="s">
        <v>70</v>
      </c>
      <c r="B77" s="9" t="s">
        <v>89</v>
      </c>
      <c r="C77" s="9">
        <v>5</v>
      </c>
      <c r="D77" s="9">
        <v>20</v>
      </c>
      <c r="E77" s="23">
        <f t="shared" si="0"/>
        <v>100</v>
      </c>
    </row>
    <row r="78" spans="1:5" x14ac:dyDescent="0.25">
      <c r="A78" s="30" t="s">
        <v>71</v>
      </c>
      <c r="B78" s="9" t="s">
        <v>89</v>
      </c>
      <c r="C78" s="9">
        <v>5</v>
      </c>
      <c r="D78" s="9">
        <v>20</v>
      </c>
      <c r="E78" s="23">
        <f t="shared" si="0"/>
        <v>100</v>
      </c>
    </row>
    <row r="79" spans="1:5" x14ac:dyDescent="0.25">
      <c r="A79" s="30" t="s">
        <v>72</v>
      </c>
      <c r="B79" s="9" t="s">
        <v>89</v>
      </c>
      <c r="C79" s="9">
        <v>5</v>
      </c>
      <c r="D79" s="9">
        <v>20</v>
      </c>
      <c r="E79" s="23">
        <f t="shared" si="0"/>
        <v>100</v>
      </c>
    </row>
    <row r="80" spans="1:5" x14ac:dyDescent="0.25">
      <c r="A80" s="30" t="s">
        <v>73</v>
      </c>
      <c r="B80" s="9" t="s">
        <v>89</v>
      </c>
      <c r="C80" s="9">
        <v>5</v>
      </c>
      <c r="D80" s="9">
        <v>20</v>
      </c>
      <c r="E80" s="23">
        <f t="shared" si="0"/>
        <v>100</v>
      </c>
    </row>
    <row r="81" spans="1:5" x14ac:dyDescent="0.25">
      <c r="A81" s="30" t="s">
        <v>74</v>
      </c>
      <c r="B81" s="9" t="s">
        <v>89</v>
      </c>
      <c r="C81" s="9">
        <v>5</v>
      </c>
      <c r="D81" s="9">
        <v>26</v>
      </c>
      <c r="E81" s="23">
        <f t="shared" si="0"/>
        <v>130</v>
      </c>
    </row>
    <row r="82" spans="1:5" x14ac:dyDescent="0.25">
      <c r="A82" s="30" t="s">
        <v>75</v>
      </c>
      <c r="B82" s="9" t="s">
        <v>89</v>
      </c>
      <c r="C82" s="9">
        <v>5</v>
      </c>
      <c r="D82" s="9">
        <v>12</v>
      </c>
      <c r="E82" s="23">
        <f t="shared" ref="E82:E95" si="1">C82*D82</f>
        <v>60</v>
      </c>
    </row>
    <row r="83" spans="1:5" x14ac:dyDescent="0.25">
      <c r="A83" s="30" t="s">
        <v>76</v>
      </c>
      <c r="B83" s="9" t="s">
        <v>89</v>
      </c>
      <c r="C83" s="9">
        <v>5</v>
      </c>
      <c r="D83" s="9">
        <v>50</v>
      </c>
      <c r="E83" s="23">
        <f t="shared" si="1"/>
        <v>250</v>
      </c>
    </row>
    <row r="84" spans="1:5" x14ac:dyDescent="0.25">
      <c r="A84" s="30" t="s">
        <v>77</v>
      </c>
      <c r="B84" s="9" t="s">
        <v>90</v>
      </c>
      <c r="C84" s="9">
        <v>1</v>
      </c>
      <c r="D84" s="9">
        <v>900</v>
      </c>
      <c r="E84" s="23">
        <f t="shared" si="1"/>
        <v>900</v>
      </c>
    </row>
    <row r="85" spans="1:5" x14ac:dyDescent="0.25">
      <c r="A85" s="30" t="s">
        <v>78</v>
      </c>
      <c r="B85" s="9" t="s">
        <v>89</v>
      </c>
      <c r="C85" s="9">
        <v>1</v>
      </c>
      <c r="D85" s="9">
        <v>190</v>
      </c>
      <c r="E85" s="23">
        <f t="shared" si="1"/>
        <v>190</v>
      </c>
    </row>
    <row r="86" spans="1:5" x14ac:dyDescent="0.25">
      <c r="A86" s="30" t="s">
        <v>79</v>
      </c>
      <c r="B86" s="9" t="s">
        <v>89</v>
      </c>
      <c r="C86" s="9">
        <v>1</v>
      </c>
      <c r="D86" s="9">
        <v>2000</v>
      </c>
      <c r="E86" s="23">
        <f t="shared" si="1"/>
        <v>2000</v>
      </c>
    </row>
    <row r="87" spans="1:5" x14ac:dyDescent="0.25">
      <c r="A87" s="30" t="s">
        <v>80</v>
      </c>
      <c r="B87" s="9" t="s">
        <v>89</v>
      </c>
      <c r="C87" s="9">
        <v>1</v>
      </c>
      <c r="D87" s="9">
        <v>1000</v>
      </c>
      <c r="E87" s="23">
        <f t="shared" si="1"/>
        <v>1000</v>
      </c>
    </row>
    <row r="88" spans="1:5" ht="24.75" customHeight="1" x14ac:dyDescent="0.25">
      <c r="A88" s="30" t="s">
        <v>81</v>
      </c>
      <c r="B88" s="9" t="s">
        <v>89</v>
      </c>
      <c r="C88" s="9">
        <v>2</v>
      </c>
      <c r="D88" s="9">
        <v>100</v>
      </c>
      <c r="E88" s="23">
        <f t="shared" si="1"/>
        <v>200</v>
      </c>
    </row>
    <row r="89" spans="1:5" x14ac:dyDescent="0.25">
      <c r="A89" s="30" t="s">
        <v>82</v>
      </c>
      <c r="B89" s="9" t="s">
        <v>89</v>
      </c>
      <c r="C89" s="9">
        <v>1</v>
      </c>
      <c r="D89" s="9">
        <v>280</v>
      </c>
      <c r="E89" s="23">
        <f t="shared" si="1"/>
        <v>280</v>
      </c>
    </row>
    <row r="90" spans="1:5" x14ac:dyDescent="0.25">
      <c r="A90" s="30" t="s">
        <v>83</v>
      </c>
      <c r="B90" s="9" t="s">
        <v>89</v>
      </c>
      <c r="C90" s="9">
        <v>1</v>
      </c>
      <c r="D90" s="9">
        <v>65</v>
      </c>
      <c r="E90" s="23">
        <f t="shared" si="1"/>
        <v>65</v>
      </c>
    </row>
    <row r="91" spans="1:5" x14ac:dyDescent="0.25">
      <c r="A91" s="30" t="s">
        <v>84</v>
      </c>
      <c r="B91" s="9" t="s">
        <v>90</v>
      </c>
      <c r="C91" s="9">
        <v>1</v>
      </c>
      <c r="D91" s="9">
        <v>430</v>
      </c>
      <c r="E91" s="23">
        <f t="shared" si="1"/>
        <v>430</v>
      </c>
    </row>
    <row r="92" spans="1:5" x14ac:dyDescent="0.25">
      <c r="A92" s="30" t="s">
        <v>85</v>
      </c>
      <c r="B92" s="9" t="s">
        <v>89</v>
      </c>
      <c r="C92" s="9">
        <v>2</v>
      </c>
      <c r="D92" s="9">
        <v>180</v>
      </c>
      <c r="E92" s="23">
        <f t="shared" si="1"/>
        <v>360</v>
      </c>
    </row>
    <row r="93" spans="1:5" x14ac:dyDescent="0.25">
      <c r="A93" s="30" t="s">
        <v>86</v>
      </c>
      <c r="B93" s="9" t="s">
        <v>89</v>
      </c>
      <c r="C93" s="9">
        <v>1</v>
      </c>
      <c r="D93" s="9">
        <v>150</v>
      </c>
      <c r="E93" s="23">
        <f t="shared" si="1"/>
        <v>150</v>
      </c>
    </row>
    <row r="94" spans="1:5" x14ac:dyDescent="0.25">
      <c r="A94" s="30" t="s">
        <v>87</v>
      </c>
      <c r="B94" s="9" t="s">
        <v>89</v>
      </c>
      <c r="C94" s="9">
        <v>5</v>
      </c>
      <c r="D94" s="9">
        <v>25</v>
      </c>
      <c r="E94" s="23">
        <f t="shared" si="1"/>
        <v>125</v>
      </c>
    </row>
    <row r="95" spans="1:5" x14ac:dyDescent="0.25">
      <c r="A95" s="30" t="s">
        <v>88</v>
      </c>
      <c r="B95" s="9" t="s">
        <v>89</v>
      </c>
      <c r="C95" s="9">
        <v>4</v>
      </c>
      <c r="D95" s="9">
        <v>75</v>
      </c>
      <c r="E95" s="23">
        <f t="shared" si="1"/>
        <v>300</v>
      </c>
    </row>
    <row r="96" spans="1:5" x14ac:dyDescent="0.25">
      <c r="A96" s="32" t="s">
        <v>91</v>
      </c>
      <c r="B96" s="7" t="s">
        <v>92</v>
      </c>
      <c r="C96" s="7">
        <v>170</v>
      </c>
      <c r="D96">
        <v>19</v>
      </c>
      <c r="E96" s="23">
        <f t="shared" ref="E96:E135" si="2">C96*D96</f>
        <v>3230</v>
      </c>
    </row>
    <row r="97" spans="1:5" x14ac:dyDescent="0.25">
      <c r="A97" s="30" t="s">
        <v>93</v>
      </c>
      <c r="B97" s="9" t="s">
        <v>89</v>
      </c>
      <c r="C97" s="9">
        <v>1</v>
      </c>
      <c r="D97" s="9">
        <v>6000</v>
      </c>
      <c r="E97" s="23">
        <f t="shared" si="2"/>
        <v>6000</v>
      </c>
    </row>
    <row r="98" spans="1:5" ht="26.25" x14ac:dyDescent="0.25">
      <c r="A98" s="30" t="s">
        <v>94</v>
      </c>
      <c r="B98" s="9" t="s">
        <v>89</v>
      </c>
      <c r="C98" s="9">
        <v>1</v>
      </c>
      <c r="D98" s="9">
        <v>500</v>
      </c>
      <c r="E98" s="23">
        <f t="shared" si="2"/>
        <v>500</v>
      </c>
    </row>
    <row r="99" spans="1:5" x14ac:dyDescent="0.25">
      <c r="A99" s="30" t="s">
        <v>95</v>
      </c>
      <c r="B99" s="9" t="s">
        <v>89</v>
      </c>
      <c r="C99" s="9">
        <v>1</v>
      </c>
      <c r="D99" s="9">
        <v>2200</v>
      </c>
      <c r="E99" s="23">
        <f t="shared" si="2"/>
        <v>2200</v>
      </c>
    </row>
    <row r="100" spans="1:5" x14ac:dyDescent="0.25">
      <c r="A100" s="30" t="s">
        <v>96</v>
      </c>
      <c r="B100" s="9" t="s">
        <v>89</v>
      </c>
      <c r="C100" s="9">
        <v>4</v>
      </c>
      <c r="D100" s="9">
        <v>400</v>
      </c>
      <c r="E100" s="23">
        <f t="shared" si="2"/>
        <v>1600</v>
      </c>
    </row>
    <row r="101" spans="1:5" x14ac:dyDescent="0.25">
      <c r="A101" s="30" t="s">
        <v>97</v>
      </c>
      <c r="B101" s="9" t="s">
        <v>89</v>
      </c>
      <c r="C101" s="9">
        <v>1</v>
      </c>
      <c r="D101" s="9">
        <v>17000</v>
      </c>
      <c r="E101" s="23">
        <f t="shared" si="2"/>
        <v>17000</v>
      </c>
    </row>
    <row r="102" spans="1:5" x14ac:dyDescent="0.25">
      <c r="A102" s="30" t="s">
        <v>98</v>
      </c>
      <c r="B102" s="9" t="s">
        <v>89</v>
      </c>
      <c r="C102" s="9">
        <v>3</v>
      </c>
      <c r="D102" s="9">
        <v>400</v>
      </c>
      <c r="E102" s="23">
        <f t="shared" si="2"/>
        <v>1200</v>
      </c>
    </row>
    <row r="103" spans="1:5" x14ac:dyDescent="0.25">
      <c r="A103" s="30" t="s">
        <v>99</v>
      </c>
      <c r="B103" s="9" t="s">
        <v>89</v>
      </c>
      <c r="C103" s="9">
        <v>4</v>
      </c>
      <c r="D103" s="9">
        <v>300</v>
      </c>
      <c r="E103" s="23">
        <f t="shared" si="2"/>
        <v>1200</v>
      </c>
    </row>
    <row r="104" spans="1:5" x14ac:dyDescent="0.25">
      <c r="A104" s="30" t="s">
        <v>100</v>
      </c>
      <c r="B104" s="9" t="s">
        <v>89</v>
      </c>
      <c r="C104" s="9">
        <v>1</v>
      </c>
      <c r="D104" s="9">
        <v>300</v>
      </c>
      <c r="E104" s="23">
        <f t="shared" si="2"/>
        <v>300</v>
      </c>
    </row>
    <row r="105" spans="1:5" x14ac:dyDescent="0.25">
      <c r="A105" s="30" t="s">
        <v>101</v>
      </c>
      <c r="B105" s="9" t="s">
        <v>89</v>
      </c>
      <c r="C105" s="9">
        <v>2</v>
      </c>
      <c r="D105" s="9">
        <v>150</v>
      </c>
      <c r="E105" s="23">
        <f t="shared" si="2"/>
        <v>300</v>
      </c>
    </row>
    <row r="106" spans="1:5" x14ac:dyDescent="0.25">
      <c r="A106" s="30" t="s">
        <v>102</v>
      </c>
      <c r="B106" s="9" t="s">
        <v>89</v>
      </c>
      <c r="C106" s="9">
        <v>2</v>
      </c>
      <c r="D106" s="9">
        <v>1100</v>
      </c>
      <c r="E106" s="23">
        <f t="shared" si="2"/>
        <v>2200</v>
      </c>
    </row>
    <row r="107" spans="1:5" x14ac:dyDescent="0.25">
      <c r="A107" s="30" t="s">
        <v>103</v>
      </c>
      <c r="B107" s="9" t="s">
        <v>89</v>
      </c>
      <c r="C107" s="9">
        <v>1</v>
      </c>
      <c r="D107" s="9">
        <v>29000</v>
      </c>
      <c r="E107" s="23">
        <f t="shared" si="2"/>
        <v>29000</v>
      </c>
    </row>
    <row r="108" spans="1:5" x14ac:dyDescent="0.25">
      <c r="A108" s="30" t="s">
        <v>104</v>
      </c>
      <c r="B108" s="9" t="s">
        <v>89</v>
      </c>
      <c r="C108" s="9">
        <v>1</v>
      </c>
      <c r="D108" s="9">
        <v>7000</v>
      </c>
      <c r="E108" s="23">
        <f t="shared" si="2"/>
        <v>7000</v>
      </c>
    </row>
    <row r="109" spans="1:5" x14ac:dyDescent="0.25">
      <c r="A109" s="30" t="s">
        <v>105</v>
      </c>
      <c r="B109" s="9" t="s">
        <v>89</v>
      </c>
      <c r="C109" s="9">
        <v>1</v>
      </c>
      <c r="D109" s="9">
        <v>2000</v>
      </c>
      <c r="E109" s="23">
        <f t="shared" si="2"/>
        <v>2000</v>
      </c>
    </row>
    <row r="110" spans="1:5" x14ac:dyDescent="0.25">
      <c r="A110" s="30" t="s">
        <v>106</v>
      </c>
      <c r="B110" s="9" t="s">
        <v>89</v>
      </c>
      <c r="C110" s="9">
        <v>1</v>
      </c>
      <c r="D110" s="9">
        <v>4500</v>
      </c>
      <c r="E110" s="23">
        <f t="shared" si="2"/>
        <v>4500</v>
      </c>
    </row>
    <row r="111" spans="1:5" x14ac:dyDescent="0.25">
      <c r="A111" s="30" t="s">
        <v>107</v>
      </c>
      <c r="B111" s="9" t="s">
        <v>89</v>
      </c>
      <c r="C111" s="9">
        <v>1</v>
      </c>
      <c r="D111" s="9">
        <v>5500</v>
      </c>
      <c r="E111" s="23">
        <f t="shared" si="2"/>
        <v>5500</v>
      </c>
    </row>
    <row r="112" spans="1:5" x14ac:dyDescent="0.25">
      <c r="A112" s="30" t="s">
        <v>108</v>
      </c>
      <c r="B112" s="9" t="s">
        <v>89</v>
      </c>
      <c r="C112" s="9">
        <v>1</v>
      </c>
      <c r="D112" s="9">
        <v>900</v>
      </c>
      <c r="E112" s="23">
        <f t="shared" si="2"/>
        <v>900</v>
      </c>
    </row>
    <row r="113" spans="1:5" x14ac:dyDescent="0.25">
      <c r="A113" s="30" t="s">
        <v>109</v>
      </c>
      <c r="B113" s="9" t="s">
        <v>89</v>
      </c>
      <c r="C113" s="9">
        <v>1</v>
      </c>
      <c r="D113" s="9">
        <v>4400</v>
      </c>
      <c r="E113" s="23">
        <f t="shared" si="2"/>
        <v>4400</v>
      </c>
    </row>
    <row r="114" spans="1:5" x14ac:dyDescent="0.25">
      <c r="A114" s="30" t="s">
        <v>110</v>
      </c>
      <c r="B114" s="9" t="s">
        <v>89</v>
      </c>
      <c r="C114" s="9">
        <v>1</v>
      </c>
      <c r="D114" s="9">
        <v>17800</v>
      </c>
      <c r="E114" s="23">
        <f t="shared" si="2"/>
        <v>17800</v>
      </c>
    </row>
    <row r="115" spans="1:5" x14ac:dyDescent="0.25">
      <c r="A115" s="30" t="s">
        <v>111</v>
      </c>
      <c r="B115" s="9" t="s">
        <v>89</v>
      </c>
      <c r="C115" s="9">
        <v>1</v>
      </c>
      <c r="D115" s="9">
        <v>11700</v>
      </c>
      <c r="E115" s="23">
        <f t="shared" si="2"/>
        <v>11700</v>
      </c>
    </row>
    <row r="116" spans="1:5" x14ac:dyDescent="0.25">
      <c r="A116" s="30" t="s">
        <v>112</v>
      </c>
      <c r="B116" s="9" t="s">
        <v>89</v>
      </c>
      <c r="C116" s="9">
        <v>1</v>
      </c>
      <c r="D116" s="9">
        <v>27000</v>
      </c>
      <c r="E116" s="23">
        <f t="shared" si="2"/>
        <v>27000</v>
      </c>
    </row>
    <row r="117" spans="1:5" x14ac:dyDescent="0.25">
      <c r="A117" s="30" t="s">
        <v>113</v>
      </c>
      <c r="B117" s="9" t="s">
        <v>89</v>
      </c>
      <c r="C117" s="9">
        <v>1</v>
      </c>
      <c r="D117" s="9">
        <v>7800</v>
      </c>
      <c r="E117" s="23">
        <f t="shared" si="2"/>
        <v>7800</v>
      </c>
    </row>
    <row r="118" spans="1:5" x14ac:dyDescent="0.25">
      <c r="A118" s="30" t="s">
        <v>114</v>
      </c>
      <c r="B118" s="9" t="s">
        <v>89</v>
      </c>
      <c r="C118" s="9">
        <v>4</v>
      </c>
      <c r="D118" s="9">
        <v>1150</v>
      </c>
      <c r="E118" s="23">
        <f t="shared" si="2"/>
        <v>4600</v>
      </c>
    </row>
    <row r="119" spans="1:5" ht="26.25" x14ac:dyDescent="0.25">
      <c r="A119" s="30" t="s">
        <v>115</v>
      </c>
      <c r="B119" s="9" t="s">
        <v>89</v>
      </c>
      <c r="C119" s="9">
        <v>1</v>
      </c>
      <c r="D119" s="9">
        <v>8000</v>
      </c>
      <c r="E119" s="23">
        <f t="shared" si="2"/>
        <v>8000</v>
      </c>
    </row>
    <row r="120" spans="1:5" x14ac:dyDescent="0.25">
      <c r="A120" s="30" t="s">
        <v>116</v>
      </c>
      <c r="B120" s="9" t="s">
        <v>89</v>
      </c>
      <c r="C120" s="9">
        <v>1</v>
      </c>
      <c r="D120" s="9">
        <v>1200</v>
      </c>
      <c r="E120" s="23">
        <f t="shared" si="2"/>
        <v>1200</v>
      </c>
    </row>
    <row r="121" spans="1:5" x14ac:dyDescent="0.25">
      <c r="A121" s="29" t="s">
        <v>117</v>
      </c>
      <c r="B121" s="2" t="s">
        <v>89</v>
      </c>
      <c r="C121" s="2">
        <v>2</v>
      </c>
      <c r="D121" s="2">
        <v>250</v>
      </c>
      <c r="E121" s="23">
        <f t="shared" si="2"/>
        <v>500</v>
      </c>
    </row>
    <row r="122" spans="1:5" x14ac:dyDescent="0.25">
      <c r="A122" s="29" t="s">
        <v>118</v>
      </c>
      <c r="B122" s="2" t="s">
        <v>89</v>
      </c>
      <c r="C122" s="2">
        <v>14</v>
      </c>
      <c r="D122" s="2">
        <v>100</v>
      </c>
      <c r="E122" s="23">
        <f t="shared" si="2"/>
        <v>1400</v>
      </c>
    </row>
    <row r="123" spans="1:5" x14ac:dyDescent="0.25">
      <c r="A123" s="29" t="s">
        <v>119</v>
      </c>
      <c r="B123" s="2" t="s">
        <v>89</v>
      </c>
      <c r="C123" s="2">
        <v>5</v>
      </c>
      <c r="D123" s="2">
        <v>395</v>
      </c>
      <c r="E123" s="23">
        <f t="shared" si="2"/>
        <v>1975</v>
      </c>
    </row>
    <row r="124" spans="1:5" x14ac:dyDescent="0.25">
      <c r="A124" s="29" t="s">
        <v>120</v>
      </c>
      <c r="B124" s="2" t="s">
        <v>89</v>
      </c>
      <c r="C124" s="2">
        <v>10</v>
      </c>
      <c r="D124" s="2">
        <v>70</v>
      </c>
      <c r="E124" s="23">
        <f t="shared" si="2"/>
        <v>700</v>
      </c>
    </row>
    <row r="125" spans="1:5" x14ac:dyDescent="0.25">
      <c r="A125" s="29" t="s">
        <v>121</v>
      </c>
      <c r="B125" s="2" t="s">
        <v>89</v>
      </c>
      <c r="C125" s="2">
        <v>10</v>
      </c>
      <c r="D125" s="2">
        <v>125</v>
      </c>
      <c r="E125" s="23">
        <f t="shared" si="2"/>
        <v>1250</v>
      </c>
    </row>
    <row r="126" spans="1:5" x14ac:dyDescent="0.25">
      <c r="A126" s="29" t="s">
        <v>122</v>
      </c>
      <c r="B126" s="2" t="s">
        <v>89</v>
      </c>
      <c r="C126" s="2">
        <v>7</v>
      </c>
      <c r="D126" s="2">
        <v>105</v>
      </c>
      <c r="E126" s="23">
        <f t="shared" si="2"/>
        <v>735</v>
      </c>
    </row>
    <row r="127" spans="1:5" x14ac:dyDescent="0.25">
      <c r="A127" s="29" t="s">
        <v>122</v>
      </c>
      <c r="B127" s="2" t="s">
        <v>89</v>
      </c>
      <c r="C127" s="2">
        <v>4</v>
      </c>
      <c r="D127" s="2">
        <v>90</v>
      </c>
      <c r="E127" s="23">
        <f t="shared" si="2"/>
        <v>360</v>
      </c>
    </row>
    <row r="128" spans="1:5" x14ac:dyDescent="0.25">
      <c r="A128" s="29" t="s">
        <v>123</v>
      </c>
      <c r="B128" s="2" t="s">
        <v>124</v>
      </c>
      <c r="C128" s="2">
        <v>40</v>
      </c>
      <c r="D128" s="2">
        <v>35</v>
      </c>
      <c r="E128" s="23">
        <f t="shared" si="2"/>
        <v>1400</v>
      </c>
    </row>
    <row r="129" spans="1:5" x14ac:dyDescent="0.25">
      <c r="A129" s="29" t="s">
        <v>125</v>
      </c>
      <c r="B129" s="2" t="s">
        <v>89</v>
      </c>
      <c r="C129" s="2">
        <v>5</v>
      </c>
      <c r="D129" s="2">
        <v>295</v>
      </c>
      <c r="E129" s="23">
        <f t="shared" si="2"/>
        <v>1475</v>
      </c>
    </row>
    <row r="130" spans="1:5" x14ac:dyDescent="0.25">
      <c r="A130" s="29" t="s">
        <v>126</v>
      </c>
      <c r="B130" s="2" t="s">
        <v>89</v>
      </c>
      <c r="C130" s="2">
        <v>15</v>
      </c>
      <c r="D130" s="2">
        <v>160</v>
      </c>
      <c r="E130" s="23">
        <f t="shared" si="2"/>
        <v>2400</v>
      </c>
    </row>
    <row r="131" spans="1:5" x14ac:dyDescent="0.25">
      <c r="A131" s="29" t="s">
        <v>127</v>
      </c>
      <c r="B131" s="2" t="s">
        <v>89</v>
      </c>
      <c r="C131" s="2">
        <v>4</v>
      </c>
      <c r="D131" s="2">
        <v>645</v>
      </c>
      <c r="E131" s="23">
        <f t="shared" si="2"/>
        <v>2580</v>
      </c>
    </row>
    <row r="132" spans="1:5" x14ac:dyDescent="0.25">
      <c r="A132" s="29" t="s">
        <v>128</v>
      </c>
      <c r="B132" s="2" t="s">
        <v>89</v>
      </c>
      <c r="C132" s="2">
        <v>3</v>
      </c>
      <c r="D132" s="2">
        <v>545</v>
      </c>
      <c r="E132" s="23">
        <f t="shared" si="2"/>
        <v>1635</v>
      </c>
    </row>
    <row r="133" spans="1:5" x14ac:dyDescent="0.25">
      <c r="A133" s="29" t="s">
        <v>129</v>
      </c>
      <c r="B133" s="2" t="s">
        <v>89</v>
      </c>
      <c r="C133" s="2">
        <v>1</v>
      </c>
      <c r="D133" s="2">
        <v>630</v>
      </c>
      <c r="E133" s="23">
        <f t="shared" si="2"/>
        <v>630</v>
      </c>
    </row>
    <row r="134" spans="1:5" x14ac:dyDescent="0.25">
      <c r="A134" s="29" t="s">
        <v>130</v>
      </c>
      <c r="B134" s="2" t="s">
        <v>89</v>
      </c>
      <c r="C134" s="2">
        <v>1</v>
      </c>
      <c r="D134" s="2">
        <v>50</v>
      </c>
      <c r="E134" s="23">
        <f t="shared" si="2"/>
        <v>50</v>
      </c>
    </row>
    <row r="135" spans="1:5" x14ac:dyDescent="0.25">
      <c r="A135" s="37" t="s">
        <v>131</v>
      </c>
      <c r="B135" s="38" t="s">
        <v>89</v>
      </c>
      <c r="C135" s="38">
        <v>4</v>
      </c>
      <c r="D135" s="38">
        <v>345</v>
      </c>
      <c r="E135" s="39">
        <f t="shared" si="2"/>
        <v>1380</v>
      </c>
    </row>
    <row r="136" spans="1:5" ht="30" x14ac:dyDescent="0.25">
      <c r="A136" s="35" t="s">
        <v>141</v>
      </c>
      <c r="B136" s="1"/>
      <c r="C136" s="1"/>
      <c r="D136" s="1"/>
      <c r="E136" s="40">
        <f>SUM(E17:E135)</f>
        <v>231683</v>
      </c>
    </row>
    <row r="137" spans="1:5" x14ac:dyDescent="0.25">
      <c r="E137" s="26"/>
    </row>
    <row r="138" spans="1:5" ht="16.5" customHeight="1" x14ac:dyDescent="0.25">
      <c r="A138" s="35" t="s">
        <v>142</v>
      </c>
      <c r="B138" s="1"/>
      <c r="C138" s="1"/>
      <c r="D138" s="1"/>
      <c r="E138" s="23"/>
    </row>
    <row r="139" spans="1:5" ht="16.5" customHeight="1" x14ac:dyDescent="0.25">
      <c r="A139" s="28" t="s">
        <v>147</v>
      </c>
      <c r="B139" s="38" t="s">
        <v>89</v>
      </c>
      <c r="C139" s="1">
        <v>1</v>
      </c>
      <c r="D139" s="1">
        <v>0</v>
      </c>
      <c r="E139" s="23">
        <f t="shared" ref="E139:E143" si="3">C139*D139</f>
        <v>0</v>
      </c>
    </row>
    <row r="140" spans="1:5" ht="16.5" customHeight="1" x14ac:dyDescent="0.25">
      <c r="A140" s="28" t="s">
        <v>148</v>
      </c>
      <c r="B140" s="38" t="s">
        <v>89</v>
      </c>
      <c r="C140" s="1">
        <v>1</v>
      </c>
      <c r="D140" s="1">
        <v>0</v>
      </c>
      <c r="E140" s="23">
        <f t="shared" si="3"/>
        <v>0</v>
      </c>
    </row>
    <row r="141" spans="1:5" ht="16.5" customHeight="1" x14ac:dyDescent="0.25">
      <c r="A141" s="28" t="s">
        <v>153</v>
      </c>
      <c r="B141" s="38" t="s">
        <v>89</v>
      </c>
      <c r="C141" s="1">
        <v>1</v>
      </c>
      <c r="D141" s="1">
        <v>390.6</v>
      </c>
      <c r="E141" s="23">
        <f t="shared" si="3"/>
        <v>390.6</v>
      </c>
    </row>
    <row r="142" spans="1:5" ht="16.5" customHeight="1" x14ac:dyDescent="0.25">
      <c r="A142" s="28" t="s">
        <v>154</v>
      </c>
      <c r="B142" s="1" t="s">
        <v>89</v>
      </c>
      <c r="C142" s="1">
        <v>1</v>
      </c>
      <c r="D142" s="1">
        <v>390.6</v>
      </c>
      <c r="E142" s="23">
        <f t="shared" si="3"/>
        <v>390.6</v>
      </c>
    </row>
    <row r="143" spans="1:5" x14ac:dyDescent="0.25">
      <c r="A143" s="28" t="s">
        <v>156</v>
      </c>
      <c r="B143" s="1" t="s">
        <v>89</v>
      </c>
      <c r="C143" s="1">
        <v>1</v>
      </c>
      <c r="D143" s="1">
        <v>487.28</v>
      </c>
      <c r="E143" s="23">
        <f t="shared" si="3"/>
        <v>487.28</v>
      </c>
    </row>
    <row r="144" spans="1:5" x14ac:dyDescent="0.25">
      <c r="A144" s="35" t="s">
        <v>160</v>
      </c>
      <c r="B144" s="1"/>
      <c r="C144" s="1"/>
      <c r="D144" s="41"/>
      <c r="E144" s="34">
        <f>SUM(E139:E143)</f>
        <v>1268.48</v>
      </c>
    </row>
    <row r="145" spans="1:5" x14ac:dyDescent="0.25">
      <c r="A145" s="35" t="s">
        <v>161</v>
      </c>
      <c r="B145" s="1"/>
      <c r="C145" s="1"/>
      <c r="D145" s="1"/>
      <c r="E145" s="34">
        <f>E14+E136+E144</f>
        <v>993749.51</v>
      </c>
    </row>
    <row r="147" spans="1:5" ht="30.75" customHeight="1" x14ac:dyDescent="0.25">
      <c r="A147" s="50" t="s">
        <v>159</v>
      </c>
      <c r="B147" s="50"/>
      <c r="C147" s="50"/>
      <c r="D147" s="50"/>
      <c r="E147" s="50"/>
    </row>
    <row r="148" spans="1:5" x14ac:dyDescent="0.25">
      <c r="A148" s="28" t="s">
        <v>143</v>
      </c>
      <c r="B148" s="38" t="s">
        <v>89</v>
      </c>
      <c r="C148" s="1">
        <v>1</v>
      </c>
      <c r="D148" s="1">
        <v>0</v>
      </c>
      <c r="E148" s="23">
        <f t="shared" ref="E148:E156" si="4">C148*D148</f>
        <v>0</v>
      </c>
    </row>
    <row r="149" spans="1:5" x14ac:dyDescent="0.25">
      <c r="A149" s="28" t="s">
        <v>144</v>
      </c>
      <c r="B149" s="38" t="s">
        <v>89</v>
      </c>
      <c r="C149" s="1">
        <v>1</v>
      </c>
      <c r="D149" s="1">
        <v>0</v>
      </c>
      <c r="E149" s="23">
        <f t="shared" si="4"/>
        <v>0</v>
      </c>
    </row>
    <row r="150" spans="1:5" x14ac:dyDescent="0.25">
      <c r="A150" s="28" t="s">
        <v>145</v>
      </c>
      <c r="B150" s="38" t="s">
        <v>89</v>
      </c>
      <c r="C150" s="1">
        <v>1</v>
      </c>
      <c r="D150" s="1">
        <v>0</v>
      </c>
      <c r="E150" s="23">
        <f t="shared" si="4"/>
        <v>0</v>
      </c>
    </row>
    <row r="151" spans="1:5" x14ac:dyDescent="0.25">
      <c r="A151" s="28" t="s">
        <v>146</v>
      </c>
      <c r="B151" s="38" t="s">
        <v>89</v>
      </c>
      <c r="C151" s="1">
        <v>1</v>
      </c>
      <c r="D151" s="1">
        <v>0</v>
      </c>
      <c r="E151" s="23">
        <f t="shared" si="4"/>
        <v>0</v>
      </c>
    </row>
    <row r="152" spans="1:5" x14ac:dyDescent="0.25">
      <c r="A152" s="28" t="s">
        <v>149</v>
      </c>
      <c r="B152" s="38" t="s">
        <v>89</v>
      </c>
      <c r="C152" s="1">
        <v>1</v>
      </c>
      <c r="D152" s="1">
        <v>0</v>
      </c>
      <c r="E152" s="23">
        <f t="shared" si="4"/>
        <v>0</v>
      </c>
    </row>
    <row r="153" spans="1:5" x14ac:dyDescent="0.25">
      <c r="A153" s="28" t="s">
        <v>150</v>
      </c>
      <c r="B153" s="38" t="s">
        <v>89</v>
      </c>
      <c r="C153" s="1">
        <v>1</v>
      </c>
      <c r="D153" s="1">
        <v>392</v>
      </c>
      <c r="E153" s="23">
        <f t="shared" si="4"/>
        <v>392</v>
      </c>
    </row>
    <row r="154" spans="1:5" x14ac:dyDescent="0.25">
      <c r="A154" s="28" t="s">
        <v>151</v>
      </c>
      <c r="B154" s="38" t="s">
        <v>89</v>
      </c>
      <c r="C154" s="1">
        <v>1</v>
      </c>
      <c r="D154" s="1">
        <v>390.6</v>
      </c>
      <c r="E154" s="23">
        <f t="shared" si="4"/>
        <v>390.6</v>
      </c>
    </row>
    <row r="155" spans="1:5" x14ac:dyDescent="0.25">
      <c r="A155" s="28" t="s">
        <v>152</v>
      </c>
      <c r="B155" s="38" t="s">
        <v>89</v>
      </c>
      <c r="C155" s="1">
        <v>1</v>
      </c>
      <c r="D155" s="1">
        <v>390.6</v>
      </c>
      <c r="E155" s="23">
        <f t="shared" si="4"/>
        <v>390.6</v>
      </c>
    </row>
    <row r="156" spans="1:5" x14ac:dyDescent="0.25">
      <c r="A156" s="28" t="s">
        <v>155</v>
      </c>
      <c r="B156" s="1" t="s">
        <v>89</v>
      </c>
      <c r="C156" s="1">
        <v>1</v>
      </c>
      <c r="D156" s="1">
        <v>487.28</v>
      </c>
      <c r="E156" s="23">
        <f t="shared" si="4"/>
        <v>487.28</v>
      </c>
    </row>
    <row r="157" spans="1:5" x14ac:dyDescent="0.25">
      <c r="A157" s="47" t="s">
        <v>164</v>
      </c>
      <c r="B157" s="1"/>
      <c r="C157" s="1"/>
      <c r="D157" s="41"/>
      <c r="E157" s="34">
        <f>SUM(E152:E156)</f>
        <v>1660.48</v>
      </c>
    </row>
    <row r="158" spans="1:5" x14ac:dyDescent="0.25">
      <c r="A158" s="44"/>
      <c r="B158" s="42"/>
    </row>
    <row r="159" spans="1:5" ht="28.5" customHeight="1" x14ac:dyDescent="0.25">
      <c r="A159" s="46" t="s">
        <v>163</v>
      </c>
      <c r="B159" s="1"/>
      <c r="C159" s="1"/>
      <c r="D159" s="1"/>
      <c r="E159" s="34">
        <f>E145+E157</f>
        <v>995409.99</v>
      </c>
    </row>
    <row r="160" spans="1:5" x14ac:dyDescent="0.25">
      <c r="A160" s="26"/>
      <c r="B160" s="42"/>
    </row>
    <row r="161" spans="1:2" x14ac:dyDescent="0.25">
      <c r="A161" s="26"/>
      <c r="B161" s="42"/>
    </row>
    <row r="162" spans="1:2" x14ac:dyDescent="0.25">
      <c r="A162" s="43"/>
      <c r="B162" s="42"/>
    </row>
    <row r="163" spans="1:2" x14ac:dyDescent="0.25">
      <c r="A163" s="43"/>
      <c r="B163" s="42"/>
    </row>
  </sheetData>
  <autoFilter ref="A2:K135"/>
  <mergeCells count="3">
    <mergeCell ref="A6:A7"/>
    <mergeCell ref="A1:E1"/>
    <mergeCell ref="A147:E147"/>
  </mergeCells>
  <pageMargins left="0.7" right="0.7" top="0.75" bottom="0.75" header="0.3" footer="0.3"/>
  <pageSetup paperSize="9" scale="98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M211"/>
  <sheetViews>
    <sheetView tabSelected="1" view="pageBreakPreview" topLeftCell="A70" zoomScale="60" zoomScaleNormal="100" workbookViewId="0">
      <selection activeCell="G203" sqref="G203"/>
    </sheetView>
  </sheetViews>
  <sheetFormatPr defaultRowHeight="15" x14ac:dyDescent="0.25"/>
  <cols>
    <col min="3" max="3" width="52.42578125" customWidth="1"/>
    <col min="4" max="4" width="15.28515625" customWidth="1"/>
    <col min="5" max="6" width="9.5703125" customWidth="1"/>
    <col min="7" max="7" width="13.28515625" customWidth="1"/>
    <col min="10" max="10" width="11" customWidth="1"/>
  </cols>
  <sheetData>
    <row r="2" spans="2:13" x14ac:dyDescent="0.25">
      <c r="C2" s="1"/>
      <c r="D2" s="1" t="s">
        <v>7</v>
      </c>
      <c r="E2" s="1" t="s">
        <v>8</v>
      </c>
      <c r="F2" s="1" t="s">
        <v>15</v>
      </c>
      <c r="G2" s="1" t="s">
        <v>9</v>
      </c>
    </row>
    <row r="3" spans="2:13" x14ac:dyDescent="0.25">
      <c r="C3" s="1" t="s">
        <v>0</v>
      </c>
      <c r="D3" s="1"/>
      <c r="E3" s="1"/>
      <c r="F3" s="1"/>
      <c r="G3" s="17">
        <v>20000</v>
      </c>
    </row>
    <row r="4" spans="2:13" x14ac:dyDescent="0.25">
      <c r="C4" s="51" t="s">
        <v>1</v>
      </c>
      <c r="D4" s="10" t="s">
        <v>132</v>
      </c>
      <c r="E4" s="1"/>
      <c r="F4" s="1"/>
      <c r="G4" s="18">
        <f>41004.3+614003.63-27908.38</f>
        <v>627099.55000000005</v>
      </c>
      <c r="I4">
        <f>655007.93-27908.38</f>
        <v>627099.55000000005</v>
      </c>
    </row>
    <row r="5" spans="2:13" x14ac:dyDescent="0.25">
      <c r="C5" s="52"/>
      <c r="D5" s="10" t="s">
        <v>133</v>
      </c>
      <c r="E5" s="1"/>
      <c r="F5" s="1"/>
      <c r="G5" s="18">
        <f>87346.03</f>
        <v>87346.03</v>
      </c>
    </row>
    <row r="6" spans="2:13" x14ac:dyDescent="0.25">
      <c r="C6" s="1" t="s">
        <v>2</v>
      </c>
      <c r="D6" s="1"/>
      <c r="E6" s="1"/>
      <c r="F6" s="1"/>
      <c r="G6" s="19">
        <v>3000</v>
      </c>
    </row>
    <row r="7" spans="2:13" x14ac:dyDescent="0.25">
      <c r="C7" s="1" t="s">
        <v>3</v>
      </c>
      <c r="D7" s="1"/>
      <c r="E7" s="1"/>
      <c r="F7" s="1"/>
      <c r="G7" s="19">
        <f>1944.4+8400.05</f>
        <v>10344.449999999999</v>
      </c>
    </row>
    <row r="8" spans="2:13" x14ac:dyDescent="0.25">
      <c r="C8" s="1" t="s">
        <v>4</v>
      </c>
      <c r="D8" s="1"/>
      <c r="E8" s="1"/>
      <c r="F8" s="1"/>
      <c r="G8" s="17">
        <v>10500</v>
      </c>
    </row>
    <row r="9" spans="2:13" x14ac:dyDescent="0.25">
      <c r="C9" s="1" t="s">
        <v>5</v>
      </c>
      <c r="D9" s="1"/>
      <c r="E9" s="1"/>
      <c r="F9" s="1"/>
      <c r="G9" s="18">
        <v>510</v>
      </c>
    </row>
    <row r="10" spans="2:13" x14ac:dyDescent="0.25">
      <c r="C10" s="1" t="s">
        <v>6</v>
      </c>
      <c r="D10" s="1"/>
      <c r="E10" s="1">
        <v>2</v>
      </c>
      <c r="F10" s="1">
        <v>349.5</v>
      </c>
      <c r="G10" s="19">
        <f>E10*F10</f>
        <v>699</v>
      </c>
    </row>
    <row r="11" spans="2:13" x14ac:dyDescent="0.25">
      <c r="C11" s="2" t="s">
        <v>10</v>
      </c>
      <c r="D11" s="1"/>
      <c r="E11" s="3">
        <v>7</v>
      </c>
      <c r="F11" s="2">
        <v>775</v>
      </c>
      <c r="G11" s="17">
        <f t="shared" ref="G11:G74" si="0">E11*F11</f>
        <v>5425</v>
      </c>
    </row>
    <row r="12" spans="2:13" x14ac:dyDescent="0.25">
      <c r="C12" s="2" t="s">
        <v>11</v>
      </c>
      <c r="D12" s="1"/>
      <c r="E12" s="3">
        <v>2</v>
      </c>
      <c r="F12" s="2">
        <v>50</v>
      </c>
      <c r="G12" s="17">
        <f t="shared" si="0"/>
        <v>100</v>
      </c>
    </row>
    <row r="13" spans="2:13" x14ac:dyDescent="0.25">
      <c r="C13" s="2" t="s">
        <v>12</v>
      </c>
      <c r="D13" s="1"/>
      <c r="E13" s="3">
        <v>1</v>
      </c>
      <c r="F13" s="2">
        <v>1300</v>
      </c>
      <c r="G13" s="17">
        <f t="shared" si="0"/>
        <v>1300</v>
      </c>
    </row>
    <row r="14" spans="2:13" x14ac:dyDescent="0.25">
      <c r="C14" s="2" t="s">
        <v>13</v>
      </c>
      <c r="D14" s="1"/>
      <c r="E14" s="3">
        <v>2</v>
      </c>
      <c r="F14" s="2">
        <v>50</v>
      </c>
      <c r="G14" s="17">
        <f t="shared" si="0"/>
        <v>100</v>
      </c>
    </row>
    <row r="15" spans="2:13" x14ac:dyDescent="0.25">
      <c r="C15" s="2" t="s">
        <v>14</v>
      </c>
      <c r="D15" s="1"/>
      <c r="E15" s="3">
        <v>2</v>
      </c>
      <c r="F15" s="2">
        <v>187</v>
      </c>
      <c r="G15" s="17">
        <f t="shared" si="0"/>
        <v>374</v>
      </c>
    </row>
    <row r="16" spans="2:13" x14ac:dyDescent="0.25">
      <c r="B16">
        <v>1</v>
      </c>
      <c r="C16" s="4" t="s">
        <v>16</v>
      </c>
      <c r="D16" s="5" t="s">
        <v>89</v>
      </c>
      <c r="E16" s="5">
        <v>4</v>
      </c>
      <c r="F16" s="5">
        <v>795</v>
      </c>
      <c r="G16" s="19">
        <f t="shared" si="0"/>
        <v>3180</v>
      </c>
      <c r="M16" s="15"/>
    </row>
    <row r="17" spans="2:7" x14ac:dyDescent="0.25">
      <c r="B17">
        <v>2</v>
      </c>
      <c r="C17" s="4" t="s">
        <v>17</v>
      </c>
      <c r="D17" s="5" t="s">
        <v>89</v>
      </c>
      <c r="E17" s="5">
        <v>4</v>
      </c>
      <c r="F17" s="5">
        <v>280</v>
      </c>
      <c r="G17" s="19">
        <f t="shared" si="0"/>
        <v>1120</v>
      </c>
    </row>
    <row r="18" spans="2:7" x14ac:dyDescent="0.25">
      <c r="B18">
        <v>3</v>
      </c>
      <c r="C18" s="4" t="s">
        <v>18</v>
      </c>
      <c r="D18" s="5" t="s">
        <v>89</v>
      </c>
      <c r="E18" s="5">
        <v>4</v>
      </c>
      <c r="F18" s="5">
        <v>280</v>
      </c>
      <c r="G18" s="19">
        <f t="shared" si="0"/>
        <v>1120</v>
      </c>
    </row>
    <row r="19" spans="2:7" x14ac:dyDescent="0.25">
      <c r="B19">
        <v>4</v>
      </c>
      <c r="C19" s="4" t="s">
        <v>19</v>
      </c>
      <c r="D19" s="5" t="s">
        <v>89</v>
      </c>
      <c r="E19" s="5">
        <v>4</v>
      </c>
      <c r="F19" s="5">
        <v>200</v>
      </c>
      <c r="G19" s="19">
        <f t="shared" si="0"/>
        <v>800</v>
      </c>
    </row>
    <row r="20" spans="2:7" x14ac:dyDescent="0.25">
      <c r="B20">
        <v>5</v>
      </c>
      <c r="C20" s="4" t="s">
        <v>20</v>
      </c>
      <c r="D20" s="5" t="s">
        <v>89</v>
      </c>
      <c r="E20" s="9">
        <v>3</v>
      </c>
      <c r="F20" s="9">
        <v>760</v>
      </c>
      <c r="G20" s="20">
        <f t="shared" si="0"/>
        <v>2280</v>
      </c>
    </row>
    <row r="21" spans="2:7" x14ac:dyDescent="0.25">
      <c r="B21">
        <v>6</v>
      </c>
      <c r="C21" s="4" t="s">
        <v>21</v>
      </c>
      <c r="D21" s="5" t="s">
        <v>89</v>
      </c>
      <c r="E21" s="5">
        <v>7</v>
      </c>
      <c r="F21" s="5">
        <v>190</v>
      </c>
      <c r="G21" s="19">
        <f t="shared" si="0"/>
        <v>1330</v>
      </c>
    </row>
    <row r="22" spans="2:7" x14ac:dyDescent="0.25">
      <c r="B22">
        <v>7</v>
      </c>
      <c r="C22" s="4" t="s">
        <v>22</v>
      </c>
      <c r="D22" s="5" t="s">
        <v>89</v>
      </c>
      <c r="E22" s="5">
        <v>4</v>
      </c>
      <c r="F22" s="5">
        <v>350</v>
      </c>
      <c r="G22" s="19">
        <f t="shared" si="0"/>
        <v>1400</v>
      </c>
    </row>
    <row r="23" spans="2:7" x14ac:dyDescent="0.25">
      <c r="B23">
        <v>8</v>
      </c>
      <c r="C23" s="4" t="s">
        <v>23</v>
      </c>
      <c r="D23" s="5" t="s">
        <v>89</v>
      </c>
      <c r="E23" s="5">
        <v>2</v>
      </c>
      <c r="F23" s="5">
        <v>150</v>
      </c>
      <c r="G23" s="19">
        <f t="shared" si="0"/>
        <v>300</v>
      </c>
    </row>
    <row r="24" spans="2:7" x14ac:dyDescent="0.25">
      <c r="B24">
        <v>9</v>
      </c>
      <c r="C24" s="4" t="s">
        <v>24</v>
      </c>
      <c r="D24" s="5" t="s">
        <v>89</v>
      </c>
      <c r="E24" s="5">
        <v>1</v>
      </c>
      <c r="F24" s="5">
        <v>760</v>
      </c>
      <c r="G24" s="19">
        <f t="shared" si="0"/>
        <v>760</v>
      </c>
    </row>
    <row r="25" spans="2:7" x14ac:dyDescent="0.25">
      <c r="B25">
        <v>10</v>
      </c>
      <c r="C25" s="4" t="s">
        <v>25</v>
      </c>
      <c r="D25" s="5" t="s">
        <v>89</v>
      </c>
      <c r="E25" s="5">
        <v>1</v>
      </c>
      <c r="F25" s="5">
        <v>850</v>
      </c>
      <c r="G25" s="19">
        <f t="shared" si="0"/>
        <v>850</v>
      </c>
    </row>
    <row r="26" spans="2:7" x14ac:dyDescent="0.25">
      <c r="B26">
        <v>11</v>
      </c>
      <c r="C26" s="4" t="s">
        <v>26</v>
      </c>
      <c r="D26" s="5" t="s">
        <v>89</v>
      </c>
      <c r="E26" s="5">
        <v>1</v>
      </c>
      <c r="F26" s="5">
        <v>1125</v>
      </c>
      <c r="G26" s="19">
        <f t="shared" si="0"/>
        <v>1125</v>
      </c>
    </row>
    <row r="27" spans="2:7" x14ac:dyDescent="0.25">
      <c r="B27">
        <v>12</v>
      </c>
      <c r="C27" s="4" t="s">
        <v>27</v>
      </c>
      <c r="D27" s="5" t="s">
        <v>89</v>
      </c>
      <c r="E27" s="5">
        <v>3</v>
      </c>
      <c r="F27" s="5">
        <v>195</v>
      </c>
      <c r="G27" s="19">
        <f t="shared" si="0"/>
        <v>585</v>
      </c>
    </row>
    <row r="28" spans="2:7" x14ac:dyDescent="0.25">
      <c r="B28">
        <v>13</v>
      </c>
      <c r="C28" s="4" t="s">
        <v>28</v>
      </c>
      <c r="D28" s="5" t="s">
        <v>89</v>
      </c>
      <c r="E28" s="5">
        <v>1</v>
      </c>
      <c r="F28" s="5">
        <v>950</v>
      </c>
      <c r="G28" s="19">
        <f t="shared" si="0"/>
        <v>950</v>
      </c>
    </row>
    <row r="29" spans="2:7" x14ac:dyDescent="0.25">
      <c r="B29">
        <v>14</v>
      </c>
      <c r="C29" s="4" t="s">
        <v>29</v>
      </c>
      <c r="D29" s="5" t="s">
        <v>89</v>
      </c>
      <c r="E29" s="5">
        <v>1</v>
      </c>
      <c r="F29" s="5">
        <v>360</v>
      </c>
      <c r="G29" s="19">
        <f t="shared" si="0"/>
        <v>360</v>
      </c>
    </row>
    <row r="30" spans="2:7" x14ac:dyDescent="0.25">
      <c r="B30">
        <v>15</v>
      </c>
      <c r="C30" s="4" t="s">
        <v>30</v>
      </c>
      <c r="D30" s="5" t="s">
        <v>89</v>
      </c>
      <c r="E30" s="5">
        <v>4</v>
      </c>
      <c r="F30" s="5">
        <v>900</v>
      </c>
      <c r="G30" s="19">
        <f t="shared" si="0"/>
        <v>3600</v>
      </c>
    </row>
    <row r="31" spans="2:7" x14ac:dyDescent="0.25">
      <c r="B31">
        <v>16</v>
      </c>
      <c r="C31" s="4" t="s">
        <v>31</v>
      </c>
      <c r="D31" s="5" t="s">
        <v>89</v>
      </c>
      <c r="E31" s="5">
        <v>1</v>
      </c>
      <c r="F31" s="5">
        <v>890</v>
      </c>
      <c r="G31" s="19">
        <f t="shared" si="0"/>
        <v>890</v>
      </c>
    </row>
    <row r="32" spans="2:7" x14ac:dyDescent="0.25">
      <c r="B32">
        <v>17</v>
      </c>
      <c r="C32" s="4" t="s">
        <v>32</v>
      </c>
      <c r="D32" s="5" t="s">
        <v>89</v>
      </c>
      <c r="E32" s="5">
        <v>1</v>
      </c>
      <c r="F32" s="5">
        <v>580</v>
      </c>
      <c r="G32" s="19">
        <f t="shared" si="0"/>
        <v>580</v>
      </c>
    </row>
    <row r="33" spans="2:7" x14ac:dyDescent="0.25">
      <c r="B33">
        <v>18</v>
      </c>
      <c r="C33" s="4" t="s">
        <v>33</v>
      </c>
      <c r="D33" s="5" t="s">
        <v>89</v>
      </c>
      <c r="E33" s="5">
        <v>1</v>
      </c>
      <c r="F33" s="5">
        <v>490</v>
      </c>
      <c r="G33" s="19">
        <f t="shared" si="0"/>
        <v>490</v>
      </c>
    </row>
    <row r="34" spans="2:7" x14ac:dyDescent="0.25">
      <c r="B34">
        <v>19</v>
      </c>
      <c r="C34" s="4" t="s">
        <v>34</v>
      </c>
      <c r="D34" s="5" t="s">
        <v>89</v>
      </c>
      <c r="E34" s="5">
        <v>1</v>
      </c>
      <c r="F34" s="5">
        <v>275</v>
      </c>
      <c r="G34" s="19">
        <f t="shared" si="0"/>
        <v>275</v>
      </c>
    </row>
    <row r="35" spans="2:7" x14ac:dyDescent="0.25">
      <c r="B35">
        <v>20</v>
      </c>
      <c r="C35" s="4" t="s">
        <v>35</v>
      </c>
      <c r="D35" s="5" t="s">
        <v>89</v>
      </c>
      <c r="E35" s="5">
        <v>4</v>
      </c>
      <c r="F35" s="5">
        <v>150</v>
      </c>
      <c r="G35" s="19">
        <f t="shared" si="0"/>
        <v>600</v>
      </c>
    </row>
    <row r="36" spans="2:7" x14ac:dyDescent="0.25">
      <c r="B36">
        <v>21</v>
      </c>
      <c r="C36" s="4" t="s">
        <v>36</v>
      </c>
      <c r="D36" s="5" t="s">
        <v>89</v>
      </c>
      <c r="E36" s="5">
        <v>1</v>
      </c>
      <c r="F36" s="5">
        <v>35</v>
      </c>
      <c r="G36" s="19">
        <f t="shared" si="0"/>
        <v>35</v>
      </c>
    </row>
    <row r="37" spans="2:7" x14ac:dyDescent="0.25">
      <c r="B37">
        <v>22</v>
      </c>
      <c r="C37" s="14" t="s">
        <v>134</v>
      </c>
      <c r="D37" s="5" t="s">
        <v>89</v>
      </c>
      <c r="E37" s="5">
        <v>4</v>
      </c>
      <c r="F37" s="5">
        <v>1200</v>
      </c>
      <c r="G37" s="19">
        <f t="shared" si="0"/>
        <v>4800</v>
      </c>
    </row>
    <row r="38" spans="2:7" x14ac:dyDescent="0.25">
      <c r="B38">
        <v>23</v>
      </c>
      <c r="C38" s="4" t="s">
        <v>38</v>
      </c>
      <c r="D38" s="5" t="s">
        <v>89</v>
      </c>
      <c r="E38" s="5">
        <v>10</v>
      </c>
      <c r="F38" s="5">
        <v>20</v>
      </c>
      <c r="G38" s="19">
        <f t="shared" si="0"/>
        <v>200</v>
      </c>
    </row>
    <row r="39" spans="2:7" x14ac:dyDescent="0.25">
      <c r="B39">
        <v>24</v>
      </c>
      <c r="C39" s="4" t="s">
        <v>39</v>
      </c>
      <c r="D39" s="5" t="s">
        <v>89</v>
      </c>
      <c r="E39" s="5">
        <v>10</v>
      </c>
      <c r="F39" s="5">
        <v>20</v>
      </c>
      <c r="G39" s="19">
        <f t="shared" si="0"/>
        <v>200</v>
      </c>
    </row>
    <row r="40" spans="2:7" x14ac:dyDescent="0.25">
      <c r="B40">
        <v>25</v>
      </c>
      <c r="C40" s="4" t="s">
        <v>40</v>
      </c>
      <c r="D40" s="5" t="s">
        <v>89</v>
      </c>
      <c r="E40" s="5">
        <v>10</v>
      </c>
      <c r="F40" s="5">
        <v>20</v>
      </c>
      <c r="G40" s="19">
        <f t="shared" si="0"/>
        <v>200</v>
      </c>
    </row>
    <row r="41" spans="2:7" x14ac:dyDescent="0.25">
      <c r="B41">
        <v>26</v>
      </c>
      <c r="C41" s="4" t="s">
        <v>41</v>
      </c>
      <c r="D41" s="5" t="s">
        <v>89</v>
      </c>
      <c r="E41" s="5">
        <v>10</v>
      </c>
      <c r="F41" s="5">
        <v>20</v>
      </c>
      <c r="G41" s="19">
        <f t="shared" si="0"/>
        <v>200</v>
      </c>
    </row>
    <row r="42" spans="2:7" x14ac:dyDescent="0.25">
      <c r="B42">
        <v>27</v>
      </c>
      <c r="C42" s="4" t="s">
        <v>42</v>
      </c>
      <c r="D42" s="5" t="s">
        <v>89</v>
      </c>
      <c r="E42" s="5">
        <v>10</v>
      </c>
      <c r="F42" s="5">
        <v>20</v>
      </c>
      <c r="G42" s="19">
        <f t="shared" si="0"/>
        <v>200</v>
      </c>
    </row>
    <row r="43" spans="2:7" x14ac:dyDescent="0.25">
      <c r="B43">
        <v>28</v>
      </c>
      <c r="C43" s="4" t="s">
        <v>43</v>
      </c>
      <c r="D43" s="5" t="s">
        <v>89</v>
      </c>
      <c r="E43" s="5">
        <v>5</v>
      </c>
      <c r="F43" s="5">
        <v>20</v>
      </c>
      <c r="G43" s="19">
        <f t="shared" si="0"/>
        <v>100</v>
      </c>
    </row>
    <row r="44" spans="2:7" x14ac:dyDescent="0.25">
      <c r="B44">
        <v>29</v>
      </c>
      <c r="C44" s="4" t="s">
        <v>44</v>
      </c>
      <c r="D44" s="5" t="s">
        <v>89</v>
      </c>
      <c r="E44" s="5">
        <v>5</v>
      </c>
      <c r="F44" s="5">
        <v>15</v>
      </c>
      <c r="G44" s="19">
        <f t="shared" si="0"/>
        <v>75</v>
      </c>
    </row>
    <row r="45" spans="2:7" x14ac:dyDescent="0.25">
      <c r="B45">
        <v>30</v>
      </c>
      <c r="C45" s="4" t="s">
        <v>45</v>
      </c>
      <c r="D45" s="5" t="s">
        <v>89</v>
      </c>
      <c r="E45" s="5">
        <v>5</v>
      </c>
      <c r="F45" s="5">
        <v>15</v>
      </c>
      <c r="G45" s="19">
        <f t="shared" si="0"/>
        <v>75</v>
      </c>
    </row>
    <row r="46" spans="2:7" x14ac:dyDescent="0.25">
      <c r="B46">
        <v>31</v>
      </c>
      <c r="C46" s="4" t="s">
        <v>46</v>
      </c>
      <c r="D46" s="5" t="s">
        <v>89</v>
      </c>
      <c r="E46" s="5">
        <v>5</v>
      </c>
      <c r="F46" s="5">
        <v>15</v>
      </c>
      <c r="G46" s="19">
        <f t="shared" si="0"/>
        <v>75</v>
      </c>
    </row>
    <row r="47" spans="2:7" x14ac:dyDescent="0.25">
      <c r="B47">
        <v>32</v>
      </c>
      <c r="C47" s="4" t="s">
        <v>47</v>
      </c>
      <c r="D47" s="5" t="s">
        <v>90</v>
      </c>
      <c r="E47" s="5">
        <v>1</v>
      </c>
      <c r="F47" s="5">
        <v>50</v>
      </c>
      <c r="G47" s="19">
        <f t="shared" si="0"/>
        <v>50</v>
      </c>
    </row>
    <row r="48" spans="2:7" x14ac:dyDescent="0.25">
      <c r="B48">
        <v>33</v>
      </c>
      <c r="C48" s="4" t="s">
        <v>48</v>
      </c>
      <c r="D48" s="5" t="s">
        <v>90</v>
      </c>
      <c r="E48" s="5">
        <v>1</v>
      </c>
      <c r="F48" s="5">
        <v>60</v>
      </c>
      <c r="G48" s="19">
        <f t="shared" si="0"/>
        <v>60</v>
      </c>
    </row>
    <row r="49" spans="2:7" x14ac:dyDescent="0.25">
      <c r="B49">
        <v>34</v>
      </c>
      <c r="C49" s="14" t="s">
        <v>135</v>
      </c>
      <c r="D49" s="5" t="s">
        <v>90</v>
      </c>
      <c r="E49" s="5">
        <v>1</v>
      </c>
      <c r="F49" s="5">
        <v>60</v>
      </c>
      <c r="G49" s="19">
        <f t="shared" si="0"/>
        <v>60</v>
      </c>
    </row>
    <row r="50" spans="2:7" x14ac:dyDescent="0.25">
      <c r="B50">
        <v>35</v>
      </c>
      <c r="C50" s="4" t="s">
        <v>50</v>
      </c>
      <c r="D50" s="5" t="s">
        <v>90</v>
      </c>
      <c r="E50" s="5">
        <v>1</v>
      </c>
      <c r="F50" s="5">
        <v>50</v>
      </c>
      <c r="G50" s="19">
        <f t="shared" si="0"/>
        <v>50</v>
      </c>
    </row>
    <row r="51" spans="2:7" x14ac:dyDescent="0.25">
      <c r="B51">
        <v>36</v>
      </c>
      <c r="C51" s="4" t="s">
        <v>51</v>
      </c>
      <c r="D51" s="5" t="s">
        <v>89</v>
      </c>
      <c r="E51" s="5">
        <v>5</v>
      </c>
      <c r="F51" s="5">
        <v>20</v>
      </c>
      <c r="G51" s="19">
        <f t="shared" si="0"/>
        <v>100</v>
      </c>
    </row>
    <row r="52" spans="2:7" x14ac:dyDescent="0.25">
      <c r="B52">
        <v>37</v>
      </c>
      <c r="C52" s="4" t="s">
        <v>52</v>
      </c>
      <c r="D52" s="5" t="s">
        <v>89</v>
      </c>
      <c r="E52" s="5">
        <v>5</v>
      </c>
      <c r="F52" s="5">
        <v>20</v>
      </c>
      <c r="G52" s="19">
        <f t="shared" si="0"/>
        <v>100</v>
      </c>
    </row>
    <row r="53" spans="2:7" x14ac:dyDescent="0.25">
      <c r="B53">
        <v>38</v>
      </c>
      <c r="C53" s="4" t="s">
        <v>53</v>
      </c>
      <c r="D53" s="5" t="s">
        <v>89</v>
      </c>
      <c r="E53" s="5">
        <v>5</v>
      </c>
      <c r="F53" s="5">
        <v>25</v>
      </c>
      <c r="G53" s="19">
        <f t="shared" si="0"/>
        <v>125</v>
      </c>
    </row>
    <row r="54" spans="2:7" x14ac:dyDescent="0.25">
      <c r="B54">
        <v>39</v>
      </c>
      <c r="C54" s="4" t="s">
        <v>54</v>
      </c>
      <c r="D54" s="5" t="s">
        <v>89</v>
      </c>
      <c r="E54" s="5">
        <v>5</v>
      </c>
      <c r="F54" s="5">
        <v>9</v>
      </c>
      <c r="G54" s="19">
        <f t="shared" si="0"/>
        <v>45</v>
      </c>
    </row>
    <row r="55" spans="2:7" x14ac:dyDescent="0.25">
      <c r="B55">
        <v>40</v>
      </c>
      <c r="C55" s="4" t="s">
        <v>55</v>
      </c>
      <c r="D55" s="5" t="s">
        <v>89</v>
      </c>
      <c r="E55" s="5">
        <v>5</v>
      </c>
      <c r="F55" s="5">
        <v>20</v>
      </c>
      <c r="G55" s="19">
        <f t="shared" si="0"/>
        <v>100</v>
      </c>
    </row>
    <row r="56" spans="2:7" x14ac:dyDescent="0.25">
      <c r="B56">
        <v>41</v>
      </c>
      <c r="C56" s="4" t="s">
        <v>56</v>
      </c>
      <c r="D56" s="5" t="s">
        <v>89</v>
      </c>
      <c r="E56" s="5">
        <v>5</v>
      </c>
      <c r="F56" s="5">
        <v>20</v>
      </c>
      <c r="G56" s="19">
        <f t="shared" si="0"/>
        <v>100</v>
      </c>
    </row>
    <row r="57" spans="2:7" x14ac:dyDescent="0.25">
      <c r="B57">
        <v>42</v>
      </c>
      <c r="C57" s="4" t="s">
        <v>57</v>
      </c>
      <c r="D57" s="5" t="s">
        <v>89</v>
      </c>
      <c r="E57" s="5">
        <v>5</v>
      </c>
      <c r="F57" s="5">
        <v>20</v>
      </c>
      <c r="G57" s="19">
        <f t="shared" si="0"/>
        <v>100</v>
      </c>
    </row>
    <row r="58" spans="2:7" x14ac:dyDescent="0.25">
      <c r="B58">
        <v>43</v>
      </c>
      <c r="C58" s="4" t="s">
        <v>58</v>
      </c>
      <c r="D58" s="5" t="s">
        <v>89</v>
      </c>
      <c r="E58" s="5">
        <v>5</v>
      </c>
      <c r="F58" s="5">
        <v>15</v>
      </c>
      <c r="G58" s="19">
        <f t="shared" si="0"/>
        <v>75</v>
      </c>
    </row>
    <row r="59" spans="2:7" x14ac:dyDescent="0.25">
      <c r="B59">
        <v>44</v>
      </c>
      <c r="C59" s="4" t="s">
        <v>59</v>
      </c>
      <c r="D59" s="5" t="s">
        <v>89</v>
      </c>
      <c r="E59" s="5">
        <v>5</v>
      </c>
      <c r="F59" s="5">
        <v>15</v>
      </c>
      <c r="G59" s="19">
        <f t="shared" si="0"/>
        <v>75</v>
      </c>
    </row>
    <row r="60" spans="2:7" x14ac:dyDescent="0.25">
      <c r="B60">
        <v>45</v>
      </c>
      <c r="C60" s="4" t="s">
        <v>60</v>
      </c>
      <c r="D60" s="5" t="s">
        <v>89</v>
      </c>
      <c r="E60" s="5">
        <v>5</v>
      </c>
      <c r="F60" s="5">
        <v>20</v>
      </c>
      <c r="G60" s="19">
        <f t="shared" si="0"/>
        <v>100</v>
      </c>
    </row>
    <row r="61" spans="2:7" x14ac:dyDescent="0.25">
      <c r="B61">
        <v>46</v>
      </c>
      <c r="C61" s="4" t="s">
        <v>61</v>
      </c>
      <c r="D61" s="5" t="s">
        <v>89</v>
      </c>
      <c r="E61" s="5">
        <v>5</v>
      </c>
      <c r="F61" s="5">
        <v>15</v>
      </c>
      <c r="G61" s="19">
        <f t="shared" si="0"/>
        <v>75</v>
      </c>
    </row>
    <row r="62" spans="2:7" x14ac:dyDescent="0.25">
      <c r="B62">
        <v>47</v>
      </c>
      <c r="C62" s="4" t="s">
        <v>62</v>
      </c>
      <c r="D62" s="5" t="s">
        <v>89</v>
      </c>
      <c r="E62" s="5">
        <v>5</v>
      </c>
      <c r="F62" s="5">
        <v>35</v>
      </c>
      <c r="G62" s="19">
        <f t="shared" si="0"/>
        <v>175</v>
      </c>
    </row>
    <row r="63" spans="2:7" x14ac:dyDescent="0.25">
      <c r="B63">
        <v>48</v>
      </c>
      <c r="C63" s="4" t="s">
        <v>63</v>
      </c>
      <c r="D63" s="5" t="s">
        <v>89</v>
      </c>
      <c r="E63" s="5">
        <v>5</v>
      </c>
      <c r="F63" s="5">
        <v>50</v>
      </c>
      <c r="G63" s="19">
        <f t="shared" si="0"/>
        <v>250</v>
      </c>
    </row>
    <row r="64" spans="2:7" x14ac:dyDescent="0.25">
      <c r="B64">
        <v>49</v>
      </c>
      <c r="C64" s="4" t="s">
        <v>64</v>
      </c>
      <c r="D64" s="5" t="s">
        <v>89</v>
      </c>
      <c r="E64" s="5">
        <v>5</v>
      </c>
      <c r="F64" s="5">
        <v>25</v>
      </c>
      <c r="G64" s="19">
        <f t="shared" si="0"/>
        <v>125</v>
      </c>
    </row>
    <row r="65" spans="2:7" x14ac:dyDescent="0.25">
      <c r="B65">
        <v>50</v>
      </c>
      <c r="C65" s="4" t="s">
        <v>65</v>
      </c>
      <c r="D65" s="5" t="s">
        <v>89</v>
      </c>
      <c r="E65" s="5">
        <v>5</v>
      </c>
      <c r="F65" s="5">
        <v>25</v>
      </c>
      <c r="G65" s="19">
        <f t="shared" si="0"/>
        <v>125</v>
      </c>
    </row>
    <row r="66" spans="2:7" x14ac:dyDescent="0.25">
      <c r="B66">
        <v>51</v>
      </c>
      <c r="C66" s="4" t="s">
        <v>66</v>
      </c>
      <c r="D66" s="5" t="s">
        <v>89</v>
      </c>
      <c r="E66" s="5">
        <v>5</v>
      </c>
      <c r="F66" s="5">
        <v>25</v>
      </c>
      <c r="G66" s="19">
        <f t="shared" si="0"/>
        <v>125</v>
      </c>
    </row>
    <row r="67" spans="2:7" x14ac:dyDescent="0.25">
      <c r="B67">
        <v>52</v>
      </c>
      <c r="C67" s="4" t="s">
        <v>67</v>
      </c>
      <c r="D67" s="5" t="s">
        <v>89</v>
      </c>
      <c r="E67" s="5">
        <v>5</v>
      </c>
      <c r="F67" s="5">
        <v>15</v>
      </c>
      <c r="G67" s="19">
        <f t="shared" si="0"/>
        <v>75</v>
      </c>
    </row>
    <row r="68" spans="2:7" x14ac:dyDescent="0.25">
      <c r="B68">
        <v>53</v>
      </c>
      <c r="C68" s="4" t="s">
        <v>68</v>
      </c>
      <c r="D68" s="5" t="s">
        <v>89</v>
      </c>
      <c r="E68" s="5">
        <v>5</v>
      </c>
      <c r="F68" s="5">
        <v>30</v>
      </c>
      <c r="G68" s="19">
        <f t="shared" si="0"/>
        <v>150</v>
      </c>
    </row>
    <row r="69" spans="2:7" x14ac:dyDescent="0.25">
      <c r="B69">
        <v>54</v>
      </c>
      <c r="C69" s="4" t="s">
        <v>69</v>
      </c>
      <c r="D69" s="5" t="s">
        <v>89</v>
      </c>
      <c r="E69" s="5">
        <v>5</v>
      </c>
      <c r="F69" s="5">
        <v>50</v>
      </c>
      <c r="G69" s="19">
        <f t="shared" si="0"/>
        <v>250</v>
      </c>
    </row>
    <row r="70" spans="2:7" x14ac:dyDescent="0.25">
      <c r="B70">
        <v>55</v>
      </c>
      <c r="C70" s="4" t="s">
        <v>70</v>
      </c>
      <c r="D70" s="5" t="s">
        <v>89</v>
      </c>
      <c r="E70" s="5">
        <v>5</v>
      </c>
      <c r="F70" s="5">
        <v>20</v>
      </c>
      <c r="G70" s="19">
        <f t="shared" si="0"/>
        <v>100</v>
      </c>
    </row>
    <row r="71" spans="2:7" x14ac:dyDescent="0.25">
      <c r="B71">
        <v>56</v>
      </c>
      <c r="C71" s="4" t="s">
        <v>71</v>
      </c>
      <c r="D71" s="5" t="s">
        <v>89</v>
      </c>
      <c r="E71" s="5">
        <v>5</v>
      </c>
      <c r="F71" s="5">
        <v>20</v>
      </c>
      <c r="G71" s="19">
        <f t="shared" si="0"/>
        <v>100</v>
      </c>
    </row>
    <row r="72" spans="2:7" x14ac:dyDescent="0.25">
      <c r="B72">
        <v>57</v>
      </c>
      <c r="C72" s="4" t="s">
        <v>72</v>
      </c>
      <c r="D72" s="5" t="s">
        <v>89</v>
      </c>
      <c r="E72" s="5">
        <v>5</v>
      </c>
      <c r="F72" s="5">
        <v>20</v>
      </c>
      <c r="G72" s="19">
        <f t="shared" si="0"/>
        <v>100</v>
      </c>
    </row>
    <row r="73" spans="2:7" x14ac:dyDescent="0.25">
      <c r="B73">
        <v>58</v>
      </c>
      <c r="C73" s="4" t="s">
        <v>73</v>
      </c>
      <c r="D73" s="5" t="s">
        <v>89</v>
      </c>
      <c r="E73" s="5">
        <v>5</v>
      </c>
      <c r="F73" s="5">
        <v>20</v>
      </c>
      <c r="G73" s="19">
        <f t="shared" si="0"/>
        <v>100</v>
      </c>
    </row>
    <row r="74" spans="2:7" x14ac:dyDescent="0.25">
      <c r="B74">
        <v>59</v>
      </c>
      <c r="C74" s="4" t="s">
        <v>74</v>
      </c>
      <c r="D74" s="5" t="s">
        <v>89</v>
      </c>
      <c r="E74" s="5">
        <v>5</v>
      </c>
      <c r="F74" s="5">
        <v>26</v>
      </c>
      <c r="G74" s="19">
        <f t="shared" si="0"/>
        <v>130</v>
      </c>
    </row>
    <row r="75" spans="2:7" x14ac:dyDescent="0.25">
      <c r="B75">
        <v>60</v>
      </c>
      <c r="C75" s="4" t="s">
        <v>75</v>
      </c>
      <c r="D75" s="5" t="s">
        <v>89</v>
      </c>
      <c r="E75" s="5">
        <v>5</v>
      </c>
      <c r="F75" s="5">
        <v>12</v>
      </c>
      <c r="G75" s="19">
        <f t="shared" ref="G75:G138" si="1">E75*F75</f>
        <v>60</v>
      </c>
    </row>
    <row r="76" spans="2:7" x14ac:dyDescent="0.25">
      <c r="B76">
        <v>61</v>
      </c>
      <c r="C76" s="4" t="s">
        <v>76</v>
      </c>
      <c r="D76" s="5" t="s">
        <v>89</v>
      </c>
      <c r="E76" s="5">
        <v>5</v>
      </c>
      <c r="F76" s="5">
        <v>50</v>
      </c>
      <c r="G76" s="19">
        <f t="shared" si="1"/>
        <v>250</v>
      </c>
    </row>
    <row r="77" spans="2:7" x14ac:dyDescent="0.25">
      <c r="B77">
        <v>62</v>
      </c>
      <c r="C77" s="4" t="s">
        <v>77</v>
      </c>
      <c r="D77" s="5" t="s">
        <v>90</v>
      </c>
      <c r="E77" s="5">
        <v>1</v>
      </c>
      <c r="F77" s="5">
        <v>900</v>
      </c>
      <c r="G77" s="19">
        <f t="shared" si="1"/>
        <v>900</v>
      </c>
    </row>
    <row r="78" spans="2:7" x14ac:dyDescent="0.25">
      <c r="B78">
        <v>63</v>
      </c>
      <c r="C78" s="4" t="s">
        <v>78</v>
      </c>
      <c r="D78" s="5" t="s">
        <v>89</v>
      </c>
      <c r="E78" s="5">
        <v>1</v>
      </c>
      <c r="F78" s="5">
        <v>190</v>
      </c>
      <c r="G78" s="19">
        <f t="shared" si="1"/>
        <v>190</v>
      </c>
    </row>
    <row r="79" spans="2:7" x14ac:dyDescent="0.25">
      <c r="B79">
        <v>64</v>
      </c>
      <c r="C79" s="4" t="s">
        <v>79</v>
      </c>
      <c r="D79" s="5" t="s">
        <v>89</v>
      </c>
      <c r="E79" s="5">
        <v>1</v>
      </c>
      <c r="F79" s="5">
        <v>2000</v>
      </c>
      <c r="G79" s="19">
        <f t="shared" si="1"/>
        <v>2000</v>
      </c>
    </row>
    <row r="80" spans="2:7" x14ac:dyDescent="0.25">
      <c r="B80">
        <v>65</v>
      </c>
      <c r="C80" s="4" t="s">
        <v>80</v>
      </c>
      <c r="D80" s="5" t="s">
        <v>89</v>
      </c>
      <c r="E80" s="5">
        <v>1</v>
      </c>
      <c r="F80" s="5">
        <v>1000</v>
      </c>
      <c r="G80" s="19">
        <f t="shared" si="1"/>
        <v>1000</v>
      </c>
    </row>
    <row r="81" spans="2:7" x14ac:dyDescent="0.25">
      <c r="B81">
        <v>66</v>
      </c>
      <c r="C81" s="4" t="s">
        <v>81</v>
      </c>
      <c r="D81" s="5" t="s">
        <v>89</v>
      </c>
      <c r="E81" s="5">
        <v>2</v>
      </c>
      <c r="F81" s="5">
        <v>100</v>
      </c>
      <c r="G81" s="19">
        <f t="shared" si="1"/>
        <v>200</v>
      </c>
    </row>
    <row r="82" spans="2:7" x14ac:dyDescent="0.25">
      <c r="B82">
        <v>67</v>
      </c>
      <c r="C82" s="4" t="s">
        <v>82</v>
      </c>
      <c r="D82" s="5" t="s">
        <v>89</v>
      </c>
      <c r="E82" s="5">
        <v>1</v>
      </c>
      <c r="F82" s="5">
        <v>280</v>
      </c>
      <c r="G82" s="19">
        <f t="shared" si="1"/>
        <v>280</v>
      </c>
    </row>
    <row r="83" spans="2:7" x14ac:dyDescent="0.25">
      <c r="B83">
        <v>68</v>
      </c>
      <c r="C83" s="4" t="s">
        <v>83</v>
      </c>
      <c r="D83" s="5" t="s">
        <v>89</v>
      </c>
      <c r="E83" s="5">
        <v>1</v>
      </c>
      <c r="F83" s="5">
        <v>65</v>
      </c>
      <c r="G83" s="19">
        <f t="shared" si="1"/>
        <v>65</v>
      </c>
    </row>
    <row r="84" spans="2:7" x14ac:dyDescent="0.25">
      <c r="B84">
        <v>69</v>
      </c>
      <c r="C84" s="4" t="s">
        <v>84</v>
      </c>
      <c r="D84" s="5" t="s">
        <v>90</v>
      </c>
      <c r="E84" s="5">
        <v>1</v>
      </c>
      <c r="F84" s="5">
        <v>430</v>
      </c>
      <c r="G84" s="19">
        <f t="shared" si="1"/>
        <v>430</v>
      </c>
    </row>
    <row r="85" spans="2:7" x14ac:dyDescent="0.25">
      <c r="B85">
        <v>70</v>
      </c>
      <c r="C85" s="4" t="s">
        <v>85</v>
      </c>
      <c r="D85" s="5" t="s">
        <v>89</v>
      </c>
      <c r="E85" s="5">
        <v>2</v>
      </c>
      <c r="F85" s="5">
        <v>180</v>
      </c>
      <c r="G85" s="19">
        <f t="shared" si="1"/>
        <v>360</v>
      </c>
    </row>
    <row r="86" spans="2:7" x14ac:dyDescent="0.25">
      <c r="B86">
        <v>71</v>
      </c>
      <c r="C86" s="4" t="s">
        <v>86</v>
      </c>
      <c r="D86" s="5" t="s">
        <v>89</v>
      </c>
      <c r="E86" s="5">
        <v>1</v>
      </c>
      <c r="F86" s="5">
        <v>150</v>
      </c>
      <c r="G86" s="19">
        <f t="shared" si="1"/>
        <v>150</v>
      </c>
    </row>
    <row r="87" spans="2:7" x14ac:dyDescent="0.25">
      <c r="B87">
        <v>72</v>
      </c>
      <c r="C87" s="4" t="s">
        <v>87</v>
      </c>
      <c r="D87" s="5" t="s">
        <v>89</v>
      </c>
      <c r="E87" s="5">
        <v>5</v>
      </c>
      <c r="F87" s="5">
        <v>25</v>
      </c>
      <c r="G87" s="19">
        <f t="shared" si="1"/>
        <v>125</v>
      </c>
    </row>
    <row r="88" spans="2:7" x14ac:dyDescent="0.25">
      <c r="C88" s="4" t="s">
        <v>88</v>
      </c>
      <c r="D88" s="5" t="s">
        <v>89</v>
      </c>
      <c r="E88" s="5">
        <v>4</v>
      </c>
      <c r="F88" s="5">
        <v>75</v>
      </c>
      <c r="G88" s="19">
        <f t="shared" si="1"/>
        <v>300</v>
      </c>
    </row>
    <row r="89" spans="2:7" x14ac:dyDescent="0.25">
      <c r="C89" s="12" t="s">
        <v>16</v>
      </c>
      <c r="D89" s="12" t="s">
        <v>89</v>
      </c>
      <c r="E89" s="12">
        <v>4</v>
      </c>
      <c r="F89" s="12">
        <v>795</v>
      </c>
      <c r="G89" s="13">
        <f t="shared" si="1"/>
        <v>3180</v>
      </c>
    </row>
    <row r="90" spans="2:7" x14ac:dyDescent="0.25">
      <c r="C90" s="12" t="s">
        <v>17</v>
      </c>
      <c r="D90" s="12" t="s">
        <v>89</v>
      </c>
      <c r="E90" s="12">
        <v>4</v>
      </c>
      <c r="F90" s="12">
        <v>280</v>
      </c>
      <c r="G90" s="13">
        <f t="shared" si="1"/>
        <v>1120</v>
      </c>
    </row>
    <row r="91" spans="2:7" x14ac:dyDescent="0.25">
      <c r="C91" s="12" t="s">
        <v>18</v>
      </c>
      <c r="D91" s="12" t="s">
        <v>89</v>
      </c>
      <c r="E91" s="12">
        <v>4</v>
      </c>
      <c r="F91" s="12">
        <v>280</v>
      </c>
      <c r="G91" s="13">
        <f t="shared" si="1"/>
        <v>1120</v>
      </c>
    </row>
    <row r="92" spans="2:7" x14ac:dyDescent="0.25">
      <c r="C92" s="12" t="s">
        <v>19</v>
      </c>
      <c r="D92" s="12" t="s">
        <v>89</v>
      </c>
      <c r="E92" s="12">
        <v>4</v>
      </c>
      <c r="F92" s="12">
        <v>200</v>
      </c>
      <c r="G92" s="13">
        <f t="shared" si="1"/>
        <v>800</v>
      </c>
    </row>
    <row r="93" spans="2:7" x14ac:dyDescent="0.25">
      <c r="C93" s="12" t="s">
        <v>20</v>
      </c>
      <c r="D93" s="12" t="s">
        <v>89</v>
      </c>
      <c r="E93" s="12">
        <v>3</v>
      </c>
      <c r="F93" s="12">
        <v>760</v>
      </c>
      <c r="G93" s="13">
        <f t="shared" si="1"/>
        <v>2280</v>
      </c>
    </row>
    <row r="94" spans="2:7" x14ac:dyDescent="0.25">
      <c r="C94" s="12" t="s">
        <v>21</v>
      </c>
      <c r="D94" s="12" t="s">
        <v>89</v>
      </c>
      <c r="E94" s="12">
        <v>7</v>
      </c>
      <c r="F94" s="12">
        <v>190</v>
      </c>
      <c r="G94" s="13">
        <f t="shared" si="1"/>
        <v>1330</v>
      </c>
    </row>
    <row r="95" spans="2:7" x14ac:dyDescent="0.25">
      <c r="C95" s="6" t="s">
        <v>22</v>
      </c>
      <c r="D95" s="6" t="s">
        <v>89</v>
      </c>
      <c r="E95" s="6">
        <v>4</v>
      </c>
      <c r="F95" s="6">
        <v>350</v>
      </c>
      <c r="G95" s="11">
        <f t="shared" si="1"/>
        <v>1400</v>
      </c>
    </row>
    <row r="96" spans="2:7" x14ac:dyDescent="0.25">
      <c r="C96" s="12" t="s">
        <v>23</v>
      </c>
      <c r="D96" s="12" t="s">
        <v>89</v>
      </c>
      <c r="E96" s="12">
        <v>2</v>
      </c>
      <c r="F96" s="12">
        <v>150</v>
      </c>
      <c r="G96" s="13">
        <f t="shared" si="1"/>
        <v>300</v>
      </c>
    </row>
    <row r="97" spans="3:7" x14ac:dyDescent="0.25">
      <c r="C97" s="12" t="s">
        <v>24</v>
      </c>
      <c r="D97" s="12" t="s">
        <v>89</v>
      </c>
      <c r="E97" s="12">
        <v>1</v>
      </c>
      <c r="F97" s="12">
        <v>760</v>
      </c>
      <c r="G97" s="13">
        <f t="shared" si="1"/>
        <v>760</v>
      </c>
    </row>
    <row r="98" spans="3:7" x14ac:dyDescent="0.25">
      <c r="C98" s="12" t="s">
        <v>25</v>
      </c>
      <c r="D98" s="12" t="s">
        <v>89</v>
      </c>
      <c r="E98" s="12">
        <v>1</v>
      </c>
      <c r="F98" s="12">
        <v>850</v>
      </c>
      <c r="G98" s="13">
        <f t="shared" si="1"/>
        <v>850</v>
      </c>
    </row>
    <row r="99" spans="3:7" x14ac:dyDescent="0.25">
      <c r="C99" s="12" t="s">
        <v>26</v>
      </c>
      <c r="D99" s="12" t="s">
        <v>89</v>
      </c>
      <c r="E99" s="12">
        <v>1</v>
      </c>
      <c r="F99" s="12">
        <v>1125</v>
      </c>
      <c r="G99" s="13">
        <f t="shared" si="1"/>
        <v>1125</v>
      </c>
    </row>
    <row r="100" spans="3:7" x14ac:dyDescent="0.25">
      <c r="C100" s="12" t="s">
        <v>27</v>
      </c>
      <c r="D100" s="12" t="s">
        <v>89</v>
      </c>
      <c r="E100" s="12">
        <v>3</v>
      </c>
      <c r="F100" s="12">
        <v>195</v>
      </c>
      <c r="G100" s="13">
        <f t="shared" si="1"/>
        <v>585</v>
      </c>
    </row>
    <row r="101" spans="3:7" x14ac:dyDescent="0.25">
      <c r="C101" s="12" t="s">
        <v>28</v>
      </c>
      <c r="D101" s="12" t="s">
        <v>89</v>
      </c>
      <c r="E101" s="12">
        <v>1</v>
      </c>
      <c r="F101" s="12">
        <v>950</v>
      </c>
      <c r="G101" s="13">
        <f t="shared" si="1"/>
        <v>950</v>
      </c>
    </row>
    <row r="102" spans="3:7" x14ac:dyDescent="0.25">
      <c r="C102" s="12" t="s">
        <v>29</v>
      </c>
      <c r="D102" s="12" t="s">
        <v>89</v>
      </c>
      <c r="E102" s="12">
        <v>1</v>
      </c>
      <c r="F102" s="12">
        <v>360</v>
      </c>
      <c r="G102" s="13">
        <f t="shared" si="1"/>
        <v>360</v>
      </c>
    </row>
    <row r="103" spans="3:7" x14ac:dyDescent="0.25">
      <c r="C103" s="12" t="s">
        <v>30</v>
      </c>
      <c r="D103" s="12" t="s">
        <v>89</v>
      </c>
      <c r="E103" s="12">
        <v>4</v>
      </c>
      <c r="F103" s="12">
        <v>900</v>
      </c>
      <c r="G103" s="13">
        <f t="shared" si="1"/>
        <v>3600</v>
      </c>
    </row>
    <row r="104" spans="3:7" x14ac:dyDescent="0.25">
      <c r="C104" s="12" t="s">
        <v>31</v>
      </c>
      <c r="D104" s="12" t="s">
        <v>89</v>
      </c>
      <c r="E104" s="12">
        <v>1</v>
      </c>
      <c r="F104" s="12">
        <v>890</v>
      </c>
      <c r="G104" s="13">
        <f t="shared" si="1"/>
        <v>890</v>
      </c>
    </row>
    <row r="105" spans="3:7" x14ac:dyDescent="0.25">
      <c r="C105" s="12" t="s">
        <v>32</v>
      </c>
      <c r="D105" s="12" t="s">
        <v>89</v>
      </c>
      <c r="E105" s="12">
        <v>1</v>
      </c>
      <c r="F105" s="12">
        <v>580</v>
      </c>
      <c r="G105" s="13">
        <f t="shared" si="1"/>
        <v>580</v>
      </c>
    </row>
    <row r="106" spans="3:7" x14ac:dyDescent="0.25">
      <c r="C106" s="12" t="s">
        <v>33</v>
      </c>
      <c r="D106" s="12" t="s">
        <v>89</v>
      </c>
      <c r="E106" s="12">
        <v>1</v>
      </c>
      <c r="F106" s="12">
        <v>490</v>
      </c>
      <c r="G106" s="13">
        <f t="shared" si="1"/>
        <v>490</v>
      </c>
    </row>
    <row r="107" spans="3:7" x14ac:dyDescent="0.25">
      <c r="C107" s="12" t="s">
        <v>34</v>
      </c>
      <c r="D107" s="12" t="s">
        <v>89</v>
      </c>
      <c r="E107" s="12">
        <v>1</v>
      </c>
      <c r="F107" s="12">
        <v>275</v>
      </c>
      <c r="G107" s="13">
        <f t="shared" si="1"/>
        <v>275</v>
      </c>
    </row>
    <row r="108" spans="3:7" x14ac:dyDescent="0.25">
      <c r="C108" s="12" t="s">
        <v>35</v>
      </c>
      <c r="D108" s="12" t="s">
        <v>89</v>
      </c>
      <c r="E108" s="12">
        <v>4</v>
      </c>
      <c r="F108" s="12">
        <v>150</v>
      </c>
      <c r="G108" s="13">
        <f t="shared" si="1"/>
        <v>600</v>
      </c>
    </row>
    <row r="109" spans="3:7" x14ac:dyDescent="0.25">
      <c r="C109" s="12" t="s">
        <v>36</v>
      </c>
      <c r="D109" s="12" t="s">
        <v>89</v>
      </c>
      <c r="E109" s="12">
        <v>1</v>
      </c>
      <c r="F109" s="12">
        <v>35</v>
      </c>
      <c r="G109" s="13">
        <f t="shared" si="1"/>
        <v>35</v>
      </c>
    </row>
    <row r="110" spans="3:7" x14ac:dyDescent="0.25">
      <c r="C110" s="12" t="s">
        <v>37</v>
      </c>
      <c r="D110" s="12" t="s">
        <v>89</v>
      </c>
      <c r="E110" s="12">
        <v>4</v>
      </c>
      <c r="F110" s="12">
        <v>1200</v>
      </c>
      <c r="G110" s="13">
        <f t="shared" si="1"/>
        <v>4800</v>
      </c>
    </row>
    <row r="111" spans="3:7" x14ac:dyDescent="0.25">
      <c r="C111" s="12" t="s">
        <v>38</v>
      </c>
      <c r="D111" s="12" t="s">
        <v>89</v>
      </c>
      <c r="E111" s="12">
        <v>10</v>
      </c>
      <c r="F111" s="12">
        <v>20</v>
      </c>
      <c r="G111" s="13">
        <f t="shared" si="1"/>
        <v>200</v>
      </c>
    </row>
    <row r="112" spans="3:7" x14ac:dyDescent="0.25">
      <c r="C112" s="12" t="s">
        <v>39</v>
      </c>
      <c r="D112" s="12" t="s">
        <v>89</v>
      </c>
      <c r="E112" s="12">
        <v>10</v>
      </c>
      <c r="F112" s="12">
        <v>20</v>
      </c>
      <c r="G112" s="13">
        <f t="shared" si="1"/>
        <v>200</v>
      </c>
    </row>
    <row r="113" spans="3:7" x14ac:dyDescent="0.25">
      <c r="C113" s="12" t="s">
        <v>40</v>
      </c>
      <c r="D113" s="12" t="s">
        <v>89</v>
      </c>
      <c r="E113" s="12">
        <v>10</v>
      </c>
      <c r="F113" s="12">
        <v>20</v>
      </c>
      <c r="G113" s="13">
        <f t="shared" si="1"/>
        <v>200</v>
      </c>
    </row>
    <row r="114" spans="3:7" x14ac:dyDescent="0.25">
      <c r="C114" s="12" t="s">
        <v>41</v>
      </c>
      <c r="D114" s="12" t="s">
        <v>89</v>
      </c>
      <c r="E114" s="12">
        <v>10</v>
      </c>
      <c r="F114" s="12">
        <v>20</v>
      </c>
      <c r="G114" s="13">
        <f t="shared" si="1"/>
        <v>200</v>
      </c>
    </row>
    <row r="115" spans="3:7" x14ac:dyDescent="0.25">
      <c r="C115" s="12" t="s">
        <v>42</v>
      </c>
      <c r="D115" s="12" t="s">
        <v>89</v>
      </c>
      <c r="E115" s="12">
        <v>10</v>
      </c>
      <c r="F115" s="12">
        <v>20</v>
      </c>
      <c r="G115" s="13">
        <f t="shared" si="1"/>
        <v>200</v>
      </c>
    </row>
    <row r="116" spans="3:7" x14ac:dyDescent="0.25">
      <c r="C116" s="12" t="s">
        <v>43</v>
      </c>
      <c r="D116" s="12" t="s">
        <v>89</v>
      </c>
      <c r="E116" s="12">
        <v>5</v>
      </c>
      <c r="F116" s="12">
        <v>20</v>
      </c>
      <c r="G116" s="13">
        <f t="shared" si="1"/>
        <v>100</v>
      </c>
    </row>
    <row r="117" spans="3:7" x14ac:dyDescent="0.25">
      <c r="C117" s="12" t="s">
        <v>44</v>
      </c>
      <c r="D117" s="12" t="s">
        <v>89</v>
      </c>
      <c r="E117" s="12">
        <v>5</v>
      </c>
      <c r="F117" s="12">
        <v>15</v>
      </c>
      <c r="G117" s="13">
        <f t="shared" si="1"/>
        <v>75</v>
      </c>
    </row>
    <row r="118" spans="3:7" x14ac:dyDescent="0.25">
      <c r="C118" s="12" t="s">
        <v>45</v>
      </c>
      <c r="D118" s="12" t="s">
        <v>89</v>
      </c>
      <c r="E118" s="12">
        <v>5</v>
      </c>
      <c r="F118" s="12">
        <v>15</v>
      </c>
      <c r="G118" s="13">
        <f t="shared" si="1"/>
        <v>75</v>
      </c>
    </row>
    <row r="119" spans="3:7" x14ac:dyDescent="0.25">
      <c r="C119" s="12" t="s">
        <v>46</v>
      </c>
      <c r="D119" s="12" t="s">
        <v>89</v>
      </c>
      <c r="E119" s="12">
        <v>5</v>
      </c>
      <c r="F119" s="12">
        <v>15</v>
      </c>
      <c r="G119" s="13">
        <f t="shared" si="1"/>
        <v>75</v>
      </c>
    </row>
    <row r="120" spans="3:7" x14ac:dyDescent="0.25">
      <c r="C120" s="12" t="s">
        <v>47</v>
      </c>
      <c r="D120" s="12" t="s">
        <v>90</v>
      </c>
      <c r="E120" s="12">
        <v>1</v>
      </c>
      <c r="F120" s="12">
        <v>50</v>
      </c>
      <c r="G120" s="13">
        <f t="shared" si="1"/>
        <v>50</v>
      </c>
    </row>
    <row r="121" spans="3:7" x14ac:dyDescent="0.25">
      <c r="C121" s="12" t="s">
        <v>48</v>
      </c>
      <c r="D121" s="12" t="s">
        <v>90</v>
      </c>
      <c r="E121" s="12">
        <v>1</v>
      </c>
      <c r="F121" s="12">
        <v>60</v>
      </c>
      <c r="G121" s="13">
        <f t="shared" si="1"/>
        <v>60</v>
      </c>
    </row>
    <row r="122" spans="3:7" x14ac:dyDescent="0.25">
      <c r="C122" s="12" t="s">
        <v>49</v>
      </c>
      <c r="D122" s="12" t="s">
        <v>90</v>
      </c>
      <c r="E122" s="12">
        <v>1</v>
      </c>
      <c r="F122" s="12">
        <v>60</v>
      </c>
      <c r="G122" s="13">
        <f t="shared" si="1"/>
        <v>60</v>
      </c>
    </row>
    <row r="123" spans="3:7" x14ac:dyDescent="0.25">
      <c r="C123" s="12" t="s">
        <v>50</v>
      </c>
      <c r="D123" s="12" t="s">
        <v>90</v>
      </c>
      <c r="E123" s="12">
        <v>1</v>
      </c>
      <c r="F123" s="12">
        <v>50</v>
      </c>
      <c r="G123" s="13">
        <f t="shared" si="1"/>
        <v>50</v>
      </c>
    </row>
    <row r="124" spans="3:7" x14ac:dyDescent="0.25">
      <c r="C124" s="12" t="s">
        <v>51</v>
      </c>
      <c r="D124" s="12" t="s">
        <v>89</v>
      </c>
      <c r="E124" s="12">
        <v>5</v>
      </c>
      <c r="F124" s="12">
        <v>20</v>
      </c>
      <c r="G124" s="13">
        <f t="shared" si="1"/>
        <v>100</v>
      </c>
    </row>
    <row r="125" spans="3:7" x14ac:dyDescent="0.25">
      <c r="C125" s="12" t="s">
        <v>52</v>
      </c>
      <c r="D125" s="12" t="s">
        <v>89</v>
      </c>
      <c r="E125" s="12">
        <v>5</v>
      </c>
      <c r="F125" s="12">
        <v>20</v>
      </c>
      <c r="G125" s="13">
        <f t="shared" si="1"/>
        <v>100</v>
      </c>
    </row>
    <row r="126" spans="3:7" x14ac:dyDescent="0.25">
      <c r="C126" s="12" t="s">
        <v>53</v>
      </c>
      <c r="D126" s="12" t="s">
        <v>89</v>
      </c>
      <c r="E126" s="12">
        <v>5</v>
      </c>
      <c r="F126" s="12">
        <v>25</v>
      </c>
      <c r="G126" s="13">
        <f t="shared" si="1"/>
        <v>125</v>
      </c>
    </row>
    <row r="127" spans="3:7" x14ac:dyDescent="0.25">
      <c r="C127" s="12" t="s">
        <v>54</v>
      </c>
      <c r="D127" s="12" t="s">
        <v>89</v>
      </c>
      <c r="E127" s="12">
        <v>5</v>
      </c>
      <c r="F127" s="12">
        <v>9</v>
      </c>
      <c r="G127" s="13">
        <f t="shared" si="1"/>
        <v>45</v>
      </c>
    </row>
    <row r="128" spans="3:7" x14ac:dyDescent="0.25">
      <c r="C128" s="12" t="s">
        <v>55</v>
      </c>
      <c r="D128" s="12" t="s">
        <v>89</v>
      </c>
      <c r="E128" s="12">
        <v>5</v>
      </c>
      <c r="F128" s="12">
        <v>20</v>
      </c>
      <c r="G128" s="13">
        <f t="shared" si="1"/>
        <v>100</v>
      </c>
    </row>
    <row r="129" spans="3:7" x14ac:dyDescent="0.25">
      <c r="C129" s="12" t="s">
        <v>56</v>
      </c>
      <c r="D129" s="12" t="s">
        <v>89</v>
      </c>
      <c r="E129" s="12">
        <v>5</v>
      </c>
      <c r="F129" s="12">
        <v>20</v>
      </c>
      <c r="G129" s="13">
        <f t="shared" si="1"/>
        <v>100</v>
      </c>
    </row>
    <row r="130" spans="3:7" x14ac:dyDescent="0.25">
      <c r="C130" s="12" t="s">
        <v>57</v>
      </c>
      <c r="D130" s="12" t="s">
        <v>89</v>
      </c>
      <c r="E130" s="12">
        <v>5</v>
      </c>
      <c r="F130" s="12">
        <v>20</v>
      </c>
      <c r="G130" s="13">
        <f t="shared" si="1"/>
        <v>100</v>
      </c>
    </row>
    <row r="131" spans="3:7" x14ac:dyDescent="0.25">
      <c r="C131" s="12" t="s">
        <v>58</v>
      </c>
      <c r="D131" s="12" t="s">
        <v>89</v>
      </c>
      <c r="E131" s="12">
        <v>5</v>
      </c>
      <c r="F131" s="12">
        <v>15</v>
      </c>
      <c r="G131" s="13">
        <f t="shared" si="1"/>
        <v>75</v>
      </c>
    </row>
    <row r="132" spans="3:7" x14ac:dyDescent="0.25">
      <c r="C132" s="12" t="s">
        <v>59</v>
      </c>
      <c r="D132" s="12" t="s">
        <v>89</v>
      </c>
      <c r="E132" s="12">
        <v>5</v>
      </c>
      <c r="F132" s="12">
        <v>15</v>
      </c>
      <c r="G132" s="13">
        <f t="shared" si="1"/>
        <v>75</v>
      </c>
    </row>
    <row r="133" spans="3:7" x14ac:dyDescent="0.25">
      <c r="C133" s="12" t="s">
        <v>60</v>
      </c>
      <c r="D133" s="12" t="s">
        <v>89</v>
      </c>
      <c r="E133" s="12">
        <v>5</v>
      </c>
      <c r="F133" s="12">
        <v>20</v>
      </c>
      <c r="G133" s="13">
        <f t="shared" si="1"/>
        <v>100</v>
      </c>
    </row>
    <row r="134" spans="3:7" x14ac:dyDescent="0.25">
      <c r="C134" s="12" t="s">
        <v>61</v>
      </c>
      <c r="D134" s="12" t="s">
        <v>89</v>
      </c>
      <c r="E134" s="12">
        <v>5</v>
      </c>
      <c r="F134" s="12">
        <v>15</v>
      </c>
      <c r="G134" s="13">
        <f t="shared" si="1"/>
        <v>75</v>
      </c>
    </row>
    <row r="135" spans="3:7" x14ac:dyDescent="0.25">
      <c r="C135" s="12" t="s">
        <v>62</v>
      </c>
      <c r="D135" s="12" t="s">
        <v>89</v>
      </c>
      <c r="E135" s="12">
        <v>5</v>
      </c>
      <c r="F135" s="12">
        <v>35</v>
      </c>
      <c r="G135" s="13">
        <f t="shared" si="1"/>
        <v>175</v>
      </c>
    </row>
    <row r="136" spans="3:7" x14ac:dyDescent="0.25">
      <c r="C136" s="12" t="s">
        <v>63</v>
      </c>
      <c r="D136" s="12" t="s">
        <v>89</v>
      </c>
      <c r="E136" s="12">
        <v>5</v>
      </c>
      <c r="F136" s="12">
        <v>50</v>
      </c>
      <c r="G136" s="13">
        <f t="shared" si="1"/>
        <v>250</v>
      </c>
    </row>
    <row r="137" spans="3:7" x14ac:dyDescent="0.25">
      <c r="C137" s="12" t="s">
        <v>64</v>
      </c>
      <c r="D137" s="12" t="s">
        <v>89</v>
      </c>
      <c r="E137" s="12">
        <v>5</v>
      </c>
      <c r="F137" s="12">
        <v>25</v>
      </c>
      <c r="G137" s="13">
        <f t="shared" si="1"/>
        <v>125</v>
      </c>
    </row>
    <row r="138" spans="3:7" x14ac:dyDescent="0.25">
      <c r="C138" s="12" t="s">
        <v>65</v>
      </c>
      <c r="D138" s="12" t="s">
        <v>89</v>
      </c>
      <c r="E138" s="12">
        <v>5</v>
      </c>
      <c r="F138" s="12">
        <v>25</v>
      </c>
      <c r="G138" s="13">
        <f t="shared" si="1"/>
        <v>125</v>
      </c>
    </row>
    <row r="139" spans="3:7" x14ac:dyDescent="0.25">
      <c r="C139" s="12" t="s">
        <v>66</v>
      </c>
      <c r="D139" s="12" t="s">
        <v>89</v>
      </c>
      <c r="E139" s="12">
        <v>5</v>
      </c>
      <c r="F139" s="12">
        <v>25</v>
      </c>
      <c r="G139" s="13">
        <f t="shared" ref="G139:G201" si="2">E139*F139</f>
        <v>125</v>
      </c>
    </row>
    <row r="140" spans="3:7" x14ac:dyDescent="0.25">
      <c r="C140" s="12" t="s">
        <v>67</v>
      </c>
      <c r="D140" s="12" t="s">
        <v>89</v>
      </c>
      <c r="E140" s="12">
        <v>5</v>
      </c>
      <c r="F140" s="12">
        <v>15</v>
      </c>
      <c r="G140" s="13">
        <f t="shared" si="2"/>
        <v>75</v>
      </c>
    </row>
    <row r="141" spans="3:7" x14ac:dyDescent="0.25">
      <c r="C141" s="12" t="s">
        <v>68</v>
      </c>
      <c r="D141" s="12" t="s">
        <v>89</v>
      </c>
      <c r="E141" s="12">
        <v>5</v>
      </c>
      <c r="F141" s="12">
        <v>30</v>
      </c>
      <c r="G141" s="13">
        <f t="shared" si="2"/>
        <v>150</v>
      </c>
    </row>
    <row r="142" spans="3:7" x14ac:dyDescent="0.25">
      <c r="C142" s="12" t="s">
        <v>69</v>
      </c>
      <c r="D142" s="12" t="s">
        <v>89</v>
      </c>
      <c r="E142" s="12">
        <v>5</v>
      </c>
      <c r="F142" s="12">
        <v>50</v>
      </c>
      <c r="G142" s="13">
        <f t="shared" si="2"/>
        <v>250</v>
      </c>
    </row>
    <row r="143" spans="3:7" x14ac:dyDescent="0.25">
      <c r="C143" s="12" t="s">
        <v>70</v>
      </c>
      <c r="D143" s="12" t="s">
        <v>89</v>
      </c>
      <c r="E143" s="12">
        <v>5</v>
      </c>
      <c r="F143" s="12">
        <v>20</v>
      </c>
      <c r="G143" s="13">
        <f t="shared" si="2"/>
        <v>100</v>
      </c>
    </row>
    <row r="144" spans="3:7" x14ac:dyDescent="0.25">
      <c r="C144" s="12" t="s">
        <v>71</v>
      </c>
      <c r="D144" s="12" t="s">
        <v>89</v>
      </c>
      <c r="E144" s="12">
        <v>5</v>
      </c>
      <c r="F144" s="12">
        <v>20</v>
      </c>
      <c r="G144" s="13">
        <f t="shared" si="2"/>
        <v>100</v>
      </c>
    </row>
    <row r="145" spans="3:7" x14ac:dyDescent="0.25">
      <c r="C145" s="12" t="s">
        <v>72</v>
      </c>
      <c r="D145" s="12" t="s">
        <v>89</v>
      </c>
      <c r="E145" s="12">
        <v>5</v>
      </c>
      <c r="F145" s="12">
        <v>20</v>
      </c>
      <c r="G145" s="13">
        <f t="shared" si="2"/>
        <v>100</v>
      </c>
    </row>
    <row r="146" spans="3:7" x14ac:dyDescent="0.25">
      <c r="C146" s="12" t="s">
        <v>73</v>
      </c>
      <c r="D146" s="12" t="s">
        <v>89</v>
      </c>
      <c r="E146" s="12">
        <v>5</v>
      </c>
      <c r="F146" s="12">
        <v>20</v>
      </c>
      <c r="G146" s="13">
        <f t="shared" si="2"/>
        <v>100</v>
      </c>
    </row>
    <row r="147" spans="3:7" x14ac:dyDescent="0.25">
      <c r="C147" s="12" t="s">
        <v>74</v>
      </c>
      <c r="D147" s="12" t="s">
        <v>89</v>
      </c>
      <c r="E147" s="12">
        <v>5</v>
      </c>
      <c r="F147" s="12">
        <v>26</v>
      </c>
      <c r="G147" s="13">
        <f t="shared" si="2"/>
        <v>130</v>
      </c>
    </row>
    <row r="148" spans="3:7" x14ac:dyDescent="0.25">
      <c r="C148" s="12" t="s">
        <v>75</v>
      </c>
      <c r="D148" s="12" t="s">
        <v>89</v>
      </c>
      <c r="E148" s="12">
        <v>5</v>
      </c>
      <c r="F148" s="12">
        <v>12</v>
      </c>
      <c r="G148" s="13">
        <f t="shared" si="2"/>
        <v>60</v>
      </c>
    </row>
    <row r="149" spans="3:7" x14ac:dyDescent="0.25">
      <c r="C149" s="12" t="s">
        <v>76</v>
      </c>
      <c r="D149" s="12" t="s">
        <v>89</v>
      </c>
      <c r="E149" s="12">
        <v>5</v>
      </c>
      <c r="F149" s="12">
        <v>50</v>
      </c>
      <c r="G149" s="13">
        <f t="shared" si="2"/>
        <v>250</v>
      </c>
    </row>
    <row r="150" spans="3:7" x14ac:dyDescent="0.25">
      <c r="C150" s="12" t="s">
        <v>77</v>
      </c>
      <c r="D150" s="12" t="s">
        <v>90</v>
      </c>
      <c r="E150" s="12">
        <v>1</v>
      </c>
      <c r="F150" s="12">
        <v>900</v>
      </c>
      <c r="G150" s="13">
        <f t="shared" si="2"/>
        <v>900</v>
      </c>
    </row>
    <row r="151" spans="3:7" x14ac:dyDescent="0.25">
      <c r="C151" s="12" t="s">
        <v>78</v>
      </c>
      <c r="D151" s="12" t="s">
        <v>89</v>
      </c>
      <c r="E151" s="12">
        <v>1</v>
      </c>
      <c r="F151" s="12">
        <v>190</v>
      </c>
      <c r="G151" s="13">
        <f t="shared" si="2"/>
        <v>190</v>
      </c>
    </row>
    <row r="152" spans="3:7" x14ac:dyDescent="0.25">
      <c r="C152" s="12" t="s">
        <v>79</v>
      </c>
      <c r="D152" s="12" t="s">
        <v>89</v>
      </c>
      <c r="E152" s="12">
        <v>1</v>
      </c>
      <c r="F152" s="12">
        <v>2000</v>
      </c>
      <c r="G152" s="13">
        <f t="shared" si="2"/>
        <v>2000</v>
      </c>
    </row>
    <row r="153" spans="3:7" x14ac:dyDescent="0.25">
      <c r="C153" s="12" t="s">
        <v>80</v>
      </c>
      <c r="D153" s="12" t="s">
        <v>89</v>
      </c>
      <c r="E153" s="12">
        <v>1</v>
      </c>
      <c r="F153" s="12">
        <v>1000</v>
      </c>
      <c r="G153" s="13">
        <f t="shared" si="2"/>
        <v>1000</v>
      </c>
    </row>
    <row r="154" spans="3:7" x14ac:dyDescent="0.25">
      <c r="C154" s="12" t="s">
        <v>81</v>
      </c>
      <c r="D154" s="12" t="s">
        <v>89</v>
      </c>
      <c r="E154" s="12">
        <v>2</v>
      </c>
      <c r="F154" s="12">
        <v>100</v>
      </c>
      <c r="G154" s="13">
        <f t="shared" si="2"/>
        <v>200</v>
      </c>
    </row>
    <row r="155" spans="3:7" x14ac:dyDescent="0.25">
      <c r="C155" s="12" t="s">
        <v>82</v>
      </c>
      <c r="D155" s="12" t="s">
        <v>89</v>
      </c>
      <c r="E155" s="12">
        <v>1</v>
      </c>
      <c r="F155" s="12">
        <v>280</v>
      </c>
      <c r="G155" s="13">
        <f t="shared" si="2"/>
        <v>280</v>
      </c>
    </row>
    <row r="156" spans="3:7" x14ac:dyDescent="0.25">
      <c r="C156" s="12" t="s">
        <v>83</v>
      </c>
      <c r="D156" s="12" t="s">
        <v>89</v>
      </c>
      <c r="E156" s="12">
        <v>1</v>
      </c>
      <c r="F156" s="12">
        <v>65</v>
      </c>
      <c r="G156" s="13">
        <f t="shared" si="2"/>
        <v>65</v>
      </c>
    </row>
    <row r="157" spans="3:7" x14ac:dyDescent="0.25">
      <c r="C157" s="12" t="s">
        <v>84</v>
      </c>
      <c r="D157" s="12" t="s">
        <v>90</v>
      </c>
      <c r="E157" s="12">
        <v>1</v>
      </c>
      <c r="F157" s="12">
        <v>430</v>
      </c>
      <c r="G157" s="13">
        <f t="shared" si="2"/>
        <v>430</v>
      </c>
    </row>
    <row r="158" spans="3:7" x14ac:dyDescent="0.25">
      <c r="C158" s="12" t="s">
        <v>85</v>
      </c>
      <c r="D158" s="12" t="s">
        <v>89</v>
      </c>
      <c r="E158" s="12">
        <v>2</v>
      </c>
      <c r="F158" s="12">
        <v>180</v>
      </c>
      <c r="G158" s="13">
        <f t="shared" si="2"/>
        <v>360</v>
      </c>
    </row>
    <row r="159" spans="3:7" x14ac:dyDescent="0.25">
      <c r="C159" s="12" t="s">
        <v>86</v>
      </c>
      <c r="D159" s="12" t="s">
        <v>89</v>
      </c>
      <c r="E159" s="12">
        <v>1</v>
      </c>
      <c r="F159" s="12">
        <v>150</v>
      </c>
      <c r="G159" s="13">
        <f t="shared" si="2"/>
        <v>150</v>
      </c>
    </row>
    <row r="160" spans="3:7" x14ac:dyDescent="0.25">
      <c r="C160" s="12" t="s">
        <v>87</v>
      </c>
      <c r="D160" s="12" t="s">
        <v>89</v>
      </c>
      <c r="E160" s="12">
        <v>5</v>
      </c>
      <c r="F160" s="12">
        <v>25</v>
      </c>
      <c r="G160" s="13">
        <f t="shared" si="2"/>
        <v>125</v>
      </c>
    </row>
    <row r="161" spans="3:7" x14ac:dyDescent="0.25">
      <c r="C161" s="12" t="s">
        <v>88</v>
      </c>
      <c r="D161" s="12" t="s">
        <v>89</v>
      </c>
      <c r="E161" s="12">
        <v>4</v>
      </c>
      <c r="F161" s="12">
        <v>75</v>
      </c>
      <c r="G161" s="13">
        <f t="shared" si="2"/>
        <v>300</v>
      </c>
    </row>
    <row r="162" spans="3:7" x14ac:dyDescent="0.25">
      <c r="C162" s="7" t="s">
        <v>91</v>
      </c>
      <c r="D162" s="7" t="s">
        <v>92</v>
      </c>
      <c r="E162" s="7">
        <v>170</v>
      </c>
      <c r="F162">
        <v>19</v>
      </c>
      <c r="G162" s="17">
        <f t="shared" si="2"/>
        <v>3230</v>
      </c>
    </row>
    <row r="163" spans="3:7" x14ac:dyDescent="0.25">
      <c r="C163" s="8" t="s">
        <v>93</v>
      </c>
      <c r="D163" s="8" t="s">
        <v>89</v>
      </c>
      <c r="E163" s="8">
        <v>1</v>
      </c>
      <c r="F163" s="8">
        <v>6000</v>
      </c>
      <c r="G163" s="21">
        <f t="shared" si="2"/>
        <v>6000</v>
      </c>
    </row>
    <row r="164" spans="3:7" x14ac:dyDescent="0.25">
      <c r="C164" s="8" t="s">
        <v>94</v>
      </c>
      <c r="D164" s="8" t="s">
        <v>89</v>
      </c>
      <c r="E164" s="8">
        <v>1</v>
      </c>
      <c r="F164" s="8">
        <v>500</v>
      </c>
      <c r="G164" s="21">
        <f t="shared" si="2"/>
        <v>500</v>
      </c>
    </row>
    <row r="165" spans="3:7" x14ac:dyDescent="0.25">
      <c r="C165" s="8" t="s">
        <v>95</v>
      </c>
      <c r="D165" s="8" t="s">
        <v>89</v>
      </c>
      <c r="E165" s="8">
        <v>1</v>
      </c>
      <c r="F165" s="8">
        <v>2200</v>
      </c>
      <c r="G165" s="21">
        <f t="shared" si="2"/>
        <v>2200</v>
      </c>
    </row>
    <row r="166" spans="3:7" x14ac:dyDescent="0.25">
      <c r="C166" s="8" t="s">
        <v>96</v>
      </c>
      <c r="D166" s="8" t="s">
        <v>89</v>
      </c>
      <c r="E166" s="8">
        <v>4</v>
      </c>
      <c r="F166" s="8">
        <v>400</v>
      </c>
      <c r="G166" s="21">
        <f t="shared" si="2"/>
        <v>1600</v>
      </c>
    </row>
    <row r="167" spans="3:7" x14ac:dyDescent="0.25">
      <c r="C167" s="8" t="s">
        <v>97</v>
      </c>
      <c r="D167" s="8" t="s">
        <v>89</v>
      </c>
      <c r="E167" s="8">
        <v>1</v>
      </c>
      <c r="F167" s="8">
        <v>17000</v>
      </c>
      <c r="G167" s="21">
        <f t="shared" si="2"/>
        <v>17000</v>
      </c>
    </row>
    <row r="168" spans="3:7" x14ac:dyDescent="0.25">
      <c r="C168" s="8" t="s">
        <v>98</v>
      </c>
      <c r="D168" s="8" t="s">
        <v>89</v>
      </c>
      <c r="E168" s="8">
        <v>3</v>
      </c>
      <c r="F168" s="8">
        <v>400</v>
      </c>
      <c r="G168" s="21">
        <f t="shared" si="2"/>
        <v>1200</v>
      </c>
    </row>
    <row r="169" spans="3:7" x14ac:dyDescent="0.25">
      <c r="C169" s="8" t="s">
        <v>99</v>
      </c>
      <c r="D169" s="8" t="s">
        <v>89</v>
      </c>
      <c r="E169" s="8">
        <v>4</v>
      </c>
      <c r="F169" s="8">
        <v>300</v>
      </c>
      <c r="G169" s="21">
        <f t="shared" si="2"/>
        <v>1200</v>
      </c>
    </row>
    <row r="170" spans="3:7" x14ac:dyDescent="0.25">
      <c r="C170" s="8" t="s">
        <v>100</v>
      </c>
      <c r="D170" s="8" t="s">
        <v>89</v>
      </c>
      <c r="E170" s="8">
        <v>1</v>
      </c>
      <c r="F170" s="8">
        <v>300</v>
      </c>
      <c r="G170" s="21">
        <f t="shared" si="2"/>
        <v>300</v>
      </c>
    </row>
    <row r="171" spans="3:7" x14ac:dyDescent="0.25">
      <c r="C171" s="8" t="s">
        <v>101</v>
      </c>
      <c r="D171" s="8" t="s">
        <v>89</v>
      </c>
      <c r="E171" s="8">
        <v>2</v>
      </c>
      <c r="F171" s="8">
        <v>150</v>
      </c>
      <c r="G171" s="21">
        <f t="shared" si="2"/>
        <v>300</v>
      </c>
    </row>
    <row r="172" spans="3:7" x14ac:dyDescent="0.25">
      <c r="C172" s="8" t="s">
        <v>102</v>
      </c>
      <c r="D172" s="8" t="s">
        <v>89</v>
      </c>
      <c r="E172" s="8">
        <v>2</v>
      </c>
      <c r="F172" s="8">
        <v>1100</v>
      </c>
      <c r="G172" s="21">
        <f t="shared" si="2"/>
        <v>2200</v>
      </c>
    </row>
    <row r="173" spans="3:7" x14ac:dyDescent="0.25">
      <c r="C173" s="8" t="s">
        <v>103</v>
      </c>
      <c r="D173" s="8" t="s">
        <v>89</v>
      </c>
      <c r="E173" s="8">
        <v>1</v>
      </c>
      <c r="F173" s="8">
        <v>29000</v>
      </c>
      <c r="G173" s="21">
        <f t="shared" si="2"/>
        <v>29000</v>
      </c>
    </row>
    <row r="174" spans="3:7" x14ac:dyDescent="0.25">
      <c r="C174" s="8" t="s">
        <v>104</v>
      </c>
      <c r="D174" s="8" t="s">
        <v>89</v>
      </c>
      <c r="E174" s="8">
        <v>1</v>
      </c>
      <c r="F174" s="8">
        <v>7000</v>
      </c>
      <c r="G174" s="21">
        <f t="shared" si="2"/>
        <v>7000</v>
      </c>
    </row>
    <row r="175" spans="3:7" x14ac:dyDescent="0.25">
      <c r="C175" s="8" t="s">
        <v>105</v>
      </c>
      <c r="D175" s="8" t="s">
        <v>89</v>
      </c>
      <c r="E175" s="8">
        <v>1</v>
      </c>
      <c r="F175" s="8">
        <v>2000</v>
      </c>
      <c r="G175" s="21">
        <f t="shared" si="2"/>
        <v>2000</v>
      </c>
    </row>
    <row r="176" spans="3:7" x14ac:dyDescent="0.25">
      <c r="C176" s="8" t="s">
        <v>106</v>
      </c>
      <c r="D176" s="8" t="s">
        <v>89</v>
      </c>
      <c r="E176" s="8">
        <v>1</v>
      </c>
      <c r="F176" s="8">
        <v>4500</v>
      </c>
      <c r="G176" s="21">
        <f t="shared" si="2"/>
        <v>4500</v>
      </c>
    </row>
    <row r="177" spans="3:7" x14ac:dyDescent="0.25">
      <c r="C177" s="8" t="s">
        <v>107</v>
      </c>
      <c r="D177" s="8" t="s">
        <v>89</v>
      </c>
      <c r="E177" s="8">
        <v>1</v>
      </c>
      <c r="F177" s="8">
        <v>5500</v>
      </c>
      <c r="G177" s="21">
        <f t="shared" si="2"/>
        <v>5500</v>
      </c>
    </row>
    <row r="178" spans="3:7" x14ac:dyDescent="0.25">
      <c r="C178" s="8" t="s">
        <v>108</v>
      </c>
      <c r="D178" s="8" t="s">
        <v>89</v>
      </c>
      <c r="E178" s="8">
        <v>1</v>
      </c>
      <c r="F178" s="8">
        <v>900</v>
      </c>
      <c r="G178" s="21">
        <f t="shared" si="2"/>
        <v>900</v>
      </c>
    </row>
    <row r="179" spans="3:7" x14ac:dyDescent="0.25">
      <c r="C179" s="8" t="s">
        <v>109</v>
      </c>
      <c r="D179" s="8" t="s">
        <v>89</v>
      </c>
      <c r="E179" s="8">
        <v>1</v>
      </c>
      <c r="F179" s="8">
        <v>4400</v>
      </c>
      <c r="G179" s="21">
        <f t="shared" si="2"/>
        <v>4400</v>
      </c>
    </row>
    <row r="180" spans="3:7" x14ac:dyDescent="0.25">
      <c r="C180" s="8" t="s">
        <v>110</v>
      </c>
      <c r="D180" s="8" t="s">
        <v>89</v>
      </c>
      <c r="E180" s="8">
        <v>1</v>
      </c>
      <c r="F180" s="8">
        <v>17800</v>
      </c>
      <c r="G180" s="21">
        <f t="shared" si="2"/>
        <v>17800</v>
      </c>
    </row>
    <row r="181" spans="3:7" x14ac:dyDescent="0.25">
      <c r="C181" s="8" t="s">
        <v>111</v>
      </c>
      <c r="D181" s="8" t="s">
        <v>89</v>
      </c>
      <c r="E181" s="8">
        <v>1</v>
      </c>
      <c r="F181" s="8">
        <v>11700</v>
      </c>
      <c r="G181" s="21">
        <f t="shared" si="2"/>
        <v>11700</v>
      </c>
    </row>
    <row r="182" spans="3:7" x14ac:dyDescent="0.25">
      <c r="C182" s="8" t="s">
        <v>112</v>
      </c>
      <c r="D182" s="8" t="s">
        <v>89</v>
      </c>
      <c r="E182" s="8">
        <v>1</v>
      </c>
      <c r="F182" s="8">
        <v>27000</v>
      </c>
      <c r="G182" s="21">
        <f t="shared" si="2"/>
        <v>27000</v>
      </c>
    </row>
    <row r="183" spans="3:7" x14ac:dyDescent="0.25">
      <c r="C183" s="8" t="s">
        <v>113</v>
      </c>
      <c r="D183" s="8" t="s">
        <v>89</v>
      </c>
      <c r="E183" s="8">
        <v>1</v>
      </c>
      <c r="F183" s="8">
        <v>7800</v>
      </c>
      <c r="G183" s="21">
        <f t="shared" si="2"/>
        <v>7800</v>
      </c>
    </row>
    <row r="184" spans="3:7" x14ac:dyDescent="0.25">
      <c r="C184" s="8" t="s">
        <v>114</v>
      </c>
      <c r="D184" s="8" t="s">
        <v>89</v>
      </c>
      <c r="E184" s="8">
        <v>4</v>
      </c>
      <c r="F184" s="8">
        <v>1150</v>
      </c>
      <c r="G184" s="21">
        <f t="shared" si="2"/>
        <v>4600</v>
      </c>
    </row>
    <row r="185" spans="3:7" x14ac:dyDescent="0.25">
      <c r="C185" s="9" t="s">
        <v>115</v>
      </c>
      <c r="D185" s="9" t="s">
        <v>89</v>
      </c>
      <c r="E185" s="9">
        <v>1</v>
      </c>
      <c r="F185" s="9">
        <v>8000</v>
      </c>
      <c r="G185" s="21">
        <f t="shared" si="2"/>
        <v>8000</v>
      </c>
    </row>
    <row r="186" spans="3:7" x14ac:dyDescent="0.25">
      <c r="C186" s="9" t="s">
        <v>116</v>
      </c>
      <c r="D186" s="9" t="s">
        <v>89</v>
      </c>
      <c r="E186" s="9">
        <v>1</v>
      </c>
      <c r="F186" s="9">
        <v>1200</v>
      </c>
      <c r="G186" s="21">
        <f t="shared" si="2"/>
        <v>1200</v>
      </c>
    </row>
    <row r="187" spans="3:7" x14ac:dyDescent="0.25">
      <c r="C187" s="2" t="s">
        <v>117</v>
      </c>
      <c r="D187" s="2" t="s">
        <v>89</v>
      </c>
      <c r="E187" s="2">
        <v>2</v>
      </c>
      <c r="F187" s="2">
        <v>250</v>
      </c>
      <c r="G187" s="22">
        <f t="shared" si="2"/>
        <v>500</v>
      </c>
    </row>
    <row r="188" spans="3:7" x14ac:dyDescent="0.25">
      <c r="C188" s="2" t="s">
        <v>118</v>
      </c>
      <c r="D188" s="2" t="s">
        <v>89</v>
      </c>
      <c r="E188" s="2">
        <v>14</v>
      </c>
      <c r="F188" s="2">
        <v>100</v>
      </c>
      <c r="G188" s="22">
        <f t="shared" si="2"/>
        <v>1400</v>
      </c>
    </row>
    <row r="189" spans="3:7" x14ac:dyDescent="0.25">
      <c r="C189" s="2" t="s">
        <v>119</v>
      </c>
      <c r="D189" s="2" t="s">
        <v>89</v>
      </c>
      <c r="E189" s="2">
        <v>5</v>
      </c>
      <c r="F189" s="2">
        <v>395</v>
      </c>
      <c r="G189" s="22">
        <f t="shared" si="2"/>
        <v>1975</v>
      </c>
    </row>
    <row r="190" spans="3:7" x14ac:dyDescent="0.25">
      <c r="C190" s="2" t="s">
        <v>120</v>
      </c>
      <c r="D190" s="2" t="s">
        <v>89</v>
      </c>
      <c r="E190" s="2">
        <v>10</v>
      </c>
      <c r="F190" s="2">
        <v>70</v>
      </c>
      <c r="G190" s="22">
        <f t="shared" si="2"/>
        <v>700</v>
      </c>
    </row>
    <row r="191" spans="3:7" x14ac:dyDescent="0.25">
      <c r="C191" s="2" t="s">
        <v>121</v>
      </c>
      <c r="D191" s="2" t="s">
        <v>89</v>
      </c>
      <c r="E191" s="2">
        <v>10</v>
      </c>
      <c r="F191" s="2">
        <v>125</v>
      </c>
      <c r="G191" s="22">
        <f t="shared" si="2"/>
        <v>1250</v>
      </c>
    </row>
    <row r="192" spans="3:7" x14ac:dyDescent="0.25">
      <c r="C192" s="2" t="s">
        <v>122</v>
      </c>
      <c r="D192" s="2" t="s">
        <v>89</v>
      </c>
      <c r="E192" s="2">
        <v>7</v>
      </c>
      <c r="F192" s="2">
        <v>105</v>
      </c>
      <c r="G192" s="22">
        <f t="shared" si="2"/>
        <v>735</v>
      </c>
    </row>
    <row r="193" spans="3:8" x14ac:dyDescent="0.25">
      <c r="C193" s="2" t="s">
        <v>122</v>
      </c>
      <c r="D193" s="2" t="s">
        <v>89</v>
      </c>
      <c r="E193" s="2">
        <v>4</v>
      </c>
      <c r="F193" s="2">
        <v>90</v>
      </c>
      <c r="G193" s="22">
        <f t="shared" si="2"/>
        <v>360</v>
      </c>
    </row>
    <row r="194" spans="3:8" x14ac:dyDescent="0.25">
      <c r="C194" s="2" t="s">
        <v>123</v>
      </c>
      <c r="D194" s="2" t="s">
        <v>124</v>
      </c>
      <c r="E194" s="2">
        <v>40</v>
      </c>
      <c r="F194" s="2">
        <v>35</v>
      </c>
      <c r="G194" s="22">
        <f t="shared" si="2"/>
        <v>1400</v>
      </c>
    </row>
    <row r="195" spans="3:8" x14ac:dyDescent="0.25">
      <c r="C195" s="2" t="s">
        <v>125</v>
      </c>
      <c r="D195" s="2" t="s">
        <v>89</v>
      </c>
      <c r="E195" s="2">
        <v>5</v>
      </c>
      <c r="F195" s="2">
        <v>295</v>
      </c>
      <c r="G195" s="22">
        <f t="shared" si="2"/>
        <v>1475</v>
      </c>
    </row>
    <row r="196" spans="3:8" x14ac:dyDescent="0.25">
      <c r="C196" s="2" t="s">
        <v>126</v>
      </c>
      <c r="D196" s="2" t="s">
        <v>89</v>
      </c>
      <c r="E196" s="2">
        <v>15</v>
      </c>
      <c r="F196" s="2">
        <v>160</v>
      </c>
      <c r="G196" s="22">
        <f t="shared" si="2"/>
        <v>2400</v>
      </c>
    </row>
    <row r="197" spans="3:8" x14ac:dyDescent="0.25">
      <c r="C197" s="2" t="s">
        <v>127</v>
      </c>
      <c r="D197" s="2" t="s">
        <v>89</v>
      </c>
      <c r="E197" s="2">
        <v>4</v>
      </c>
      <c r="F197" s="2">
        <v>645</v>
      </c>
      <c r="G197" s="22">
        <f t="shared" si="2"/>
        <v>2580</v>
      </c>
    </row>
    <row r="198" spans="3:8" x14ac:dyDescent="0.25">
      <c r="C198" s="2" t="s">
        <v>128</v>
      </c>
      <c r="D198" s="2" t="s">
        <v>89</v>
      </c>
      <c r="E198" s="2">
        <v>3</v>
      </c>
      <c r="F198" s="2">
        <v>545</v>
      </c>
      <c r="G198" s="22">
        <f t="shared" si="2"/>
        <v>1635</v>
      </c>
    </row>
    <row r="199" spans="3:8" x14ac:dyDescent="0.25">
      <c r="C199" s="2" t="s">
        <v>129</v>
      </c>
      <c r="D199" s="2" t="s">
        <v>89</v>
      </c>
      <c r="E199" s="2">
        <v>1</v>
      </c>
      <c r="F199" s="2">
        <v>630</v>
      </c>
      <c r="G199" s="22">
        <f t="shared" si="2"/>
        <v>630</v>
      </c>
    </row>
    <row r="200" spans="3:8" x14ac:dyDescent="0.25">
      <c r="C200" s="2" t="s">
        <v>130</v>
      </c>
      <c r="D200" s="2" t="s">
        <v>89</v>
      </c>
      <c r="E200" s="2">
        <v>1</v>
      </c>
      <c r="F200" s="2">
        <v>50</v>
      </c>
      <c r="G200" s="22">
        <f t="shared" si="2"/>
        <v>50</v>
      </c>
    </row>
    <row r="201" spans="3:8" x14ac:dyDescent="0.25">
      <c r="C201" s="2" t="s">
        <v>131</v>
      </c>
      <c r="D201" s="2" t="s">
        <v>89</v>
      </c>
      <c r="E201" s="2">
        <v>4</v>
      </c>
      <c r="F201" s="2">
        <v>345</v>
      </c>
      <c r="G201" s="22">
        <f t="shared" si="2"/>
        <v>1380</v>
      </c>
    </row>
    <row r="203" spans="3:8" x14ac:dyDescent="0.25">
      <c r="G203" s="16">
        <f>SUM(G3:G202)</f>
        <v>1028568.03</v>
      </c>
    </row>
    <row r="206" spans="3:8" x14ac:dyDescent="0.25">
      <c r="H206">
        <v>730330.93</v>
      </c>
    </row>
    <row r="207" spans="3:8" x14ac:dyDescent="0.25">
      <c r="H207">
        <v>338522.61</v>
      </c>
    </row>
    <row r="208" spans="3:8" x14ac:dyDescent="0.25">
      <c r="H208">
        <v>87346.03</v>
      </c>
    </row>
    <row r="209" spans="8:8" x14ac:dyDescent="0.25">
      <c r="H209">
        <f>SUM(H206:H208)</f>
        <v>1156199.57</v>
      </c>
    </row>
    <row r="211" spans="8:8" x14ac:dyDescent="0.25">
      <c r="H211">
        <f>H209-G203</f>
        <v>127631.54000000004</v>
      </c>
    </row>
  </sheetData>
  <autoFilter ref="B2:M201"/>
  <mergeCells count="1">
    <mergeCell ref="C4:C5"/>
  </mergeCells>
  <pageMargins left="0.7" right="0.7" top="0.75" bottom="0.75" header="0.3" footer="0.3"/>
  <pageSetup paperSize="9" scale="87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 (2)</vt:lpstr>
      <vt:lpstr>Sheet1</vt:lpstr>
      <vt:lpstr>Sheet1!Print_Area</vt:lpstr>
      <vt:lpstr>'Sheet1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Abramishvili</dc:creator>
  <cp:lastModifiedBy>Maia Zhordania</cp:lastModifiedBy>
  <cp:lastPrinted>2018-07-30T07:02:12Z</cp:lastPrinted>
  <dcterms:created xsi:type="dcterms:W3CDTF">2018-06-08T07:59:44Z</dcterms:created>
  <dcterms:modified xsi:type="dcterms:W3CDTF">2018-07-30T07:02:14Z</dcterms:modified>
</cp:coreProperties>
</file>