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4240" windowHeight="11505"/>
  </bookViews>
  <sheets>
    <sheet name="Sheet1" sheetId="1" r:id="rId1"/>
  </sheets>
  <definedNames>
    <definedName name="_xlnm._FilterDatabase" localSheetId="0" hidden="1">Sheet1!$A$1:$G$137</definedName>
  </definedNames>
  <calcPr calcId="145621" refMode="R1C1"/>
</workbook>
</file>

<file path=xl/calcChain.xml><?xml version="1.0" encoding="utf-8"?>
<calcChain xmlns="http://schemas.openxmlformats.org/spreadsheetml/2006/main">
  <c r="I102" i="1" l="1"/>
  <c r="I104" i="1"/>
  <c r="I103" i="1"/>
  <c r="I101" i="1"/>
  <c r="I100" i="1"/>
  <c r="I99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34" i="1"/>
  <c r="I133" i="1"/>
  <c r="I132" i="1"/>
  <c r="I131" i="1"/>
  <c r="I130" i="1"/>
  <c r="I129" i="1"/>
  <c r="I128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<sst xmlns="http://schemas.openxmlformats.org/spreadsheetml/2006/main" count="639" uniqueCount="175">
  <si>
    <t>რეჟიმი</t>
  </si>
  <si>
    <t>გადამხდელის კოდი</t>
  </si>
  <si>
    <t>გადამხდელი</t>
  </si>
  <si>
    <t>საქონელი</t>
  </si>
  <si>
    <t>საქონლის კოდი</t>
  </si>
  <si>
    <t>რაოდენობა კგ</t>
  </si>
  <si>
    <t>ქვეყანა</t>
  </si>
  <si>
    <t>ექსპორტი</t>
  </si>
  <si>
    <t>შპს თამ მენეჯმენტ</t>
  </si>
  <si>
    <t>აცეტონი 1 ბალონი(P-5-ის კომპონენტი)</t>
  </si>
  <si>
    <t>იმპორტი</t>
  </si>
  <si>
    <t>კომპანია "სეიბოლტ-ანალიტ ჰოლდინგ</t>
  </si>
  <si>
    <t>ნატრიუმის აცეტატი სამწყლიანი 1შეფუთვა</t>
  </si>
  <si>
    <t>შპს "ქიმიური კომპანია გეოჯემი"</t>
  </si>
  <si>
    <t>კალიუმის პერმანგანატი 100 შეფუთვა (10ამპულიანი)სულ 1000 ამპულა</t>
  </si>
  <si>
    <t>სს ლომისი</t>
  </si>
  <si>
    <t>კალიუმის პერმანგანატი 20შეფ.</t>
  </si>
  <si>
    <t>კალიუმის პერმანგანატი</t>
  </si>
  <si>
    <t>შპს აბიფარმი</t>
  </si>
  <si>
    <t>კალიუმის პერმანგანატი 1 შეფუთვა</t>
  </si>
  <si>
    <t>შპს "კასპიის საინსპექციო კომპანია"</t>
  </si>
  <si>
    <t>კალიუმის პერმანგანატი-1 შეფუთვაPოტასსიუმ პერმანგანატე</t>
  </si>
  <si>
    <t>შპს ნიუ ჯორჯია–555</t>
  </si>
  <si>
    <t>სუბსტანცია -პსეუდოეპჰედრინე1 შეფუთვა</t>
  </si>
  <si>
    <t>აშშ-ს უსაფრთხოების დარგში თანამშრომ</t>
  </si>
  <si>
    <t>ფსიქოტროპული საშუალება -2 შეფუთვა PშEUDOEPHEDღINE HჩLმიზნობრივი დანიშნულების</t>
  </si>
  <si>
    <t>შპს კავკასია საქართველო</t>
  </si>
  <si>
    <t>აცეტონი(ფეხსაცმლისათვის)</t>
  </si>
  <si>
    <t>აცეტონი</t>
  </si>
  <si>
    <t>შპს გეო ექსპორტ</t>
  </si>
  <si>
    <t>აცეტონი ტყავის წარმოებაში გამოსაყენებელი800 კგ.</t>
  </si>
  <si>
    <t>ბაქო-თბილისი-ჯეიჰანი მილსადენის კომ</t>
  </si>
  <si>
    <t>აცეტონი-10შეფუთვა (2,5ლიტრიანი)</t>
  </si>
  <si>
    <t>ამირან ჭაღალიძე</t>
  </si>
  <si>
    <t>შპს "ავერსი-რაციონალი"</t>
  </si>
  <si>
    <t>აცეტონი ?1000მლ- 1 შეფუთვა</t>
  </si>
  <si>
    <t>აცეტონი-4შეფუთვა</t>
  </si>
  <si>
    <t>შპს კარბონი</t>
  </si>
  <si>
    <t>აცეტონი-1ერთ</t>
  </si>
  <si>
    <t>ფეხსაცმელის აცეტონი</t>
  </si>
  <si>
    <t>შპს მელო</t>
  </si>
  <si>
    <t>ტექნიკური აცეტონი</t>
  </si>
  <si>
    <t>შპს "ქიმრეაქტივი"</t>
  </si>
  <si>
    <t>აცეტონი-8 კასრი</t>
  </si>
  <si>
    <t>შპს BAღ-LEV-NEთ GღOUP</t>
  </si>
  <si>
    <t>აცეტონი- 10 ერთეული</t>
  </si>
  <si>
    <t>ფეხსაცმლის აცეტონი-10 ერთეული</t>
  </si>
  <si>
    <t>შპს პარკ ჰოტელი</t>
  </si>
  <si>
    <t>აცეტონი-1ერთეული</t>
  </si>
  <si>
    <t>სს საქართველოს მილსადენის კომპანიას</t>
  </si>
  <si>
    <t>აცეტონი 10 შეფუთვა</t>
  </si>
  <si>
    <t>ფეხსაცმლის აცეტონი 10 კასრი</t>
  </si>
  <si>
    <t>შპს "სამაია"</t>
  </si>
  <si>
    <t>აცეტონი 1000მლ-იანი შეფუთვით 40ერთეული;AჩEთONE (ფორ UV სპეცტროსცოპყ)</t>
  </si>
  <si>
    <t>დიეთლილის ეთერი</t>
  </si>
  <si>
    <t>შპს ლაბტეჩ ჯორჯია</t>
  </si>
  <si>
    <t>დიეთილის ეთერი 5 შეფუთვა</t>
  </si>
  <si>
    <t>შპს სამაია</t>
  </si>
  <si>
    <t>დიეთილის ეთერი მარტივი 1-ერთეული</t>
  </si>
  <si>
    <t>შპს "ჯეოლაბინსტრუმენტები"</t>
  </si>
  <si>
    <t>დიეთილის ეთერი-4 შეფ.</t>
  </si>
  <si>
    <t>შპს "ჯი ემ პი"</t>
  </si>
  <si>
    <t>წყალბადის ქლორიდი (მარილმჟავა) 31*500ML;HYDღOFLUOღIჩ AჩID შUPღA-ღOთIPUღAN-48%;</t>
  </si>
  <si>
    <t>შპს ლოგიიმპორტი</t>
  </si>
  <si>
    <t>წყალბადის ქლორიდი20 ერთეული</t>
  </si>
  <si>
    <t>შპს A ანდ შ</t>
  </si>
  <si>
    <t>წყალბადის ქლორიდი (მარილმჟავა) 1 შეფუთვა HYDღOჩHLOღIჩ AჩID &gt;37 % FOღ თღAჩE ANALYშჩAშ:0007647010</t>
  </si>
  <si>
    <t>შპს "ნიტრო-ალტექსი"</t>
  </si>
  <si>
    <t>წყალბადის ქლორიდი (მარილმჟავა)HYDღOჩHLOღIჩ AჩID</t>
  </si>
  <si>
    <t>შპს ევროთრეიდი</t>
  </si>
  <si>
    <t>მარილმჟავა (HYDღOჩHLOღIჩ AჩID 30%-33%)160 ერთეული</t>
  </si>
  <si>
    <t>შპს პენოსილ ჯორჯია</t>
  </si>
  <si>
    <t>წყალბადის ქლორიდი (PENOშIL PღEMIUM BEთჩLEAN)132 ერთეული</t>
  </si>
  <si>
    <t>წყალბადის ქლორიდი (PENOშIL PღEMIUM BEთჩLEAN)180 ერთეული</t>
  </si>
  <si>
    <t>მარილმჟავა</t>
  </si>
  <si>
    <t>მარილმჟავა(პრეკურსორი)</t>
  </si>
  <si>
    <t>ელგუჯა ნოზაძე</t>
  </si>
  <si>
    <t>მარილმჟავას 10% ხსნარი</t>
  </si>
  <si>
    <t>წყალბადის ქლორიდი(მარილმჟავა) HIDღOჩHLOღIჩ AჩID. 39950 კგ820 კასრი</t>
  </si>
  <si>
    <t>შპს გია კავკასია ლოგისტიკა</t>
  </si>
  <si>
    <t>მარილმჟავა ფიქსონალი .(შეკ, 10 ცალი)- 2 ერთ</t>
  </si>
  <si>
    <t>მარილმჟავა 5016 კგ. მარილმჟავას ფიქსონალი 140 შეფუთვა</t>
  </si>
  <si>
    <t>შპს ჯუთა-7</t>
  </si>
  <si>
    <t>წყალბადის ქლორიდი (მარილმჟავა)</t>
  </si>
  <si>
    <t>წყალბადის ქლორიდი 1 შეფუთვაHყდროცჰლორიც აციდ სოლუტიონ-HAჩH88449</t>
  </si>
  <si>
    <t>წყალბადის ქლორიდი (მარილმჟავა)-5*1Pჩ;HYDღOჩHLOღIჩ AჩID;</t>
  </si>
  <si>
    <t>წყალბადის ქლორიდი (მარილმჟავა) 20შეფ.</t>
  </si>
  <si>
    <t>წყალბადის ქლორიდი (მარილმჟავა) - 42400 კგ.</t>
  </si>
  <si>
    <t>წყალბადის ქლორიდი 18 შეფუთვა</t>
  </si>
  <si>
    <t>შპს პრიმა მედი</t>
  </si>
  <si>
    <t>წყალბადის ქლორიდი (მარილმჟავა) - 2 ცალი</t>
  </si>
  <si>
    <t>წყალბადის ქლორიდი (მარილმჟავა)7 შეფუთვა (17,5 ლიტრი)</t>
  </si>
  <si>
    <t>წყალბადის ქლორიდი - 1ერთეული</t>
  </si>
  <si>
    <t>წყალბადის ქლორიდი 5 შეფუთვა</t>
  </si>
  <si>
    <t>ქლორწყალბადმჟავა (მარილმჟავა) ?1000მლ - 3 შეფუთვა</t>
  </si>
  <si>
    <t>წყალბადის ქლორიდი-10ც</t>
  </si>
  <si>
    <t>წყალბადის ქლორიდი (მარილმჟავა)-1შეფუთვა</t>
  </si>
  <si>
    <t>წყალბადის ქლორიდი(მარილმჟავა) 136-ერთეული</t>
  </si>
  <si>
    <t>მარილჟავა-19845 კგ HYDღOჩHLOღIჩ AჩID</t>
  </si>
  <si>
    <t>შპს ალიანს კორ</t>
  </si>
  <si>
    <t>წყალბადის ქლორიდი სამეცნიერო კვლევისათვის 1 შეფუთვა</t>
  </si>
  <si>
    <t>შპს ჯინდალ პეტროლეუმ ოფერეითინგ ქომ</t>
  </si>
  <si>
    <t>მარილმჟავა 43 200 ერთ HYDღOჩLOღIჩ AჩID 30-35%მიზნობრივი დანიშნულებით</t>
  </si>
  <si>
    <t>წყალბადის ქლორიდი (მარილმჟავა)HYDღOჩHLOღIჩ AჩID 30%-33%</t>
  </si>
  <si>
    <t>მარილმჟავა 31.82% HჩI</t>
  </si>
  <si>
    <t>შპს ე.დ.ე.</t>
  </si>
  <si>
    <t>ბუტანონი (მეთილეთილკეტონი)"HIთAჩHI"</t>
  </si>
  <si>
    <t>შპს სიქპა სიქურითი სოლუშენს ჯორჯია</t>
  </si>
  <si>
    <t>ბუტანონი</t>
  </si>
  <si>
    <t>ენკა ინშაათ ვე სანაი ანონიმ შირქეთი</t>
  </si>
  <si>
    <t>ბუტანონი (მეთილეთილკეტონი)</t>
  </si>
  <si>
    <t>შპს"მოდერნრუფინგ"</t>
  </si>
  <si>
    <t>ბუტანონი (საღებავის მოსაშორებელი)</t>
  </si>
  <si>
    <t>შპს "ციტრონი"</t>
  </si>
  <si>
    <t>ბუტანონი (მეთილეთილკეტონი) 60 ერთ</t>
  </si>
  <si>
    <t>შპს "ევროსტანდარტი"</t>
  </si>
  <si>
    <t>ტექნიკური გოგირდმჟავა</t>
  </si>
  <si>
    <t>გოგირდმჟავა</t>
  </si>
  <si>
    <t>შპს აკვალაინი</t>
  </si>
  <si>
    <t>გოგირდმჟავა-128რთეულიPH-MINUშ FLUშშIG 40KG</t>
  </si>
  <si>
    <t>გოგირდმჟავა98,5 %</t>
  </si>
  <si>
    <t>გოგირდმჟავა PH-MINUშ FLUშშIG</t>
  </si>
  <si>
    <t>შპს ჯი თი ემ გრუპ</t>
  </si>
  <si>
    <t>გოგირდმჟავას ხსნარი (40-44%) Pუროთეცჰ ღO130</t>
  </si>
  <si>
    <t>გოგირდმჟავა-1*1 LIთEღ;შULPHUღIჩ AჩID 98%;</t>
  </si>
  <si>
    <t>გოგირდმჟავა -26 შეფუთვა</t>
  </si>
  <si>
    <t>გოგირდმჟავა3 ცალი(7,5 ლიტრი)</t>
  </si>
  <si>
    <t>გოგირდმჟავა 5 შეფუთვა</t>
  </si>
  <si>
    <t>გოგირდმჟავა PH-MINUშ FLUშშIG160 ერთეული</t>
  </si>
  <si>
    <t>შპს საბა</t>
  </si>
  <si>
    <t>ტექნიკური გოგირდმჟავა 20 ბალონი(ტყავის წარმოებაში გამოსაყენებელი)</t>
  </si>
  <si>
    <t>შპს აგროქემიკალს ჯორჯია</t>
  </si>
  <si>
    <t>გოგირდმჟავა 56-ერთეული</t>
  </si>
  <si>
    <t>ტექნიკური გოგირდმჟავა108 კასრი</t>
  </si>
  <si>
    <t>გოგირდმჟავა-20 ერთეული</t>
  </si>
  <si>
    <t>თხევადი გოგირდმჟავა H2შO4</t>
  </si>
  <si>
    <t>გოგირდმჟავა-3*1L;შULPHUღIჩ AჩID 96%</t>
  </si>
  <si>
    <t>სს ჯი პი სი</t>
  </si>
  <si>
    <t>ტოლუოლი 1შეფ</t>
  </si>
  <si>
    <t>შპს ალფალაბი</t>
  </si>
  <si>
    <t>ტოლუოლითOLUENE 2.5L.-1შეფუთვა</t>
  </si>
  <si>
    <t>ტოლუენი-5შეფუთვა (25ლიტრიანი)</t>
  </si>
  <si>
    <t>ტოლუოლი 1შეფუთვა</t>
  </si>
  <si>
    <t>ტულოილი 30 შეფუთვა</t>
  </si>
  <si>
    <t>კალიუმის პერმანგანატი-2 შეფუთვა</t>
  </si>
  <si>
    <t>აცეტონი ?1000 მლ -1 შეფუთვა</t>
  </si>
  <si>
    <t>ქლორწყალბადმჟავა (მარილმჟავა ) ?1000 მლ -3 შეფუთვა</t>
  </si>
  <si>
    <t>ქლორწყალბადმჟავა-1შეფ.</t>
  </si>
  <si>
    <t>წყალბადის ქლორიდი-5 შეფუთვა</t>
  </si>
  <si>
    <t>წყალბადის ქლორიდი (მარილმჟავა)3შეფუთვა</t>
  </si>
  <si>
    <t>მარილმჟავა 6შეფ.</t>
  </si>
  <si>
    <t>გოგირდმჟავა ?1000 მლ -1 შეფუთვა</t>
  </si>
  <si>
    <t>გოგირდმჟავა-1შეფ.</t>
  </si>
  <si>
    <t>გოგირდმჟავა-6 შეფუთვა</t>
  </si>
  <si>
    <t>გოგირდმჟავა 1შეფ.</t>
  </si>
  <si>
    <t>ტოლუოლი-1შეფუთვა (1ლიტრი)ლაბორატორიული მიზნებისთვის</t>
  </si>
  <si>
    <t xml:space="preserve">აზერბაიჯანი </t>
  </si>
  <si>
    <t xml:space="preserve">ნიდერლანდები </t>
  </si>
  <si>
    <t xml:space="preserve">რუსეთი </t>
  </si>
  <si>
    <t xml:space="preserve">გერმანია </t>
  </si>
  <si>
    <t xml:space="preserve">დიდი ბრიტანეთი </t>
  </si>
  <si>
    <t xml:space="preserve">შვეიცარია </t>
  </si>
  <si>
    <t xml:space="preserve">თურქეთი </t>
  </si>
  <si>
    <t xml:space="preserve">ბელორუსია </t>
  </si>
  <si>
    <t xml:space="preserve">პოლონეთი </t>
  </si>
  <si>
    <t xml:space="preserve">ჩეხეთი </t>
  </si>
  <si>
    <t xml:space="preserve">ავსტრია </t>
  </si>
  <si>
    <t xml:space="preserve">ინდოეთი </t>
  </si>
  <si>
    <t xml:space="preserve">ესტონეთი </t>
  </si>
  <si>
    <t xml:space="preserve">ბულგარეთი </t>
  </si>
  <si>
    <t xml:space="preserve">უკრაინა </t>
  </si>
  <si>
    <t xml:space="preserve">ირანი </t>
  </si>
  <si>
    <t xml:space="preserve">აშშ </t>
  </si>
  <si>
    <t>ინფორმაცია 2016 წელს განხორციელებული სეს ესნ - ის 291524, 284161, 293942, 291411, 290911, 280610, 291412, 280700, 290230 სასაქონლო ჯგუფით განსაზღვრული საქონლის იმპორტისა და 291411 სასაქონლო ჯგუფით განსაზღვრული საქონლის ექსპორტის შესახებ</t>
  </si>
  <si>
    <t>ტოლუოლი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</si>
</sst>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9" borderId="0" xfId="0" applyFont="1" applyFill="1" applyAlignment="1">
      <alignment horizontal="left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 wrapText="1"/>
    </xf>
    <xf numFmtId="0" fontId="1" fillId="7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"/>
  <sheetViews>
    <sheetView tabSelected="1" topLeftCell="D1" zoomScale="124" zoomScaleNormal="124" workbookViewId="0">
      <selection activeCell="G149" sqref="G149"/>
    </sheetView>
  </sheetViews>
  <sheetFormatPr defaultRowHeight="12" x14ac:dyDescent="0.2"/>
  <cols>
    <col min="1" max="1" width="13.7109375" style="2" customWidth="1"/>
    <col min="2" max="2" width="16" style="2" customWidth="1"/>
    <col min="3" max="3" width="51.42578125" style="4" customWidth="1"/>
    <col min="4" max="4" width="67.28515625" style="4" customWidth="1"/>
    <col min="5" max="7" width="21.28515625" style="2" customWidth="1"/>
    <col min="8" max="8" width="9.140625" style="2"/>
    <col min="9" max="9" width="14.42578125" style="2" customWidth="1"/>
    <col min="10" max="10" width="17.140625" style="2" customWidth="1"/>
    <col min="11" max="16384" width="9.140625" style="2"/>
  </cols>
  <sheetData>
    <row r="1" spans="1:10" s="11" customFormat="1" x14ac:dyDescent="0.2">
      <c r="C1" s="12"/>
      <c r="D1" s="12"/>
      <c r="H1" s="13"/>
    </row>
    <row r="2" spans="1:10" s="8" customFormat="1" ht="23.25" customHeight="1" x14ac:dyDescent="0.2">
      <c r="A2" s="9" t="s">
        <v>173</v>
      </c>
    </row>
    <row r="3" spans="1:10" s="10" customFormat="1" ht="33.7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10" s="7" customFormat="1" ht="24.75" customHeight="1" x14ac:dyDescent="0.25">
      <c r="A4" s="5" t="s">
        <v>10</v>
      </c>
      <c r="B4" s="5">
        <v>211385268</v>
      </c>
      <c r="C4" s="6" t="s">
        <v>61</v>
      </c>
      <c r="D4" s="3" t="s">
        <v>62</v>
      </c>
      <c r="E4" s="16">
        <v>28061000000</v>
      </c>
      <c r="F4" s="16">
        <v>123</v>
      </c>
      <c r="G4" s="5" t="s">
        <v>159</v>
      </c>
      <c r="H4" s="15">
        <v>0.83299999999999996</v>
      </c>
      <c r="I4" s="15">
        <f>F4*0.833</f>
        <v>102.45899999999999</v>
      </c>
      <c r="J4" s="17" t="s">
        <v>74</v>
      </c>
    </row>
    <row r="5" spans="1:10" s="7" customFormat="1" ht="24.75" customHeight="1" x14ac:dyDescent="0.25">
      <c r="A5" s="5" t="s">
        <v>10</v>
      </c>
      <c r="B5" s="5">
        <v>404439728</v>
      </c>
      <c r="C5" s="6" t="s">
        <v>63</v>
      </c>
      <c r="D5" s="3" t="s">
        <v>64</v>
      </c>
      <c r="E5" s="16">
        <v>28061000000</v>
      </c>
      <c r="F5" s="16">
        <v>500</v>
      </c>
      <c r="G5" s="5" t="s">
        <v>159</v>
      </c>
      <c r="H5" s="15">
        <v>0.83299999999999996</v>
      </c>
      <c r="I5" s="15">
        <f t="shared" ref="I5:I43" si="0">F5*0.833</f>
        <v>416.5</v>
      </c>
      <c r="J5" s="17" t="s">
        <v>74</v>
      </c>
    </row>
    <row r="6" spans="1:10" s="7" customFormat="1" ht="24.75" customHeight="1" x14ac:dyDescent="0.25">
      <c r="A6" s="5" t="s">
        <v>10</v>
      </c>
      <c r="B6" s="5">
        <v>404945128</v>
      </c>
      <c r="C6" s="6" t="s">
        <v>65</v>
      </c>
      <c r="D6" s="3" t="s">
        <v>66</v>
      </c>
      <c r="E6" s="16">
        <v>28061000000</v>
      </c>
      <c r="F6" s="16">
        <v>0.11</v>
      </c>
      <c r="G6" s="5" t="s">
        <v>159</v>
      </c>
      <c r="H6" s="15">
        <v>0.83299999999999996</v>
      </c>
      <c r="I6" s="15">
        <f t="shared" si="0"/>
        <v>9.1630000000000003E-2</v>
      </c>
      <c r="J6" s="17" t="s">
        <v>74</v>
      </c>
    </row>
    <row r="7" spans="1:10" s="7" customFormat="1" ht="24.75" customHeight="1" x14ac:dyDescent="0.25">
      <c r="A7" s="5" t="s">
        <v>10</v>
      </c>
      <c r="B7" s="5">
        <v>205287223</v>
      </c>
      <c r="C7" s="6" t="s">
        <v>67</v>
      </c>
      <c r="D7" s="3" t="s">
        <v>68</v>
      </c>
      <c r="E7" s="16">
        <v>28061000000</v>
      </c>
      <c r="F7" s="16">
        <v>20700</v>
      </c>
      <c r="G7" s="5" t="s">
        <v>162</v>
      </c>
      <c r="H7" s="15">
        <v>0.83299999999999996</v>
      </c>
      <c r="I7" s="15">
        <f t="shared" si="0"/>
        <v>17243.099999999999</v>
      </c>
      <c r="J7" s="17" t="s">
        <v>74</v>
      </c>
    </row>
    <row r="8" spans="1:10" s="7" customFormat="1" ht="24.75" customHeight="1" x14ac:dyDescent="0.25">
      <c r="A8" s="5" t="s">
        <v>10</v>
      </c>
      <c r="B8" s="5">
        <v>404919987</v>
      </c>
      <c r="C8" s="6" t="s">
        <v>69</v>
      </c>
      <c r="D8" s="3" t="s">
        <v>70</v>
      </c>
      <c r="E8" s="16">
        <v>28061000000</v>
      </c>
      <c r="F8" s="16">
        <v>42400</v>
      </c>
      <c r="G8" s="5" t="s">
        <v>167</v>
      </c>
      <c r="H8" s="15">
        <v>0.83299999999999996</v>
      </c>
      <c r="I8" s="15">
        <f t="shared" si="0"/>
        <v>35319.199999999997</v>
      </c>
      <c r="J8" s="17" t="s">
        <v>74</v>
      </c>
    </row>
    <row r="9" spans="1:10" s="7" customFormat="1" ht="24.75" customHeight="1" x14ac:dyDescent="0.25">
      <c r="A9" s="5" t="s">
        <v>10</v>
      </c>
      <c r="B9" s="5">
        <v>405095579</v>
      </c>
      <c r="C9" s="6" t="s">
        <v>71</v>
      </c>
      <c r="D9" s="3" t="s">
        <v>72</v>
      </c>
      <c r="E9" s="16">
        <v>28061000000</v>
      </c>
      <c r="F9" s="16">
        <v>140</v>
      </c>
      <c r="G9" s="5" t="s">
        <v>168</v>
      </c>
      <c r="H9" s="15">
        <v>0.83299999999999996</v>
      </c>
      <c r="I9" s="15">
        <f t="shared" si="0"/>
        <v>116.61999999999999</v>
      </c>
      <c r="J9" s="17" t="s">
        <v>74</v>
      </c>
    </row>
    <row r="10" spans="1:10" s="7" customFormat="1" ht="24.75" customHeight="1" x14ac:dyDescent="0.25">
      <c r="A10" s="5" t="s">
        <v>10</v>
      </c>
      <c r="B10" s="5">
        <v>405095579</v>
      </c>
      <c r="C10" s="6" t="s">
        <v>71</v>
      </c>
      <c r="D10" s="3" t="s">
        <v>73</v>
      </c>
      <c r="E10" s="16">
        <v>28061000000</v>
      </c>
      <c r="F10" s="16">
        <v>195</v>
      </c>
      <c r="G10" s="5" t="s">
        <v>168</v>
      </c>
      <c r="H10" s="15">
        <v>0.83299999999999996</v>
      </c>
      <c r="I10" s="15">
        <f t="shared" si="0"/>
        <v>162.435</v>
      </c>
      <c r="J10" s="17" t="s">
        <v>74</v>
      </c>
    </row>
    <row r="11" spans="1:10" s="7" customFormat="1" ht="24.75" customHeight="1" x14ac:dyDescent="0.25">
      <c r="A11" s="5" t="s">
        <v>10</v>
      </c>
      <c r="B11" s="5">
        <v>404919987</v>
      </c>
      <c r="C11" s="6" t="s">
        <v>69</v>
      </c>
      <c r="D11" s="3" t="s">
        <v>74</v>
      </c>
      <c r="E11" s="16">
        <v>28061000000</v>
      </c>
      <c r="F11" s="16">
        <v>21200</v>
      </c>
      <c r="G11" s="5" t="s">
        <v>167</v>
      </c>
      <c r="H11" s="15">
        <v>0.83299999999999996</v>
      </c>
      <c r="I11" s="15">
        <f t="shared" si="0"/>
        <v>17659.599999999999</v>
      </c>
      <c r="J11" s="17" t="s">
        <v>74</v>
      </c>
    </row>
    <row r="12" spans="1:10" s="7" customFormat="1" ht="24.75" customHeight="1" x14ac:dyDescent="0.25">
      <c r="A12" s="5" t="s">
        <v>10</v>
      </c>
      <c r="B12" s="5">
        <v>205186804</v>
      </c>
      <c r="C12" s="6" t="s">
        <v>59</v>
      </c>
      <c r="D12" s="3" t="s">
        <v>75</v>
      </c>
      <c r="E12" s="16">
        <v>28061000000</v>
      </c>
      <c r="F12" s="16">
        <v>1.9</v>
      </c>
      <c r="G12" s="5" t="s">
        <v>159</v>
      </c>
      <c r="H12" s="15">
        <v>0.83299999999999996</v>
      </c>
      <c r="I12" s="15">
        <f t="shared" si="0"/>
        <v>1.5826999999999998</v>
      </c>
      <c r="J12" s="17" t="s">
        <v>74</v>
      </c>
    </row>
    <row r="13" spans="1:10" s="7" customFormat="1" ht="24.75" customHeight="1" x14ac:dyDescent="0.25">
      <c r="A13" s="5" t="s">
        <v>10</v>
      </c>
      <c r="B13" s="5">
        <v>1022001495</v>
      </c>
      <c r="C13" s="6" t="s">
        <v>76</v>
      </c>
      <c r="D13" s="3" t="s">
        <v>77</v>
      </c>
      <c r="E13" s="16">
        <v>28061000000</v>
      </c>
      <c r="F13" s="16">
        <v>30</v>
      </c>
      <c r="G13" s="5" t="s">
        <v>169</v>
      </c>
      <c r="H13" s="15">
        <v>0.83299999999999996</v>
      </c>
      <c r="I13" s="15">
        <f t="shared" si="0"/>
        <v>24.99</v>
      </c>
      <c r="J13" s="17" t="s">
        <v>74</v>
      </c>
    </row>
    <row r="14" spans="1:10" s="7" customFormat="1" ht="24.75" customHeight="1" x14ac:dyDescent="0.25">
      <c r="A14" s="5" t="s">
        <v>10</v>
      </c>
      <c r="B14" s="5">
        <v>205050406</v>
      </c>
      <c r="C14" s="6" t="s">
        <v>13</v>
      </c>
      <c r="D14" s="3" t="s">
        <v>78</v>
      </c>
      <c r="E14" s="16">
        <v>28061000000</v>
      </c>
      <c r="F14" s="16">
        <v>39950</v>
      </c>
      <c r="G14" s="5" t="s">
        <v>162</v>
      </c>
      <c r="H14" s="15">
        <v>0.83299999999999996</v>
      </c>
      <c r="I14" s="15">
        <f t="shared" si="0"/>
        <v>33278.35</v>
      </c>
      <c r="J14" s="17" t="s">
        <v>74</v>
      </c>
    </row>
    <row r="15" spans="1:10" s="7" customFormat="1" ht="24.75" customHeight="1" x14ac:dyDescent="0.25">
      <c r="A15" s="5" t="s">
        <v>10</v>
      </c>
      <c r="B15" s="5">
        <v>404929725</v>
      </c>
      <c r="C15" s="6" t="s">
        <v>79</v>
      </c>
      <c r="D15" s="3" t="s">
        <v>80</v>
      </c>
      <c r="E15" s="16">
        <v>28061000000</v>
      </c>
      <c r="F15" s="16">
        <v>0.16</v>
      </c>
      <c r="G15" s="5" t="s">
        <v>170</v>
      </c>
      <c r="H15" s="15">
        <v>0.83299999999999996</v>
      </c>
      <c r="I15" s="15">
        <f t="shared" si="0"/>
        <v>0.13328000000000001</v>
      </c>
      <c r="J15" s="17" t="s">
        <v>74</v>
      </c>
    </row>
    <row r="16" spans="1:10" s="7" customFormat="1" ht="24.75" customHeight="1" x14ac:dyDescent="0.25">
      <c r="A16" s="5" t="s">
        <v>10</v>
      </c>
      <c r="B16" s="5">
        <v>205050406</v>
      </c>
      <c r="C16" s="6" t="s">
        <v>13</v>
      </c>
      <c r="D16" s="3" t="s">
        <v>81</v>
      </c>
      <c r="E16" s="16">
        <v>28061000000</v>
      </c>
      <c r="F16" s="16">
        <v>5034.25</v>
      </c>
      <c r="G16" s="5" t="s">
        <v>158</v>
      </c>
      <c r="H16" s="15">
        <v>0.83299999999999996</v>
      </c>
      <c r="I16" s="15">
        <f t="shared" si="0"/>
        <v>4193.5302499999998</v>
      </c>
      <c r="J16" s="17" t="s">
        <v>74</v>
      </c>
    </row>
    <row r="17" spans="1:10" s="7" customFormat="1" ht="24.75" customHeight="1" x14ac:dyDescent="0.25">
      <c r="A17" s="5" t="s">
        <v>10</v>
      </c>
      <c r="B17" s="5">
        <v>200270615</v>
      </c>
      <c r="C17" s="6" t="s">
        <v>82</v>
      </c>
      <c r="D17" s="3" t="s">
        <v>83</v>
      </c>
      <c r="E17" s="16">
        <v>28061000000</v>
      </c>
      <c r="F17" s="16">
        <v>24820</v>
      </c>
      <c r="G17" s="5" t="s">
        <v>171</v>
      </c>
      <c r="H17" s="15">
        <v>0.83299999999999996</v>
      </c>
      <c r="I17" s="15">
        <f t="shared" si="0"/>
        <v>20675.059999999998</v>
      </c>
      <c r="J17" s="17" t="s">
        <v>74</v>
      </c>
    </row>
    <row r="18" spans="1:10" s="7" customFormat="1" ht="24.75" customHeight="1" x14ac:dyDescent="0.25">
      <c r="A18" s="5" t="s">
        <v>10</v>
      </c>
      <c r="B18" s="5">
        <v>202888358</v>
      </c>
      <c r="C18" s="6" t="s">
        <v>57</v>
      </c>
      <c r="D18" s="3" t="s">
        <v>84</v>
      </c>
      <c r="E18" s="16">
        <v>28061000000</v>
      </c>
      <c r="F18" s="16">
        <v>1</v>
      </c>
      <c r="G18" s="5" t="s">
        <v>159</v>
      </c>
      <c r="H18" s="15">
        <v>0.83299999999999996</v>
      </c>
      <c r="I18" s="15">
        <f t="shared" si="0"/>
        <v>0.83299999999999996</v>
      </c>
      <c r="J18" s="17" t="s">
        <v>74</v>
      </c>
    </row>
    <row r="19" spans="1:10" s="7" customFormat="1" ht="24.75" customHeight="1" x14ac:dyDescent="0.25">
      <c r="A19" s="5" t="s">
        <v>10</v>
      </c>
      <c r="B19" s="5">
        <v>211385268</v>
      </c>
      <c r="C19" s="6" t="s">
        <v>61</v>
      </c>
      <c r="D19" s="3" t="s">
        <v>85</v>
      </c>
      <c r="E19" s="16">
        <v>28061000000</v>
      </c>
      <c r="F19" s="16">
        <v>0.4</v>
      </c>
      <c r="G19" s="5" t="s">
        <v>159</v>
      </c>
      <c r="H19" s="15">
        <v>0.83299999999999996</v>
      </c>
      <c r="I19" s="15">
        <f t="shared" si="0"/>
        <v>0.3332</v>
      </c>
      <c r="J19" s="17" t="s">
        <v>74</v>
      </c>
    </row>
    <row r="20" spans="1:10" s="7" customFormat="1" ht="24.75" customHeight="1" x14ac:dyDescent="0.25">
      <c r="A20" s="5" t="s">
        <v>10</v>
      </c>
      <c r="B20" s="5">
        <v>223236013</v>
      </c>
      <c r="C20" s="6" t="s">
        <v>15</v>
      </c>
      <c r="D20" s="3" t="s">
        <v>86</v>
      </c>
      <c r="E20" s="16">
        <v>28061000000</v>
      </c>
      <c r="F20" s="16">
        <v>1.2</v>
      </c>
      <c r="G20" s="5" t="s">
        <v>159</v>
      </c>
      <c r="H20" s="15">
        <v>0.83299999999999996</v>
      </c>
      <c r="I20" s="15">
        <f t="shared" si="0"/>
        <v>0.99959999999999993</v>
      </c>
      <c r="J20" s="17" t="s">
        <v>74</v>
      </c>
    </row>
    <row r="21" spans="1:10" s="7" customFormat="1" ht="24.75" customHeight="1" x14ac:dyDescent="0.25">
      <c r="A21" s="5" t="s">
        <v>10</v>
      </c>
      <c r="B21" s="5">
        <v>404919987</v>
      </c>
      <c r="C21" s="6" t="s">
        <v>69</v>
      </c>
      <c r="D21" s="3" t="s">
        <v>87</v>
      </c>
      <c r="E21" s="16">
        <v>28061000000</v>
      </c>
      <c r="F21" s="16">
        <v>42400</v>
      </c>
      <c r="G21" s="5" t="s">
        <v>167</v>
      </c>
      <c r="H21" s="15">
        <v>0.83299999999999996</v>
      </c>
      <c r="I21" s="15">
        <f t="shared" si="0"/>
        <v>35319.199999999997</v>
      </c>
      <c r="J21" s="17" t="s">
        <v>74</v>
      </c>
    </row>
    <row r="22" spans="1:10" s="7" customFormat="1" ht="24.75" customHeight="1" x14ac:dyDescent="0.25">
      <c r="A22" s="5" t="s">
        <v>10</v>
      </c>
      <c r="B22" s="5">
        <v>205186804</v>
      </c>
      <c r="C22" s="6" t="s">
        <v>59</v>
      </c>
      <c r="D22" s="3" t="s">
        <v>88</v>
      </c>
      <c r="E22" s="16">
        <v>28061000000</v>
      </c>
      <c r="F22" s="16">
        <v>74.099999999999994</v>
      </c>
      <c r="G22" s="5" t="s">
        <v>159</v>
      </c>
      <c r="H22" s="15">
        <v>0.83299999999999996</v>
      </c>
      <c r="I22" s="15">
        <f t="shared" si="0"/>
        <v>61.72529999999999</v>
      </c>
      <c r="J22" s="17" t="s">
        <v>74</v>
      </c>
    </row>
    <row r="23" spans="1:10" s="7" customFormat="1" ht="24.75" customHeight="1" x14ac:dyDescent="0.25">
      <c r="A23" s="5" t="s">
        <v>10</v>
      </c>
      <c r="B23" s="5">
        <v>204963851</v>
      </c>
      <c r="C23" s="6" t="s">
        <v>89</v>
      </c>
      <c r="D23" s="3" t="s">
        <v>90</v>
      </c>
      <c r="E23" s="16">
        <v>28061000000</v>
      </c>
      <c r="F23" s="16">
        <v>3</v>
      </c>
      <c r="G23" s="5" t="s">
        <v>172</v>
      </c>
      <c r="H23" s="15">
        <v>0.83299999999999996</v>
      </c>
      <c r="I23" s="15">
        <f t="shared" si="0"/>
        <v>2.4989999999999997</v>
      </c>
      <c r="J23" s="17" t="s">
        <v>74</v>
      </c>
    </row>
    <row r="24" spans="1:10" s="7" customFormat="1" ht="24.75" customHeight="1" x14ac:dyDescent="0.25">
      <c r="A24" s="5" t="s">
        <v>10</v>
      </c>
      <c r="B24" s="5">
        <v>211385268</v>
      </c>
      <c r="C24" s="6" t="s">
        <v>61</v>
      </c>
      <c r="D24" s="3" t="s">
        <v>91</v>
      </c>
      <c r="E24" s="16">
        <v>28061000000</v>
      </c>
      <c r="F24" s="16">
        <v>20</v>
      </c>
      <c r="G24" s="5" t="s">
        <v>159</v>
      </c>
      <c r="H24" s="15">
        <v>0.83299999999999996</v>
      </c>
      <c r="I24" s="15">
        <f t="shared" si="0"/>
        <v>16.66</v>
      </c>
      <c r="J24" s="17" t="s">
        <v>74</v>
      </c>
    </row>
    <row r="25" spans="1:10" s="7" customFormat="1" ht="24.75" customHeight="1" x14ac:dyDescent="0.25">
      <c r="A25" s="5" t="s">
        <v>10</v>
      </c>
      <c r="B25" s="5">
        <v>205287223</v>
      </c>
      <c r="C25" s="6" t="s">
        <v>67</v>
      </c>
      <c r="D25" s="3" t="s">
        <v>74</v>
      </c>
      <c r="E25" s="16">
        <v>28061000000</v>
      </c>
      <c r="F25" s="16">
        <v>20700</v>
      </c>
      <c r="G25" s="5" t="s">
        <v>162</v>
      </c>
      <c r="H25" s="15">
        <v>0.83299999999999996</v>
      </c>
      <c r="I25" s="15">
        <f t="shared" si="0"/>
        <v>17243.099999999999</v>
      </c>
      <c r="J25" s="17" t="s">
        <v>74</v>
      </c>
    </row>
    <row r="26" spans="1:10" s="7" customFormat="1" ht="24.75" customHeight="1" x14ac:dyDescent="0.25">
      <c r="A26" s="5" t="s">
        <v>10</v>
      </c>
      <c r="B26" s="5">
        <v>200270615</v>
      </c>
      <c r="C26" s="6" t="s">
        <v>82</v>
      </c>
      <c r="D26" s="3" t="s">
        <v>83</v>
      </c>
      <c r="E26" s="16">
        <v>28061000000</v>
      </c>
      <c r="F26" s="16">
        <v>24460</v>
      </c>
      <c r="G26" s="5" t="s">
        <v>171</v>
      </c>
      <c r="H26" s="15">
        <v>0.83299999999999996</v>
      </c>
      <c r="I26" s="15">
        <f t="shared" si="0"/>
        <v>20375.18</v>
      </c>
      <c r="J26" s="17" t="s">
        <v>74</v>
      </c>
    </row>
    <row r="27" spans="1:10" s="7" customFormat="1" ht="24.75" customHeight="1" x14ac:dyDescent="0.25">
      <c r="A27" s="5" t="s">
        <v>10</v>
      </c>
      <c r="B27" s="5">
        <v>205050406</v>
      </c>
      <c r="C27" s="6" t="s">
        <v>13</v>
      </c>
      <c r="D27" s="3" t="s">
        <v>74</v>
      </c>
      <c r="E27" s="16">
        <v>28061000000</v>
      </c>
      <c r="F27" s="16">
        <v>19985</v>
      </c>
      <c r="G27" s="5" t="s">
        <v>162</v>
      </c>
      <c r="H27" s="15">
        <v>0.83299999999999996</v>
      </c>
      <c r="I27" s="15">
        <f t="shared" si="0"/>
        <v>16647.505000000001</v>
      </c>
      <c r="J27" s="17" t="s">
        <v>74</v>
      </c>
    </row>
    <row r="28" spans="1:10" s="7" customFormat="1" ht="24.75" customHeight="1" x14ac:dyDescent="0.25">
      <c r="A28" s="5" t="s">
        <v>10</v>
      </c>
      <c r="B28" s="5">
        <v>223236013</v>
      </c>
      <c r="C28" s="6" t="s">
        <v>15</v>
      </c>
      <c r="D28" s="3" t="s">
        <v>92</v>
      </c>
      <c r="E28" s="16">
        <v>28061000000</v>
      </c>
      <c r="F28" s="16">
        <v>1.19</v>
      </c>
      <c r="G28" s="5" t="s">
        <v>159</v>
      </c>
      <c r="H28" s="15">
        <v>0.83299999999999996</v>
      </c>
      <c r="I28" s="15">
        <f t="shared" si="0"/>
        <v>0.99126999999999987</v>
      </c>
      <c r="J28" s="17" t="s">
        <v>74</v>
      </c>
    </row>
    <row r="29" spans="1:10" s="7" customFormat="1" ht="24.75" customHeight="1" x14ac:dyDescent="0.25">
      <c r="A29" s="5" t="s">
        <v>10</v>
      </c>
      <c r="B29" s="5">
        <v>200269636</v>
      </c>
      <c r="C29" s="6" t="s">
        <v>55</v>
      </c>
      <c r="D29" s="3" t="s">
        <v>93</v>
      </c>
      <c r="E29" s="16">
        <v>28061000000</v>
      </c>
      <c r="F29" s="16">
        <v>5.9</v>
      </c>
      <c r="G29" s="5" t="s">
        <v>166</v>
      </c>
      <c r="H29" s="15">
        <v>0.83299999999999996</v>
      </c>
      <c r="I29" s="15">
        <f t="shared" si="0"/>
        <v>4.9146999999999998</v>
      </c>
      <c r="J29" s="17" t="s">
        <v>74</v>
      </c>
    </row>
    <row r="30" spans="1:10" s="7" customFormat="1" ht="24.75" customHeight="1" x14ac:dyDescent="0.25">
      <c r="A30" s="5" t="s">
        <v>10</v>
      </c>
      <c r="B30" s="5">
        <v>208216107</v>
      </c>
      <c r="C30" s="6" t="s">
        <v>34</v>
      </c>
      <c r="D30" s="3" t="s">
        <v>94</v>
      </c>
      <c r="E30" s="16">
        <v>28061000000</v>
      </c>
      <c r="F30" s="16">
        <v>3.57</v>
      </c>
      <c r="G30" s="5" t="s">
        <v>159</v>
      </c>
      <c r="H30" s="15">
        <v>0.83299999999999996</v>
      </c>
      <c r="I30" s="15">
        <f t="shared" si="0"/>
        <v>2.9738099999999998</v>
      </c>
      <c r="J30" s="17" t="s">
        <v>74</v>
      </c>
    </row>
    <row r="31" spans="1:10" s="7" customFormat="1" ht="24.75" customHeight="1" x14ac:dyDescent="0.25">
      <c r="A31" s="5" t="s">
        <v>10</v>
      </c>
      <c r="B31" s="5">
        <v>223236013</v>
      </c>
      <c r="C31" s="6" t="s">
        <v>15</v>
      </c>
      <c r="D31" s="3" t="s">
        <v>95</v>
      </c>
      <c r="E31" s="16">
        <v>28061000000</v>
      </c>
      <c r="F31" s="16">
        <v>4.2</v>
      </c>
      <c r="G31" s="5" t="s">
        <v>159</v>
      </c>
      <c r="H31" s="15">
        <v>0.83299999999999996</v>
      </c>
      <c r="I31" s="15">
        <f t="shared" si="0"/>
        <v>3.4986000000000002</v>
      </c>
      <c r="J31" s="17" t="s">
        <v>74</v>
      </c>
    </row>
    <row r="32" spans="1:10" s="7" customFormat="1" ht="24.75" customHeight="1" x14ac:dyDescent="0.25">
      <c r="A32" s="5" t="s">
        <v>10</v>
      </c>
      <c r="B32" s="5">
        <v>404381316</v>
      </c>
      <c r="C32" s="6" t="s">
        <v>18</v>
      </c>
      <c r="D32" s="3" t="s">
        <v>96</v>
      </c>
      <c r="E32" s="16">
        <v>28061000000</v>
      </c>
      <c r="F32" s="16">
        <v>1.88</v>
      </c>
      <c r="G32" s="5" t="s">
        <v>159</v>
      </c>
      <c r="H32" s="15">
        <v>0.83299999999999996</v>
      </c>
      <c r="I32" s="15">
        <f t="shared" si="0"/>
        <v>1.5660399999999999</v>
      </c>
      <c r="J32" s="17" t="s">
        <v>74</v>
      </c>
    </row>
    <row r="33" spans="1:10" s="7" customFormat="1" ht="24.75" customHeight="1" x14ac:dyDescent="0.25">
      <c r="A33" s="5" t="s">
        <v>10</v>
      </c>
      <c r="B33" s="5">
        <v>202888358</v>
      </c>
      <c r="C33" s="6" t="s">
        <v>57</v>
      </c>
      <c r="D33" s="3" t="s">
        <v>97</v>
      </c>
      <c r="E33" s="16">
        <v>28061000000</v>
      </c>
      <c r="F33" s="16">
        <v>821</v>
      </c>
      <c r="G33" s="5" t="s">
        <v>165</v>
      </c>
      <c r="H33" s="15">
        <v>0.83299999999999996</v>
      </c>
      <c r="I33" s="15">
        <f t="shared" si="0"/>
        <v>683.89299999999992</v>
      </c>
      <c r="J33" s="17" t="s">
        <v>74</v>
      </c>
    </row>
    <row r="34" spans="1:10" s="7" customFormat="1" ht="24.75" customHeight="1" x14ac:dyDescent="0.25">
      <c r="A34" s="5" t="s">
        <v>10</v>
      </c>
      <c r="B34" s="5">
        <v>205050406</v>
      </c>
      <c r="C34" s="6" t="s">
        <v>13</v>
      </c>
      <c r="D34" s="3" t="s">
        <v>98</v>
      </c>
      <c r="E34" s="16">
        <v>28061000000</v>
      </c>
      <c r="F34" s="16">
        <v>19845</v>
      </c>
      <c r="G34" s="5" t="s">
        <v>162</v>
      </c>
      <c r="H34" s="15">
        <v>0.83299999999999996</v>
      </c>
      <c r="I34" s="15">
        <f t="shared" si="0"/>
        <v>16530.884999999998</v>
      </c>
      <c r="J34" s="17" t="s">
        <v>74</v>
      </c>
    </row>
    <row r="35" spans="1:10" s="7" customFormat="1" ht="24.75" customHeight="1" x14ac:dyDescent="0.25">
      <c r="A35" s="5" t="s">
        <v>10</v>
      </c>
      <c r="B35" s="5">
        <v>202452586</v>
      </c>
      <c r="C35" s="6" t="s">
        <v>99</v>
      </c>
      <c r="D35" s="3" t="s">
        <v>100</v>
      </c>
      <c r="E35" s="16">
        <v>28061000000</v>
      </c>
      <c r="F35" s="16">
        <v>0.05</v>
      </c>
      <c r="G35" s="5" t="s">
        <v>166</v>
      </c>
      <c r="H35" s="15">
        <v>0.83299999999999996</v>
      </c>
      <c r="I35" s="15">
        <f t="shared" si="0"/>
        <v>4.165E-2</v>
      </c>
      <c r="J35" s="17" t="s">
        <v>74</v>
      </c>
    </row>
    <row r="36" spans="1:10" s="7" customFormat="1" ht="24.75" customHeight="1" x14ac:dyDescent="0.25">
      <c r="A36" s="5" t="s">
        <v>10</v>
      </c>
      <c r="B36" s="5">
        <v>205280845</v>
      </c>
      <c r="C36" s="6" t="s">
        <v>101</v>
      </c>
      <c r="D36" s="3" t="s">
        <v>102</v>
      </c>
      <c r="E36" s="16">
        <v>28061000000</v>
      </c>
      <c r="F36" s="16">
        <v>43200</v>
      </c>
      <c r="G36" s="5" t="s">
        <v>167</v>
      </c>
      <c r="H36" s="15">
        <v>0.83299999999999996</v>
      </c>
      <c r="I36" s="15">
        <f t="shared" si="0"/>
        <v>35985.599999999999</v>
      </c>
      <c r="J36" s="17" t="s">
        <v>74</v>
      </c>
    </row>
    <row r="37" spans="1:10" s="7" customFormat="1" ht="24.75" customHeight="1" x14ac:dyDescent="0.25">
      <c r="A37" s="5" t="s">
        <v>10</v>
      </c>
      <c r="B37" s="5">
        <v>404919987</v>
      </c>
      <c r="C37" s="6" t="s">
        <v>69</v>
      </c>
      <c r="D37" s="3" t="s">
        <v>103</v>
      </c>
      <c r="E37" s="16">
        <v>28061000000</v>
      </c>
      <c r="F37" s="16">
        <v>42400</v>
      </c>
      <c r="G37" s="5" t="s">
        <v>167</v>
      </c>
      <c r="H37" s="15">
        <v>0.83299999999999996</v>
      </c>
      <c r="I37" s="15">
        <f t="shared" si="0"/>
        <v>35319.199999999997</v>
      </c>
      <c r="J37" s="17" t="s">
        <v>74</v>
      </c>
    </row>
    <row r="38" spans="1:10" s="7" customFormat="1" ht="24.75" customHeight="1" x14ac:dyDescent="0.25">
      <c r="A38" s="5" t="s">
        <v>10</v>
      </c>
      <c r="B38" s="5">
        <v>200270615</v>
      </c>
      <c r="C38" s="6" t="s">
        <v>82</v>
      </c>
      <c r="D38" s="3" t="s">
        <v>104</v>
      </c>
      <c r="E38" s="16">
        <v>28061000000</v>
      </c>
      <c r="F38" s="16">
        <v>18882</v>
      </c>
      <c r="G38" s="5" t="s">
        <v>171</v>
      </c>
      <c r="H38" s="15">
        <v>0.83299999999999996</v>
      </c>
      <c r="I38" s="15">
        <f t="shared" si="0"/>
        <v>15728.706</v>
      </c>
      <c r="J38" s="17" t="s">
        <v>74</v>
      </c>
    </row>
    <row r="39" spans="1:10" s="7" customFormat="1" ht="24.75" customHeight="1" x14ac:dyDescent="0.25">
      <c r="A39" s="5" t="s">
        <v>10</v>
      </c>
      <c r="B39" s="5">
        <v>208216107</v>
      </c>
      <c r="C39" s="6" t="s">
        <v>34</v>
      </c>
      <c r="D39" s="3" t="s">
        <v>146</v>
      </c>
      <c r="E39" s="16">
        <v>28061000000</v>
      </c>
      <c r="F39" s="16">
        <v>1.3</v>
      </c>
      <c r="G39" s="5" t="s">
        <v>159</v>
      </c>
      <c r="H39" s="15">
        <v>0.83299999999999996</v>
      </c>
      <c r="I39" s="15">
        <f t="shared" si="0"/>
        <v>1.0829</v>
      </c>
      <c r="J39" s="17" t="s">
        <v>74</v>
      </c>
    </row>
    <row r="40" spans="1:10" s="7" customFormat="1" ht="24.75" customHeight="1" x14ac:dyDescent="0.25">
      <c r="A40" s="5" t="s">
        <v>10</v>
      </c>
      <c r="B40" s="5">
        <v>201991229</v>
      </c>
      <c r="C40" s="6" t="s">
        <v>137</v>
      </c>
      <c r="D40" s="3" t="s">
        <v>147</v>
      </c>
      <c r="E40" s="16">
        <v>28061000000</v>
      </c>
      <c r="F40" s="16">
        <v>2.89</v>
      </c>
      <c r="G40" s="5" t="s">
        <v>159</v>
      </c>
      <c r="H40" s="15">
        <v>0.83299999999999996</v>
      </c>
      <c r="I40" s="15">
        <f t="shared" si="0"/>
        <v>2.4073699999999998</v>
      </c>
      <c r="J40" s="17" t="s">
        <v>74</v>
      </c>
    </row>
    <row r="41" spans="1:10" s="7" customFormat="1" ht="24.75" customHeight="1" x14ac:dyDescent="0.25">
      <c r="A41" s="5" t="s">
        <v>10</v>
      </c>
      <c r="B41" s="5">
        <v>201991229</v>
      </c>
      <c r="C41" s="6" t="s">
        <v>137</v>
      </c>
      <c r="D41" s="3" t="s">
        <v>148</v>
      </c>
      <c r="E41" s="16">
        <v>28061000000</v>
      </c>
      <c r="F41" s="16">
        <v>2.64</v>
      </c>
      <c r="G41" s="5" t="s">
        <v>159</v>
      </c>
      <c r="H41" s="15">
        <v>0.83299999999999996</v>
      </c>
      <c r="I41" s="15">
        <f t="shared" si="0"/>
        <v>2.1991200000000002</v>
      </c>
      <c r="J41" s="17" t="s">
        <v>74</v>
      </c>
    </row>
    <row r="42" spans="1:10" s="7" customFormat="1" ht="24.75" customHeight="1" x14ac:dyDescent="0.25">
      <c r="A42" s="5" t="s">
        <v>10</v>
      </c>
      <c r="B42" s="5">
        <v>201991229</v>
      </c>
      <c r="C42" s="6" t="s">
        <v>137</v>
      </c>
      <c r="D42" s="3" t="s">
        <v>149</v>
      </c>
      <c r="E42" s="16">
        <v>28061000000</v>
      </c>
      <c r="F42" s="16">
        <v>3</v>
      </c>
      <c r="G42" s="5" t="s">
        <v>159</v>
      </c>
      <c r="H42" s="15">
        <v>0.83299999999999996</v>
      </c>
      <c r="I42" s="15">
        <f t="shared" si="0"/>
        <v>2.4989999999999997</v>
      </c>
      <c r="J42" s="17" t="s">
        <v>74</v>
      </c>
    </row>
    <row r="43" spans="1:10" s="7" customFormat="1" ht="24.75" customHeight="1" x14ac:dyDescent="0.25">
      <c r="A43" s="5" t="s">
        <v>10</v>
      </c>
      <c r="B43" s="5">
        <v>201991229</v>
      </c>
      <c r="C43" s="6" t="s">
        <v>137</v>
      </c>
      <c r="D43" s="3" t="s">
        <v>150</v>
      </c>
      <c r="E43" s="16">
        <v>28061000000</v>
      </c>
      <c r="F43" s="16">
        <v>6.46</v>
      </c>
      <c r="G43" s="5" t="s">
        <v>159</v>
      </c>
      <c r="H43" s="15">
        <v>0.83299999999999996</v>
      </c>
      <c r="I43" s="15">
        <f t="shared" si="0"/>
        <v>5.3811799999999996</v>
      </c>
      <c r="J43" s="17" t="s">
        <v>74</v>
      </c>
    </row>
    <row r="44" spans="1:10" s="7" customFormat="1" ht="24.75" customHeight="1" x14ac:dyDescent="0.25">
      <c r="A44" s="5" t="s">
        <v>10</v>
      </c>
      <c r="B44" s="5">
        <v>216390616</v>
      </c>
      <c r="C44" s="6" t="s">
        <v>115</v>
      </c>
      <c r="D44" s="3" t="s">
        <v>116</v>
      </c>
      <c r="E44" s="18">
        <v>28070010000</v>
      </c>
      <c r="F44" s="18">
        <v>102800</v>
      </c>
      <c r="G44" s="5" t="s">
        <v>158</v>
      </c>
      <c r="H44" s="19">
        <v>0.54300000000000004</v>
      </c>
      <c r="I44" s="19">
        <f>F44*0.543</f>
        <v>55820.4</v>
      </c>
      <c r="J44" s="19" t="s">
        <v>117</v>
      </c>
    </row>
    <row r="45" spans="1:10" s="7" customFormat="1" ht="24.75" customHeight="1" x14ac:dyDescent="0.25">
      <c r="A45" s="5" t="s">
        <v>10</v>
      </c>
      <c r="B45" s="5">
        <v>216390616</v>
      </c>
      <c r="C45" s="6" t="s">
        <v>115</v>
      </c>
      <c r="D45" s="3" t="s">
        <v>116</v>
      </c>
      <c r="E45" s="18">
        <v>28070010000</v>
      </c>
      <c r="F45" s="18">
        <v>102800</v>
      </c>
      <c r="G45" s="5" t="s">
        <v>158</v>
      </c>
      <c r="H45" s="19">
        <v>0.54300000000000004</v>
      </c>
      <c r="I45" s="19">
        <f t="shared" ref="I45:I92" si="1">F45*0.543</f>
        <v>55820.4</v>
      </c>
      <c r="J45" s="19" t="s">
        <v>117</v>
      </c>
    </row>
    <row r="46" spans="1:10" s="7" customFormat="1" ht="24.75" customHeight="1" x14ac:dyDescent="0.25">
      <c r="A46" s="5" t="s">
        <v>10</v>
      </c>
      <c r="B46" s="5">
        <v>216390616</v>
      </c>
      <c r="C46" s="6" t="s">
        <v>115</v>
      </c>
      <c r="D46" s="3" t="s">
        <v>117</v>
      </c>
      <c r="E46" s="18">
        <v>28070010000</v>
      </c>
      <c r="F46" s="18">
        <v>102800</v>
      </c>
      <c r="G46" s="5" t="s">
        <v>158</v>
      </c>
      <c r="H46" s="19">
        <v>0.54300000000000004</v>
      </c>
      <c r="I46" s="19">
        <f t="shared" si="1"/>
        <v>55820.4</v>
      </c>
      <c r="J46" s="19" t="s">
        <v>117</v>
      </c>
    </row>
    <row r="47" spans="1:10" s="7" customFormat="1" ht="24.75" customHeight="1" x14ac:dyDescent="0.25">
      <c r="A47" s="5" t="s">
        <v>10</v>
      </c>
      <c r="B47" s="5">
        <v>216390616</v>
      </c>
      <c r="C47" s="6" t="s">
        <v>115</v>
      </c>
      <c r="D47" s="3" t="s">
        <v>117</v>
      </c>
      <c r="E47" s="18">
        <v>28070010000</v>
      </c>
      <c r="F47" s="18">
        <v>102800</v>
      </c>
      <c r="G47" s="5" t="s">
        <v>158</v>
      </c>
      <c r="H47" s="19">
        <v>0.54300000000000004</v>
      </c>
      <c r="I47" s="19">
        <f t="shared" si="1"/>
        <v>55820.4</v>
      </c>
      <c r="J47" s="19" t="s">
        <v>117</v>
      </c>
    </row>
    <row r="48" spans="1:10" s="7" customFormat="1" ht="24.75" customHeight="1" x14ac:dyDescent="0.25">
      <c r="A48" s="5" t="s">
        <v>10</v>
      </c>
      <c r="B48" s="5">
        <v>216390616</v>
      </c>
      <c r="C48" s="6" t="s">
        <v>115</v>
      </c>
      <c r="D48" s="3" t="s">
        <v>117</v>
      </c>
      <c r="E48" s="18">
        <v>28070010000</v>
      </c>
      <c r="F48" s="18">
        <v>104000</v>
      </c>
      <c r="G48" s="5" t="s">
        <v>158</v>
      </c>
      <c r="H48" s="19">
        <v>0.54300000000000004</v>
      </c>
      <c r="I48" s="19">
        <f t="shared" si="1"/>
        <v>56472.000000000007</v>
      </c>
      <c r="J48" s="19" t="s">
        <v>117</v>
      </c>
    </row>
    <row r="49" spans="1:10" s="7" customFormat="1" ht="24.75" customHeight="1" x14ac:dyDescent="0.25">
      <c r="A49" s="5" t="s">
        <v>10</v>
      </c>
      <c r="B49" s="5">
        <v>205050406</v>
      </c>
      <c r="C49" s="6" t="s">
        <v>13</v>
      </c>
      <c r="D49" s="3" t="s">
        <v>117</v>
      </c>
      <c r="E49" s="18">
        <v>28070010000</v>
      </c>
      <c r="F49" s="18">
        <v>14976</v>
      </c>
      <c r="G49" s="5" t="s">
        <v>158</v>
      </c>
      <c r="H49" s="19">
        <v>0.54300000000000004</v>
      </c>
      <c r="I49" s="19">
        <f t="shared" si="1"/>
        <v>8131.9680000000008</v>
      </c>
      <c r="J49" s="19" t="s">
        <v>117</v>
      </c>
    </row>
    <row r="50" spans="1:10" s="7" customFormat="1" ht="24.75" customHeight="1" x14ac:dyDescent="0.25">
      <c r="A50" s="5" t="s">
        <v>10</v>
      </c>
      <c r="B50" s="5">
        <v>216390616</v>
      </c>
      <c r="C50" s="6" t="s">
        <v>115</v>
      </c>
      <c r="D50" s="3" t="s">
        <v>117</v>
      </c>
      <c r="E50" s="18">
        <v>28070010000</v>
      </c>
      <c r="F50" s="18">
        <v>78000</v>
      </c>
      <c r="G50" s="5" t="s">
        <v>158</v>
      </c>
      <c r="H50" s="19">
        <v>0.54300000000000004</v>
      </c>
      <c r="I50" s="19">
        <f t="shared" si="1"/>
        <v>42354</v>
      </c>
      <c r="J50" s="19" t="s">
        <v>117</v>
      </c>
    </row>
    <row r="51" spans="1:10" s="7" customFormat="1" ht="24.75" customHeight="1" x14ac:dyDescent="0.25">
      <c r="A51" s="5" t="s">
        <v>10</v>
      </c>
      <c r="B51" s="5">
        <v>216390616</v>
      </c>
      <c r="C51" s="6" t="s">
        <v>115</v>
      </c>
      <c r="D51" s="3" t="s">
        <v>117</v>
      </c>
      <c r="E51" s="18">
        <v>28070010000</v>
      </c>
      <c r="F51" s="18">
        <v>78000</v>
      </c>
      <c r="G51" s="5" t="s">
        <v>158</v>
      </c>
      <c r="H51" s="19">
        <v>0.54300000000000004</v>
      </c>
      <c r="I51" s="19">
        <f t="shared" si="1"/>
        <v>42354</v>
      </c>
      <c r="J51" s="19" t="s">
        <v>117</v>
      </c>
    </row>
    <row r="52" spans="1:10" s="7" customFormat="1" ht="24.75" customHeight="1" x14ac:dyDescent="0.25">
      <c r="A52" s="5" t="s">
        <v>10</v>
      </c>
      <c r="B52" s="5">
        <v>216390616</v>
      </c>
      <c r="C52" s="6" t="s">
        <v>115</v>
      </c>
      <c r="D52" s="3" t="s">
        <v>117</v>
      </c>
      <c r="E52" s="18">
        <v>28070010000</v>
      </c>
      <c r="F52" s="18">
        <v>78000</v>
      </c>
      <c r="G52" s="5" t="s">
        <v>158</v>
      </c>
      <c r="H52" s="19">
        <v>0.54300000000000004</v>
      </c>
      <c r="I52" s="19">
        <f t="shared" si="1"/>
        <v>42354</v>
      </c>
      <c r="J52" s="19" t="s">
        <v>117</v>
      </c>
    </row>
    <row r="53" spans="1:10" s="7" customFormat="1" ht="24.75" customHeight="1" x14ac:dyDescent="0.25">
      <c r="A53" s="5" t="s">
        <v>10</v>
      </c>
      <c r="B53" s="5">
        <v>216390616</v>
      </c>
      <c r="C53" s="6" t="s">
        <v>115</v>
      </c>
      <c r="D53" s="3" t="s">
        <v>117</v>
      </c>
      <c r="E53" s="18">
        <v>28070010000</v>
      </c>
      <c r="F53" s="18">
        <v>78000</v>
      </c>
      <c r="G53" s="5" t="s">
        <v>158</v>
      </c>
      <c r="H53" s="19">
        <v>0.54300000000000004</v>
      </c>
      <c r="I53" s="19">
        <f t="shared" si="1"/>
        <v>42354</v>
      </c>
      <c r="J53" s="19" t="s">
        <v>117</v>
      </c>
    </row>
    <row r="54" spans="1:10" s="7" customFormat="1" ht="24.75" customHeight="1" x14ac:dyDescent="0.25">
      <c r="A54" s="5" t="s">
        <v>10</v>
      </c>
      <c r="B54" s="5">
        <v>216390616</v>
      </c>
      <c r="C54" s="6" t="s">
        <v>115</v>
      </c>
      <c r="D54" s="3" t="s">
        <v>117</v>
      </c>
      <c r="E54" s="18">
        <v>28070010000</v>
      </c>
      <c r="F54" s="18">
        <v>2410</v>
      </c>
      <c r="G54" s="5" t="s">
        <v>158</v>
      </c>
      <c r="H54" s="19">
        <v>0.54300000000000004</v>
      </c>
      <c r="I54" s="19">
        <f t="shared" si="1"/>
        <v>1308.6300000000001</v>
      </c>
      <c r="J54" s="19" t="s">
        <v>117</v>
      </c>
    </row>
    <row r="55" spans="1:10" s="7" customFormat="1" ht="24.75" customHeight="1" x14ac:dyDescent="0.25">
      <c r="A55" s="5" t="s">
        <v>10</v>
      </c>
      <c r="B55" s="5">
        <v>216390616</v>
      </c>
      <c r="C55" s="6" t="s">
        <v>115</v>
      </c>
      <c r="D55" s="3" t="s">
        <v>117</v>
      </c>
      <c r="E55" s="18">
        <v>28070010000</v>
      </c>
      <c r="F55" s="18">
        <v>81000</v>
      </c>
      <c r="G55" s="5" t="s">
        <v>158</v>
      </c>
      <c r="H55" s="19">
        <v>0.54300000000000004</v>
      </c>
      <c r="I55" s="19">
        <f t="shared" si="1"/>
        <v>43983</v>
      </c>
      <c r="J55" s="19" t="s">
        <v>117</v>
      </c>
    </row>
    <row r="56" spans="1:10" s="7" customFormat="1" ht="24.75" customHeight="1" x14ac:dyDescent="0.25">
      <c r="A56" s="5" t="s">
        <v>10</v>
      </c>
      <c r="B56" s="5">
        <v>216390616</v>
      </c>
      <c r="C56" s="6" t="s">
        <v>115</v>
      </c>
      <c r="D56" s="3" t="s">
        <v>117</v>
      </c>
      <c r="E56" s="18">
        <v>28070010000</v>
      </c>
      <c r="F56" s="18">
        <v>1920</v>
      </c>
      <c r="G56" s="5" t="s">
        <v>158</v>
      </c>
      <c r="H56" s="19">
        <v>0.54300000000000004</v>
      </c>
      <c r="I56" s="19">
        <f t="shared" si="1"/>
        <v>1042.5600000000002</v>
      </c>
      <c r="J56" s="19" t="s">
        <v>117</v>
      </c>
    </row>
    <row r="57" spans="1:10" s="7" customFormat="1" ht="24.75" customHeight="1" x14ac:dyDescent="0.25">
      <c r="A57" s="5" t="s">
        <v>10</v>
      </c>
      <c r="B57" s="5">
        <v>216390616</v>
      </c>
      <c r="C57" s="6" t="s">
        <v>115</v>
      </c>
      <c r="D57" s="3" t="s">
        <v>117</v>
      </c>
      <c r="E57" s="18">
        <v>28070010000</v>
      </c>
      <c r="F57" s="18">
        <v>81945</v>
      </c>
      <c r="G57" s="5" t="s">
        <v>158</v>
      </c>
      <c r="H57" s="19">
        <v>0.54300000000000004</v>
      </c>
      <c r="I57" s="19">
        <f t="shared" si="1"/>
        <v>44496.135000000002</v>
      </c>
      <c r="J57" s="19" t="s">
        <v>117</v>
      </c>
    </row>
    <row r="58" spans="1:10" s="7" customFormat="1" ht="24.75" customHeight="1" x14ac:dyDescent="0.25">
      <c r="A58" s="5" t="s">
        <v>10</v>
      </c>
      <c r="B58" s="5">
        <v>205124435</v>
      </c>
      <c r="C58" s="6" t="s">
        <v>118</v>
      </c>
      <c r="D58" s="3" t="s">
        <v>119</v>
      </c>
      <c r="E58" s="18">
        <v>28070010000</v>
      </c>
      <c r="F58" s="18">
        <v>5120</v>
      </c>
      <c r="G58" s="5" t="s">
        <v>159</v>
      </c>
      <c r="H58" s="19">
        <v>0.54300000000000004</v>
      </c>
      <c r="I58" s="19">
        <f t="shared" si="1"/>
        <v>2780.1600000000003</v>
      </c>
      <c r="J58" s="19" t="s">
        <v>117</v>
      </c>
    </row>
    <row r="59" spans="1:10" s="7" customFormat="1" ht="24.75" customHeight="1" x14ac:dyDescent="0.25">
      <c r="A59" s="5" t="s">
        <v>10</v>
      </c>
      <c r="B59" s="5">
        <v>216390616</v>
      </c>
      <c r="C59" s="6" t="s">
        <v>115</v>
      </c>
      <c r="D59" s="3" t="s">
        <v>116</v>
      </c>
      <c r="E59" s="18">
        <v>28070010000</v>
      </c>
      <c r="F59" s="18">
        <v>77020</v>
      </c>
      <c r="G59" s="5" t="s">
        <v>158</v>
      </c>
      <c r="H59" s="19">
        <v>0.54300000000000004</v>
      </c>
      <c r="I59" s="19">
        <f t="shared" si="1"/>
        <v>41821.86</v>
      </c>
      <c r="J59" s="19" t="s">
        <v>117</v>
      </c>
    </row>
    <row r="60" spans="1:10" s="7" customFormat="1" ht="24.75" customHeight="1" x14ac:dyDescent="0.25">
      <c r="A60" s="5" t="s">
        <v>10</v>
      </c>
      <c r="B60" s="5">
        <v>216390616</v>
      </c>
      <c r="C60" s="6" t="s">
        <v>115</v>
      </c>
      <c r="D60" s="3" t="s">
        <v>117</v>
      </c>
      <c r="E60" s="18">
        <v>28070010000</v>
      </c>
      <c r="F60" s="18">
        <v>102850</v>
      </c>
      <c r="G60" s="5" t="s">
        <v>158</v>
      </c>
      <c r="H60" s="19">
        <v>0.54300000000000004</v>
      </c>
      <c r="I60" s="19">
        <f t="shared" si="1"/>
        <v>55847.55</v>
      </c>
      <c r="J60" s="19" t="s">
        <v>117</v>
      </c>
    </row>
    <row r="61" spans="1:10" s="7" customFormat="1" ht="24.75" customHeight="1" x14ac:dyDescent="0.25">
      <c r="A61" s="5" t="s">
        <v>10</v>
      </c>
      <c r="B61" s="5">
        <v>216390616</v>
      </c>
      <c r="C61" s="6" t="s">
        <v>115</v>
      </c>
      <c r="D61" s="3" t="s">
        <v>117</v>
      </c>
      <c r="E61" s="18">
        <v>28070010000</v>
      </c>
      <c r="F61" s="18">
        <v>105700</v>
      </c>
      <c r="G61" s="5" t="s">
        <v>158</v>
      </c>
      <c r="H61" s="19">
        <v>0.54300000000000004</v>
      </c>
      <c r="I61" s="19">
        <f t="shared" si="1"/>
        <v>57395.100000000006</v>
      </c>
      <c r="J61" s="19" t="s">
        <v>117</v>
      </c>
    </row>
    <row r="62" spans="1:10" s="7" customFormat="1" ht="24.75" customHeight="1" x14ac:dyDescent="0.25">
      <c r="A62" s="5" t="s">
        <v>10</v>
      </c>
      <c r="B62" s="5">
        <v>200270615</v>
      </c>
      <c r="C62" s="6" t="s">
        <v>82</v>
      </c>
      <c r="D62" s="3" t="s">
        <v>120</v>
      </c>
      <c r="E62" s="18">
        <v>28070010000</v>
      </c>
      <c r="F62" s="18">
        <v>27380</v>
      </c>
      <c r="G62" s="5" t="s">
        <v>171</v>
      </c>
      <c r="H62" s="19">
        <v>0.54300000000000004</v>
      </c>
      <c r="I62" s="19">
        <f t="shared" si="1"/>
        <v>14867.34</v>
      </c>
      <c r="J62" s="19" t="s">
        <v>117</v>
      </c>
    </row>
    <row r="63" spans="1:10" s="7" customFormat="1" ht="24.75" customHeight="1" x14ac:dyDescent="0.25">
      <c r="A63" s="5" t="s">
        <v>10</v>
      </c>
      <c r="B63" s="5">
        <v>205124435</v>
      </c>
      <c r="C63" s="6" t="s">
        <v>118</v>
      </c>
      <c r="D63" s="3" t="s">
        <v>121</v>
      </c>
      <c r="E63" s="18">
        <v>28070010000</v>
      </c>
      <c r="F63" s="18">
        <v>504</v>
      </c>
      <c r="G63" s="5" t="s">
        <v>159</v>
      </c>
      <c r="H63" s="19">
        <v>0.54300000000000004</v>
      </c>
      <c r="I63" s="19">
        <f t="shared" si="1"/>
        <v>273.67200000000003</v>
      </c>
      <c r="J63" s="19" t="s">
        <v>117</v>
      </c>
    </row>
    <row r="64" spans="1:10" s="7" customFormat="1" ht="24.75" customHeight="1" x14ac:dyDescent="0.25">
      <c r="A64" s="5" t="s">
        <v>10</v>
      </c>
      <c r="B64" s="5">
        <v>205050406</v>
      </c>
      <c r="C64" s="6" t="s">
        <v>13</v>
      </c>
      <c r="D64" s="3" t="s">
        <v>117</v>
      </c>
      <c r="E64" s="18">
        <v>28070010000</v>
      </c>
      <c r="F64" s="18">
        <v>5004</v>
      </c>
      <c r="G64" s="5" t="s">
        <v>158</v>
      </c>
      <c r="H64" s="19">
        <v>0.54300000000000004</v>
      </c>
      <c r="I64" s="19">
        <f t="shared" si="1"/>
        <v>2717.172</v>
      </c>
      <c r="J64" s="19" t="s">
        <v>117</v>
      </c>
    </row>
    <row r="65" spans="1:10" s="7" customFormat="1" ht="24.75" customHeight="1" x14ac:dyDescent="0.25">
      <c r="A65" s="5" t="s">
        <v>10</v>
      </c>
      <c r="B65" s="5">
        <v>404882383</v>
      </c>
      <c r="C65" s="6" t="s">
        <v>122</v>
      </c>
      <c r="D65" s="3" t="s">
        <v>123</v>
      </c>
      <c r="E65" s="18">
        <v>28070010000</v>
      </c>
      <c r="F65" s="18">
        <v>3640</v>
      </c>
      <c r="G65" s="5" t="s">
        <v>170</v>
      </c>
      <c r="H65" s="19">
        <v>0.54300000000000004</v>
      </c>
      <c r="I65" s="19">
        <f t="shared" si="1"/>
        <v>1976.5200000000002</v>
      </c>
      <c r="J65" s="19" t="s">
        <v>117</v>
      </c>
    </row>
    <row r="66" spans="1:10" s="7" customFormat="1" ht="24.75" customHeight="1" x14ac:dyDescent="0.25">
      <c r="A66" s="5" t="s">
        <v>10</v>
      </c>
      <c r="B66" s="5">
        <v>211385268</v>
      </c>
      <c r="C66" s="6" t="s">
        <v>61</v>
      </c>
      <c r="D66" s="3" t="s">
        <v>124</v>
      </c>
      <c r="E66" s="18">
        <v>28070010000</v>
      </c>
      <c r="F66" s="18">
        <v>1.84</v>
      </c>
      <c r="G66" s="5" t="s">
        <v>159</v>
      </c>
      <c r="H66" s="19">
        <v>0.54300000000000004</v>
      </c>
      <c r="I66" s="19">
        <f t="shared" si="1"/>
        <v>0.99912000000000012</v>
      </c>
      <c r="J66" s="19" t="s">
        <v>117</v>
      </c>
    </row>
    <row r="67" spans="1:10" s="7" customFormat="1" ht="24.75" customHeight="1" x14ac:dyDescent="0.25">
      <c r="A67" s="5" t="s">
        <v>10</v>
      </c>
      <c r="B67" s="5">
        <v>205186804</v>
      </c>
      <c r="C67" s="6" t="s">
        <v>59</v>
      </c>
      <c r="D67" s="3" t="s">
        <v>125</v>
      </c>
      <c r="E67" s="18">
        <v>28070010000</v>
      </c>
      <c r="F67" s="18">
        <v>138.62</v>
      </c>
      <c r="G67" s="5" t="s">
        <v>159</v>
      </c>
      <c r="H67" s="19">
        <v>0.54300000000000004</v>
      </c>
      <c r="I67" s="19">
        <f t="shared" si="1"/>
        <v>75.270660000000007</v>
      </c>
      <c r="J67" s="19" t="s">
        <v>117</v>
      </c>
    </row>
    <row r="68" spans="1:10" s="7" customFormat="1" ht="24.75" customHeight="1" x14ac:dyDescent="0.25">
      <c r="A68" s="5" t="s">
        <v>10</v>
      </c>
      <c r="B68" s="5">
        <v>211385268</v>
      </c>
      <c r="C68" s="6" t="s">
        <v>61</v>
      </c>
      <c r="D68" s="3" t="s">
        <v>126</v>
      </c>
      <c r="E68" s="18">
        <v>28070010000</v>
      </c>
      <c r="F68" s="18">
        <v>8</v>
      </c>
      <c r="G68" s="5" t="s">
        <v>159</v>
      </c>
      <c r="H68" s="19">
        <v>0.54300000000000004</v>
      </c>
      <c r="I68" s="19">
        <f t="shared" si="1"/>
        <v>4.3440000000000003</v>
      </c>
      <c r="J68" s="19" t="s">
        <v>117</v>
      </c>
    </row>
    <row r="69" spans="1:10" s="7" customFormat="1" ht="24.75" customHeight="1" x14ac:dyDescent="0.25">
      <c r="A69" s="5" t="s">
        <v>10</v>
      </c>
      <c r="B69" s="5">
        <v>216390616</v>
      </c>
      <c r="C69" s="6" t="s">
        <v>115</v>
      </c>
      <c r="D69" s="3" t="s">
        <v>117</v>
      </c>
      <c r="E69" s="18">
        <v>28070010000</v>
      </c>
      <c r="F69" s="18">
        <v>80000</v>
      </c>
      <c r="G69" s="5" t="s">
        <v>158</v>
      </c>
      <c r="H69" s="19">
        <v>0.54300000000000004</v>
      </c>
      <c r="I69" s="19">
        <f t="shared" si="1"/>
        <v>43440</v>
      </c>
      <c r="J69" s="19" t="s">
        <v>117</v>
      </c>
    </row>
    <row r="70" spans="1:10" s="7" customFormat="1" ht="24.75" customHeight="1" x14ac:dyDescent="0.25">
      <c r="A70" s="5" t="s">
        <v>10</v>
      </c>
      <c r="B70" s="5">
        <v>216390616</v>
      </c>
      <c r="C70" s="6" t="s">
        <v>115</v>
      </c>
      <c r="D70" s="3" t="s">
        <v>117</v>
      </c>
      <c r="E70" s="18">
        <v>28070010000</v>
      </c>
      <c r="F70" s="18">
        <v>125000</v>
      </c>
      <c r="G70" s="5" t="s">
        <v>158</v>
      </c>
      <c r="H70" s="19">
        <v>0.54300000000000004</v>
      </c>
      <c r="I70" s="19">
        <f t="shared" si="1"/>
        <v>67875</v>
      </c>
      <c r="J70" s="19" t="s">
        <v>117</v>
      </c>
    </row>
    <row r="71" spans="1:10" s="7" customFormat="1" ht="24.75" customHeight="1" x14ac:dyDescent="0.25">
      <c r="A71" s="5" t="s">
        <v>10</v>
      </c>
      <c r="B71" s="5">
        <v>216390616</v>
      </c>
      <c r="C71" s="6" t="s">
        <v>115</v>
      </c>
      <c r="D71" s="3" t="s">
        <v>117</v>
      </c>
      <c r="E71" s="18">
        <v>28070010000</v>
      </c>
      <c r="F71" s="18">
        <v>100000</v>
      </c>
      <c r="G71" s="5" t="s">
        <v>158</v>
      </c>
      <c r="H71" s="19">
        <v>0.54300000000000004</v>
      </c>
      <c r="I71" s="19">
        <f t="shared" si="1"/>
        <v>54300.000000000007</v>
      </c>
      <c r="J71" s="19" t="s">
        <v>117</v>
      </c>
    </row>
    <row r="72" spans="1:10" s="7" customFormat="1" ht="24.75" customHeight="1" x14ac:dyDescent="0.25">
      <c r="A72" s="5" t="s">
        <v>10</v>
      </c>
      <c r="B72" s="5">
        <v>216390616</v>
      </c>
      <c r="C72" s="6" t="s">
        <v>115</v>
      </c>
      <c r="D72" s="3" t="s">
        <v>117</v>
      </c>
      <c r="E72" s="18">
        <v>28070010000</v>
      </c>
      <c r="F72" s="18">
        <v>315000</v>
      </c>
      <c r="G72" s="5" t="s">
        <v>158</v>
      </c>
      <c r="H72" s="19">
        <v>0.54300000000000004</v>
      </c>
      <c r="I72" s="19">
        <f t="shared" si="1"/>
        <v>171045</v>
      </c>
      <c r="J72" s="19" t="s">
        <v>117</v>
      </c>
    </row>
    <row r="73" spans="1:10" s="7" customFormat="1" ht="24.75" customHeight="1" x14ac:dyDescent="0.25">
      <c r="A73" s="5" t="s">
        <v>10</v>
      </c>
      <c r="B73" s="5">
        <v>216390616</v>
      </c>
      <c r="C73" s="6" t="s">
        <v>115</v>
      </c>
      <c r="D73" s="3" t="s">
        <v>117</v>
      </c>
      <c r="E73" s="18">
        <v>28070010000</v>
      </c>
      <c r="F73" s="18">
        <v>75000</v>
      </c>
      <c r="G73" s="5" t="s">
        <v>158</v>
      </c>
      <c r="H73" s="19">
        <v>0.54300000000000004</v>
      </c>
      <c r="I73" s="19">
        <f t="shared" si="1"/>
        <v>40725</v>
      </c>
      <c r="J73" s="19" t="s">
        <v>117</v>
      </c>
    </row>
    <row r="74" spans="1:10" s="7" customFormat="1" ht="24.75" customHeight="1" x14ac:dyDescent="0.25">
      <c r="A74" s="5" t="s">
        <v>10</v>
      </c>
      <c r="B74" s="5">
        <v>200269636</v>
      </c>
      <c r="C74" s="6" t="s">
        <v>55</v>
      </c>
      <c r="D74" s="3" t="s">
        <v>127</v>
      </c>
      <c r="E74" s="18">
        <v>28070010000</v>
      </c>
      <c r="F74" s="18">
        <v>9.1999999999999993</v>
      </c>
      <c r="G74" s="5" t="s">
        <v>166</v>
      </c>
      <c r="H74" s="19">
        <v>0.54300000000000004</v>
      </c>
      <c r="I74" s="19">
        <f t="shared" si="1"/>
        <v>4.9955999999999996</v>
      </c>
      <c r="J74" s="19" t="s">
        <v>117</v>
      </c>
    </row>
    <row r="75" spans="1:10" s="7" customFormat="1" ht="24.75" customHeight="1" x14ac:dyDescent="0.25">
      <c r="A75" s="5" t="s">
        <v>10</v>
      </c>
      <c r="B75" s="5">
        <v>216390616</v>
      </c>
      <c r="C75" s="6" t="s">
        <v>115</v>
      </c>
      <c r="D75" s="3" t="s">
        <v>117</v>
      </c>
      <c r="E75" s="18">
        <v>28070010000</v>
      </c>
      <c r="F75" s="18">
        <v>75000</v>
      </c>
      <c r="G75" s="5" t="s">
        <v>158</v>
      </c>
      <c r="H75" s="19">
        <v>0.54300000000000004</v>
      </c>
      <c r="I75" s="19">
        <f t="shared" si="1"/>
        <v>40725</v>
      </c>
      <c r="J75" s="19" t="s">
        <v>117</v>
      </c>
    </row>
    <row r="76" spans="1:10" s="7" customFormat="1" ht="24.75" customHeight="1" x14ac:dyDescent="0.25">
      <c r="A76" s="5" t="s">
        <v>10</v>
      </c>
      <c r="B76" s="5">
        <v>216390616</v>
      </c>
      <c r="C76" s="6" t="s">
        <v>115</v>
      </c>
      <c r="D76" s="3" t="s">
        <v>117</v>
      </c>
      <c r="E76" s="18">
        <v>28070010000</v>
      </c>
      <c r="F76" s="18">
        <v>75000</v>
      </c>
      <c r="G76" s="5" t="s">
        <v>158</v>
      </c>
      <c r="H76" s="19">
        <v>0.54300000000000004</v>
      </c>
      <c r="I76" s="19">
        <f t="shared" si="1"/>
        <v>40725</v>
      </c>
      <c r="J76" s="19" t="s">
        <v>117</v>
      </c>
    </row>
    <row r="77" spans="1:10" s="7" customFormat="1" ht="24.75" customHeight="1" x14ac:dyDescent="0.25">
      <c r="A77" s="5" t="s">
        <v>10</v>
      </c>
      <c r="B77" s="5">
        <v>216390616</v>
      </c>
      <c r="C77" s="6" t="s">
        <v>115</v>
      </c>
      <c r="D77" s="3" t="s">
        <v>117</v>
      </c>
      <c r="E77" s="18">
        <v>28070010000</v>
      </c>
      <c r="F77" s="18">
        <v>75000</v>
      </c>
      <c r="G77" s="5" t="s">
        <v>158</v>
      </c>
      <c r="H77" s="19">
        <v>0.54300000000000004</v>
      </c>
      <c r="I77" s="19">
        <f t="shared" si="1"/>
        <v>40725</v>
      </c>
      <c r="J77" s="19" t="s">
        <v>117</v>
      </c>
    </row>
    <row r="78" spans="1:10" s="7" customFormat="1" ht="24.75" customHeight="1" x14ac:dyDescent="0.25">
      <c r="A78" s="5" t="s">
        <v>10</v>
      </c>
      <c r="B78" s="5">
        <v>205124435</v>
      </c>
      <c r="C78" s="6" t="s">
        <v>118</v>
      </c>
      <c r="D78" s="3" t="s">
        <v>128</v>
      </c>
      <c r="E78" s="18">
        <v>28070010000</v>
      </c>
      <c r="F78" s="18">
        <v>6400</v>
      </c>
      <c r="G78" s="5" t="s">
        <v>159</v>
      </c>
      <c r="H78" s="19">
        <v>0.54300000000000004</v>
      </c>
      <c r="I78" s="19">
        <f t="shared" si="1"/>
        <v>3475.2000000000003</v>
      </c>
      <c r="J78" s="19" t="s">
        <v>117</v>
      </c>
    </row>
    <row r="79" spans="1:10" s="7" customFormat="1" ht="24.75" customHeight="1" x14ac:dyDescent="0.25">
      <c r="A79" s="5" t="s">
        <v>10</v>
      </c>
      <c r="B79" s="5">
        <v>216390616</v>
      </c>
      <c r="C79" s="6" t="s">
        <v>115</v>
      </c>
      <c r="D79" s="3" t="s">
        <v>116</v>
      </c>
      <c r="E79" s="18">
        <v>28070010000</v>
      </c>
      <c r="F79" s="18">
        <v>66280</v>
      </c>
      <c r="G79" s="5" t="s">
        <v>158</v>
      </c>
      <c r="H79" s="19">
        <v>0.54300000000000004</v>
      </c>
      <c r="I79" s="19">
        <f t="shared" si="1"/>
        <v>35990.04</v>
      </c>
      <c r="J79" s="19" t="s">
        <v>117</v>
      </c>
    </row>
    <row r="80" spans="1:10" s="7" customFormat="1" ht="24.75" customHeight="1" x14ac:dyDescent="0.25">
      <c r="A80" s="5" t="s">
        <v>10</v>
      </c>
      <c r="B80" s="5">
        <v>216390616</v>
      </c>
      <c r="C80" s="6" t="s">
        <v>115</v>
      </c>
      <c r="D80" s="3" t="s">
        <v>116</v>
      </c>
      <c r="E80" s="18">
        <v>28070010000</v>
      </c>
      <c r="F80" s="18">
        <v>22430</v>
      </c>
      <c r="G80" s="5" t="s">
        <v>158</v>
      </c>
      <c r="H80" s="19">
        <v>0.54300000000000004</v>
      </c>
      <c r="I80" s="19">
        <f t="shared" si="1"/>
        <v>12179.490000000002</v>
      </c>
      <c r="J80" s="19" t="s">
        <v>117</v>
      </c>
    </row>
    <row r="81" spans="1:10" s="7" customFormat="1" ht="24.75" customHeight="1" x14ac:dyDescent="0.25">
      <c r="A81" s="5" t="s">
        <v>10</v>
      </c>
      <c r="B81" s="5">
        <v>216390616</v>
      </c>
      <c r="C81" s="6" t="s">
        <v>115</v>
      </c>
      <c r="D81" s="3" t="s">
        <v>117</v>
      </c>
      <c r="E81" s="18">
        <v>28070010000</v>
      </c>
      <c r="F81" s="18">
        <v>46720</v>
      </c>
      <c r="G81" s="5" t="s">
        <v>158</v>
      </c>
      <c r="H81" s="19">
        <v>0.54300000000000004</v>
      </c>
      <c r="I81" s="19">
        <f t="shared" si="1"/>
        <v>25368.960000000003</v>
      </c>
      <c r="J81" s="19" t="s">
        <v>117</v>
      </c>
    </row>
    <row r="82" spans="1:10" s="7" customFormat="1" ht="24.75" customHeight="1" x14ac:dyDescent="0.25">
      <c r="A82" s="5" t="s">
        <v>10</v>
      </c>
      <c r="B82" s="5">
        <v>412704186</v>
      </c>
      <c r="C82" s="6" t="s">
        <v>129</v>
      </c>
      <c r="D82" s="3" t="s">
        <v>130</v>
      </c>
      <c r="E82" s="18">
        <v>28070010000</v>
      </c>
      <c r="F82" s="18">
        <v>2000</v>
      </c>
      <c r="G82" s="5" t="s">
        <v>171</v>
      </c>
      <c r="H82" s="19">
        <v>0.54300000000000004</v>
      </c>
      <c r="I82" s="19">
        <f t="shared" si="1"/>
        <v>1086</v>
      </c>
      <c r="J82" s="19" t="s">
        <v>117</v>
      </c>
    </row>
    <row r="83" spans="1:10" s="7" customFormat="1" ht="24.75" customHeight="1" x14ac:dyDescent="0.25">
      <c r="A83" s="5" t="s">
        <v>10</v>
      </c>
      <c r="B83" s="5">
        <v>401998424</v>
      </c>
      <c r="C83" s="6" t="s">
        <v>131</v>
      </c>
      <c r="D83" s="3" t="s">
        <v>117</v>
      </c>
      <c r="E83" s="18">
        <v>28070010000</v>
      </c>
      <c r="F83" s="18">
        <v>42070</v>
      </c>
      <c r="G83" s="5" t="s">
        <v>171</v>
      </c>
      <c r="H83" s="19">
        <v>0.54300000000000004</v>
      </c>
      <c r="I83" s="19">
        <f t="shared" si="1"/>
        <v>22844.010000000002</v>
      </c>
      <c r="J83" s="19" t="s">
        <v>117</v>
      </c>
    </row>
    <row r="84" spans="1:10" s="7" customFormat="1" ht="24.75" customHeight="1" x14ac:dyDescent="0.25">
      <c r="A84" s="5" t="s">
        <v>10</v>
      </c>
      <c r="B84" s="5">
        <v>202888358</v>
      </c>
      <c r="C84" s="6" t="s">
        <v>57</v>
      </c>
      <c r="D84" s="3" t="s">
        <v>132</v>
      </c>
      <c r="E84" s="18">
        <v>28070010000</v>
      </c>
      <c r="F84" s="18">
        <v>73</v>
      </c>
      <c r="G84" s="5" t="s">
        <v>165</v>
      </c>
      <c r="H84" s="19">
        <v>0.54300000000000004</v>
      </c>
      <c r="I84" s="19">
        <f t="shared" si="1"/>
        <v>39.639000000000003</v>
      </c>
      <c r="J84" s="19" t="s">
        <v>117</v>
      </c>
    </row>
    <row r="85" spans="1:10" s="7" customFormat="1" ht="24.75" customHeight="1" x14ac:dyDescent="0.25">
      <c r="A85" s="5" t="s">
        <v>10</v>
      </c>
      <c r="B85" s="5">
        <v>401998424</v>
      </c>
      <c r="C85" s="6" t="s">
        <v>131</v>
      </c>
      <c r="D85" s="3" t="s">
        <v>133</v>
      </c>
      <c r="E85" s="18">
        <v>28070010000</v>
      </c>
      <c r="F85" s="18">
        <v>42000</v>
      </c>
      <c r="G85" s="5" t="s">
        <v>171</v>
      </c>
      <c r="H85" s="19">
        <v>0.54300000000000004</v>
      </c>
      <c r="I85" s="19">
        <f t="shared" si="1"/>
        <v>22806</v>
      </c>
      <c r="J85" s="19" t="s">
        <v>117</v>
      </c>
    </row>
    <row r="86" spans="1:10" s="7" customFormat="1" ht="24.75" customHeight="1" x14ac:dyDescent="0.25">
      <c r="A86" s="5" t="s">
        <v>10</v>
      </c>
      <c r="B86" s="5">
        <v>211355549</v>
      </c>
      <c r="C86" s="6" t="s">
        <v>42</v>
      </c>
      <c r="D86" s="3" t="s">
        <v>134</v>
      </c>
      <c r="E86" s="18">
        <v>28070010000</v>
      </c>
      <c r="F86" s="18">
        <v>700</v>
      </c>
      <c r="G86" s="5" t="s">
        <v>164</v>
      </c>
      <c r="H86" s="19">
        <v>0.54300000000000004</v>
      </c>
      <c r="I86" s="19">
        <f t="shared" si="1"/>
        <v>380.1</v>
      </c>
      <c r="J86" s="19" t="s">
        <v>117</v>
      </c>
    </row>
    <row r="87" spans="1:10" s="7" customFormat="1" ht="24.75" customHeight="1" x14ac:dyDescent="0.25">
      <c r="A87" s="5" t="s">
        <v>10</v>
      </c>
      <c r="B87" s="5">
        <v>200270615</v>
      </c>
      <c r="C87" s="6" t="s">
        <v>82</v>
      </c>
      <c r="D87" s="3" t="s">
        <v>135</v>
      </c>
      <c r="E87" s="18">
        <v>28070010000</v>
      </c>
      <c r="F87" s="18">
        <v>27400</v>
      </c>
      <c r="G87" s="5" t="s">
        <v>171</v>
      </c>
      <c r="H87" s="19">
        <v>0.54300000000000004</v>
      </c>
      <c r="I87" s="19">
        <f t="shared" si="1"/>
        <v>14878.2</v>
      </c>
      <c r="J87" s="19" t="s">
        <v>117</v>
      </c>
    </row>
    <row r="88" spans="1:10" s="7" customFormat="1" ht="24.75" customHeight="1" x14ac:dyDescent="0.25">
      <c r="A88" s="5" t="s">
        <v>10</v>
      </c>
      <c r="B88" s="5">
        <v>211385268</v>
      </c>
      <c r="C88" s="6" t="s">
        <v>61</v>
      </c>
      <c r="D88" s="3" t="s">
        <v>136</v>
      </c>
      <c r="E88" s="18">
        <v>28070010000</v>
      </c>
      <c r="F88" s="18">
        <v>3</v>
      </c>
      <c r="G88" s="5" t="s">
        <v>159</v>
      </c>
      <c r="H88" s="19">
        <v>0.54300000000000004</v>
      </c>
      <c r="I88" s="19">
        <f t="shared" si="1"/>
        <v>1.629</v>
      </c>
      <c r="J88" s="19" t="s">
        <v>117</v>
      </c>
    </row>
    <row r="89" spans="1:10" s="7" customFormat="1" ht="24.75" customHeight="1" x14ac:dyDescent="0.25">
      <c r="A89" s="5" t="s">
        <v>10</v>
      </c>
      <c r="B89" s="5">
        <v>208216107</v>
      </c>
      <c r="C89" s="6" t="s">
        <v>34</v>
      </c>
      <c r="D89" s="3" t="s">
        <v>151</v>
      </c>
      <c r="E89" s="18">
        <v>28070010000</v>
      </c>
      <c r="F89" s="18">
        <v>1.95</v>
      </c>
      <c r="G89" s="5" t="s">
        <v>159</v>
      </c>
      <c r="H89" s="19">
        <v>0.54300000000000004</v>
      </c>
      <c r="I89" s="19">
        <f t="shared" si="1"/>
        <v>1.0588500000000001</v>
      </c>
      <c r="J89" s="19" t="s">
        <v>117</v>
      </c>
    </row>
    <row r="90" spans="1:10" s="7" customFormat="1" ht="24.75" customHeight="1" x14ac:dyDescent="0.25">
      <c r="A90" s="5" t="s">
        <v>10</v>
      </c>
      <c r="B90" s="5">
        <v>201991229</v>
      </c>
      <c r="C90" s="6" t="s">
        <v>137</v>
      </c>
      <c r="D90" s="3" t="s">
        <v>152</v>
      </c>
      <c r="E90" s="18">
        <v>28070010000</v>
      </c>
      <c r="F90" s="18">
        <v>4.5999999999999996</v>
      </c>
      <c r="G90" s="5" t="s">
        <v>159</v>
      </c>
      <c r="H90" s="19">
        <v>0.54300000000000004</v>
      </c>
      <c r="I90" s="19">
        <f t="shared" si="1"/>
        <v>2.4977999999999998</v>
      </c>
      <c r="J90" s="19" t="s">
        <v>117</v>
      </c>
    </row>
    <row r="91" spans="1:10" s="7" customFormat="1" ht="24.75" customHeight="1" x14ac:dyDescent="0.25">
      <c r="A91" s="5" t="s">
        <v>10</v>
      </c>
      <c r="B91" s="5">
        <v>201991229</v>
      </c>
      <c r="C91" s="6" t="s">
        <v>137</v>
      </c>
      <c r="D91" s="3" t="s">
        <v>153</v>
      </c>
      <c r="E91" s="18">
        <v>28070010000</v>
      </c>
      <c r="F91" s="18">
        <v>4.0199999999999996</v>
      </c>
      <c r="G91" s="5" t="s">
        <v>159</v>
      </c>
      <c r="H91" s="19">
        <v>0.54300000000000004</v>
      </c>
      <c r="I91" s="19">
        <f t="shared" si="1"/>
        <v>2.1828599999999998</v>
      </c>
      <c r="J91" s="19" t="s">
        <v>117</v>
      </c>
    </row>
    <row r="92" spans="1:10" s="7" customFormat="1" ht="24.75" customHeight="1" x14ac:dyDescent="0.25">
      <c r="A92" s="5" t="s">
        <v>10</v>
      </c>
      <c r="B92" s="5">
        <v>201991229</v>
      </c>
      <c r="C92" s="6" t="s">
        <v>137</v>
      </c>
      <c r="D92" s="3" t="s">
        <v>154</v>
      </c>
      <c r="E92" s="18">
        <v>28070010000</v>
      </c>
      <c r="F92" s="18">
        <v>1.84</v>
      </c>
      <c r="G92" s="5" t="s">
        <v>159</v>
      </c>
      <c r="H92" s="19">
        <v>0.54300000000000004</v>
      </c>
      <c r="I92" s="19">
        <f t="shared" si="1"/>
        <v>0.99912000000000012</v>
      </c>
      <c r="J92" s="19" t="s">
        <v>117</v>
      </c>
    </row>
    <row r="93" spans="1:10" s="7" customFormat="1" ht="24.75" customHeight="1" x14ac:dyDescent="0.25">
      <c r="A93" s="5" t="s">
        <v>10</v>
      </c>
      <c r="B93" s="5">
        <v>205050406</v>
      </c>
      <c r="C93" s="6" t="s">
        <v>13</v>
      </c>
      <c r="D93" s="34" t="s">
        <v>14</v>
      </c>
      <c r="E93" s="5">
        <v>28416100000</v>
      </c>
      <c r="F93" s="25">
        <v>3.16</v>
      </c>
      <c r="G93" s="5" t="s">
        <v>158</v>
      </c>
    </row>
    <row r="94" spans="1:10" s="7" customFormat="1" ht="24.75" customHeight="1" x14ac:dyDescent="0.25">
      <c r="A94" s="5" t="s">
        <v>10</v>
      </c>
      <c r="B94" s="5">
        <v>223236013</v>
      </c>
      <c r="C94" s="6" t="s">
        <v>15</v>
      </c>
      <c r="D94" s="34" t="s">
        <v>16</v>
      </c>
      <c r="E94" s="5">
        <v>28416100000</v>
      </c>
      <c r="F94" s="25">
        <v>1.32</v>
      </c>
      <c r="G94" s="5" t="s">
        <v>159</v>
      </c>
    </row>
    <row r="95" spans="1:10" s="7" customFormat="1" ht="24.75" customHeight="1" x14ac:dyDescent="0.25">
      <c r="A95" s="5" t="s">
        <v>10</v>
      </c>
      <c r="B95" s="5">
        <v>223236013</v>
      </c>
      <c r="C95" s="6" t="s">
        <v>15</v>
      </c>
      <c r="D95" s="34" t="s">
        <v>17</v>
      </c>
      <c r="E95" s="5">
        <v>28416100000</v>
      </c>
      <c r="F95" s="25">
        <v>0.83</v>
      </c>
      <c r="G95" s="5" t="s">
        <v>159</v>
      </c>
    </row>
    <row r="96" spans="1:10" s="7" customFormat="1" ht="24.75" customHeight="1" x14ac:dyDescent="0.25">
      <c r="A96" s="5" t="s">
        <v>10</v>
      </c>
      <c r="B96" s="5">
        <v>404381316</v>
      </c>
      <c r="C96" s="6" t="s">
        <v>18</v>
      </c>
      <c r="D96" s="34" t="s">
        <v>19</v>
      </c>
      <c r="E96" s="5">
        <v>28416100000</v>
      </c>
      <c r="F96" s="25">
        <v>0.56999999999999995</v>
      </c>
      <c r="G96" s="5" t="s">
        <v>159</v>
      </c>
    </row>
    <row r="97" spans="1:10" s="7" customFormat="1" ht="24.75" customHeight="1" x14ac:dyDescent="0.25">
      <c r="A97" s="5" t="s">
        <v>10</v>
      </c>
      <c r="B97" s="5">
        <v>245599464</v>
      </c>
      <c r="C97" s="6" t="s">
        <v>20</v>
      </c>
      <c r="D97" s="34" t="s">
        <v>21</v>
      </c>
      <c r="E97" s="5">
        <v>28416100000</v>
      </c>
      <c r="F97" s="25">
        <v>0.5</v>
      </c>
      <c r="G97" s="5" t="s">
        <v>160</v>
      </c>
    </row>
    <row r="98" spans="1:10" s="7" customFormat="1" ht="24.75" customHeight="1" x14ac:dyDescent="0.25">
      <c r="A98" s="5" t="s">
        <v>10</v>
      </c>
      <c r="B98" s="5">
        <v>201991229</v>
      </c>
      <c r="C98" s="6" t="s">
        <v>137</v>
      </c>
      <c r="D98" s="34" t="s">
        <v>144</v>
      </c>
      <c r="E98" s="5">
        <v>28416100000</v>
      </c>
      <c r="F98" s="25">
        <v>1.43</v>
      </c>
      <c r="G98" s="5" t="s">
        <v>159</v>
      </c>
    </row>
    <row r="99" spans="1:10" s="7" customFormat="1" ht="24.75" customHeight="1" x14ac:dyDescent="0.25">
      <c r="A99" s="5" t="s">
        <v>10</v>
      </c>
      <c r="B99" s="5">
        <v>201991229</v>
      </c>
      <c r="C99" s="6" t="s">
        <v>137</v>
      </c>
      <c r="D99" s="3" t="s">
        <v>138</v>
      </c>
      <c r="E99" s="20">
        <v>29023090000</v>
      </c>
      <c r="F99" s="5">
        <v>1.73</v>
      </c>
      <c r="G99" s="5" t="s">
        <v>159</v>
      </c>
      <c r="H99" s="14">
        <v>1.155</v>
      </c>
      <c r="I99" s="14">
        <f t="shared" ref="I99:I104" si="2">F99*1.155</f>
        <v>1.9981500000000001</v>
      </c>
      <c r="J99" s="19" t="s">
        <v>174</v>
      </c>
    </row>
    <row r="100" spans="1:10" s="7" customFormat="1" ht="24.75" customHeight="1" x14ac:dyDescent="0.25">
      <c r="A100" s="5" t="s">
        <v>10</v>
      </c>
      <c r="B100" s="5">
        <v>205202029</v>
      </c>
      <c r="C100" s="6" t="s">
        <v>139</v>
      </c>
      <c r="D100" s="3" t="s">
        <v>140</v>
      </c>
      <c r="E100" s="20">
        <v>29023090000</v>
      </c>
      <c r="F100" s="5">
        <v>2.16</v>
      </c>
      <c r="G100" s="5" t="s">
        <v>166</v>
      </c>
      <c r="H100" s="14">
        <v>1.155</v>
      </c>
      <c r="I100" s="14">
        <f t="shared" si="2"/>
        <v>2.4948000000000001</v>
      </c>
      <c r="J100" s="19" t="s">
        <v>174</v>
      </c>
    </row>
    <row r="101" spans="1:10" s="7" customFormat="1" ht="24.75" customHeight="1" x14ac:dyDescent="0.25">
      <c r="A101" s="5" t="s">
        <v>10</v>
      </c>
      <c r="B101" s="5">
        <v>204992785</v>
      </c>
      <c r="C101" s="6" t="s">
        <v>31</v>
      </c>
      <c r="D101" s="3" t="s">
        <v>141</v>
      </c>
      <c r="E101" s="20">
        <v>29023090000</v>
      </c>
      <c r="F101" s="5">
        <v>180</v>
      </c>
      <c r="G101" s="5" t="s">
        <v>160</v>
      </c>
      <c r="H101" s="14">
        <v>1.155</v>
      </c>
      <c r="I101" s="14">
        <f t="shared" si="2"/>
        <v>207.9</v>
      </c>
      <c r="J101" s="19" t="s">
        <v>174</v>
      </c>
    </row>
    <row r="102" spans="1:10" s="7" customFormat="1" ht="24.75" customHeight="1" x14ac:dyDescent="0.25">
      <c r="A102" s="5" t="s">
        <v>10</v>
      </c>
      <c r="B102" s="5">
        <v>245417561</v>
      </c>
      <c r="C102" s="6" t="s">
        <v>11</v>
      </c>
      <c r="D102" s="3" t="s">
        <v>142</v>
      </c>
      <c r="E102" s="20">
        <v>29023090000</v>
      </c>
      <c r="F102" s="5">
        <v>2.13</v>
      </c>
      <c r="G102" s="5" t="s">
        <v>157</v>
      </c>
      <c r="H102" s="14">
        <v>1.155</v>
      </c>
      <c r="I102" s="14">
        <f t="shared" si="2"/>
        <v>2.4601500000000001</v>
      </c>
      <c r="J102" s="19" t="s">
        <v>174</v>
      </c>
    </row>
    <row r="103" spans="1:10" s="7" customFormat="1" ht="24.75" customHeight="1" x14ac:dyDescent="0.25">
      <c r="A103" s="5" t="s">
        <v>10</v>
      </c>
      <c r="B103" s="5">
        <v>201955090</v>
      </c>
      <c r="C103" s="6" t="s">
        <v>49</v>
      </c>
      <c r="D103" s="3" t="s">
        <v>143</v>
      </c>
      <c r="E103" s="20">
        <v>29023090000</v>
      </c>
      <c r="F103" s="5">
        <v>105.66</v>
      </c>
      <c r="G103" s="5" t="s">
        <v>160</v>
      </c>
      <c r="H103" s="14">
        <v>1.155</v>
      </c>
      <c r="I103" s="14">
        <f t="shared" si="2"/>
        <v>122.0373</v>
      </c>
      <c r="J103" s="19" t="s">
        <v>174</v>
      </c>
    </row>
    <row r="104" spans="1:10" s="7" customFormat="1" ht="24.75" customHeight="1" x14ac:dyDescent="0.25">
      <c r="A104" s="5" t="s">
        <v>10</v>
      </c>
      <c r="B104" s="5">
        <v>201991229</v>
      </c>
      <c r="C104" s="6" t="s">
        <v>137</v>
      </c>
      <c r="D104" s="3" t="s">
        <v>155</v>
      </c>
      <c r="E104" s="20">
        <v>29023090000</v>
      </c>
      <c r="F104" s="5">
        <v>0.87</v>
      </c>
      <c r="G104" s="5" t="s">
        <v>159</v>
      </c>
      <c r="H104" s="14">
        <v>1.155</v>
      </c>
      <c r="I104" s="14">
        <f t="shared" si="2"/>
        <v>1.00485</v>
      </c>
      <c r="J104" s="19" t="s">
        <v>174</v>
      </c>
    </row>
    <row r="105" spans="1:10" s="7" customFormat="1" ht="24.75" customHeight="1" x14ac:dyDescent="0.25">
      <c r="A105" s="5" t="s">
        <v>10</v>
      </c>
      <c r="B105" s="5">
        <v>205050406</v>
      </c>
      <c r="C105" s="6" t="s">
        <v>13</v>
      </c>
      <c r="D105" s="3" t="s">
        <v>54</v>
      </c>
      <c r="E105" s="5">
        <v>29091100000</v>
      </c>
      <c r="F105" s="21">
        <v>195</v>
      </c>
      <c r="G105" s="5" t="s">
        <v>158</v>
      </c>
      <c r="H105" s="33">
        <v>1.4079999999999999</v>
      </c>
      <c r="I105" s="33">
        <f>F105*1.408</f>
        <v>274.56</v>
      </c>
    </row>
    <row r="106" spans="1:10" s="7" customFormat="1" ht="24.75" customHeight="1" x14ac:dyDescent="0.25">
      <c r="A106" s="5" t="s">
        <v>10</v>
      </c>
      <c r="B106" s="5">
        <v>200269636</v>
      </c>
      <c r="C106" s="6" t="s">
        <v>55</v>
      </c>
      <c r="D106" s="3" t="s">
        <v>56</v>
      </c>
      <c r="E106" s="5">
        <v>29091100000</v>
      </c>
      <c r="F106" s="21">
        <v>5</v>
      </c>
      <c r="G106" s="5" t="s">
        <v>166</v>
      </c>
      <c r="H106" s="33">
        <v>1.4079999999999999</v>
      </c>
      <c r="I106" s="33">
        <f t="shared" ref="I106:I108" si="3">F106*1.408</f>
        <v>7.0399999999999991</v>
      </c>
    </row>
    <row r="107" spans="1:10" s="7" customFormat="1" ht="24.75" customHeight="1" x14ac:dyDescent="0.25">
      <c r="A107" s="5" t="s">
        <v>10</v>
      </c>
      <c r="B107" s="5">
        <v>202888358</v>
      </c>
      <c r="C107" s="6" t="s">
        <v>57</v>
      </c>
      <c r="D107" s="3" t="s">
        <v>58</v>
      </c>
      <c r="E107" s="5">
        <v>29091100000</v>
      </c>
      <c r="F107" s="21">
        <v>2</v>
      </c>
      <c r="G107" s="5" t="s">
        <v>165</v>
      </c>
      <c r="H107" s="33">
        <v>1.4079999999999999</v>
      </c>
      <c r="I107" s="33">
        <f t="shared" si="3"/>
        <v>2.8159999999999998</v>
      </c>
    </row>
    <row r="108" spans="1:10" s="7" customFormat="1" ht="24.75" customHeight="1" x14ac:dyDescent="0.25">
      <c r="A108" s="5" t="s">
        <v>10</v>
      </c>
      <c r="B108" s="5">
        <v>205186804</v>
      </c>
      <c r="C108" s="6" t="s">
        <v>59</v>
      </c>
      <c r="D108" s="3" t="s">
        <v>60</v>
      </c>
      <c r="E108" s="5">
        <v>29091100000</v>
      </c>
      <c r="F108" s="21">
        <v>6.21</v>
      </c>
      <c r="G108" s="5" t="s">
        <v>159</v>
      </c>
      <c r="H108" s="33">
        <v>1.4079999999999999</v>
      </c>
      <c r="I108" s="33">
        <f t="shared" si="3"/>
        <v>8.7436799999999995</v>
      </c>
    </row>
    <row r="109" spans="1:10" s="7" customFormat="1" ht="24.75" customHeight="1" x14ac:dyDescent="0.25">
      <c r="A109" s="5" t="s">
        <v>7</v>
      </c>
      <c r="B109" s="5">
        <v>405079711</v>
      </c>
      <c r="C109" s="6" t="s">
        <v>8</v>
      </c>
      <c r="D109" s="3" t="s">
        <v>9</v>
      </c>
      <c r="E109" s="5">
        <v>29141100000</v>
      </c>
      <c r="F109" s="31">
        <v>7.5</v>
      </c>
      <c r="G109" s="5" t="s">
        <v>156</v>
      </c>
      <c r="H109" s="32">
        <v>1.2689999999999999</v>
      </c>
      <c r="I109" s="32">
        <f>F109*1.269</f>
        <v>9.5175000000000001</v>
      </c>
    </row>
    <row r="110" spans="1:10" s="7" customFormat="1" ht="24.75" customHeight="1" x14ac:dyDescent="0.25">
      <c r="A110" s="5" t="s">
        <v>10</v>
      </c>
      <c r="B110" s="5">
        <v>206074969</v>
      </c>
      <c r="C110" s="6" t="s">
        <v>26</v>
      </c>
      <c r="D110" s="3" t="s">
        <v>27</v>
      </c>
      <c r="E110" s="5">
        <v>29141100000</v>
      </c>
      <c r="F110" s="31">
        <v>1650</v>
      </c>
      <c r="G110" s="5" t="s">
        <v>162</v>
      </c>
      <c r="H110" s="32">
        <v>1.2689999999999999</v>
      </c>
      <c r="I110" s="32">
        <f t="shared" ref="I110:I127" si="4">F110*1.269</f>
        <v>2093.85</v>
      </c>
    </row>
    <row r="111" spans="1:10" s="7" customFormat="1" ht="24.75" customHeight="1" x14ac:dyDescent="0.25">
      <c r="A111" s="5" t="s">
        <v>10</v>
      </c>
      <c r="B111" s="5">
        <v>205050406</v>
      </c>
      <c r="C111" s="6" t="s">
        <v>13</v>
      </c>
      <c r="D111" s="3" t="s">
        <v>28</v>
      </c>
      <c r="E111" s="5">
        <v>29141100000</v>
      </c>
      <c r="F111" s="31">
        <v>1600</v>
      </c>
      <c r="G111" s="5" t="s">
        <v>158</v>
      </c>
      <c r="H111" s="32">
        <v>1.2689999999999999</v>
      </c>
      <c r="I111" s="32">
        <f t="shared" si="4"/>
        <v>2030.3999999999999</v>
      </c>
    </row>
    <row r="112" spans="1:10" s="7" customFormat="1" ht="24.75" customHeight="1" x14ac:dyDescent="0.25">
      <c r="A112" s="5" t="s">
        <v>10</v>
      </c>
      <c r="B112" s="5">
        <v>404853903</v>
      </c>
      <c r="C112" s="6" t="s">
        <v>29</v>
      </c>
      <c r="D112" s="3" t="s">
        <v>30</v>
      </c>
      <c r="E112" s="5">
        <v>29141100000</v>
      </c>
      <c r="F112" s="31">
        <v>800</v>
      </c>
      <c r="G112" s="5" t="s">
        <v>162</v>
      </c>
      <c r="H112" s="32">
        <v>1.2689999999999999</v>
      </c>
      <c r="I112" s="32">
        <f t="shared" si="4"/>
        <v>1015.1999999999999</v>
      </c>
    </row>
    <row r="113" spans="1:9" s="7" customFormat="1" ht="24.75" customHeight="1" x14ac:dyDescent="0.25">
      <c r="A113" s="5" t="s">
        <v>10</v>
      </c>
      <c r="B113" s="5">
        <v>204992785</v>
      </c>
      <c r="C113" s="6" t="s">
        <v>31</v>
      </c>
      <c r="D113" s="3" t="s">
        <v>32</v>
      </c>
      <c r="E113" s="5">
        <v>29141100000</v>
      </c>
      <c r="F113" s="31">
        <v>30</v>
      </c>
      <c r="G113" s="5" t="s">
        <v>160</v>
      </c>
      <c r="H113" s="32">
        <v>1.2689999999999999</v>
      </c>
      <c r="I113" s="32">
        <f t="shared" si="4"/>
        <v>38.07</v>
      </c>
    </row>
    <row r="114" spans="1:9" s="7" customFormat="1" ht="24.75" customHeight="1" x14ac:dyDescent="0.25">
      <c r="A114" s="5" t="s">
        <v>10</v>
      </c>
      <c r="B114" s="5">
        <v>61801095748</v>
      </c>
      <c r="C114" s="6" t="s">
        <v>33</v>
      </c>
      <c r="D114" s="3" t="s">
        <v>28</v>
      </c>
      <c r="E114" s="5">
        <v>29141100000</v>
      </c>
      <c r="F114" s="31">
        <v>20</v>
      </c>
      <c r="G114" s="5" t="s">
        <v>158</v>
      </c>
      <c r="H114" s="32">
        <v>1.2689999999999999</v>
      </c>
      <c r="I114" s="32">
        <f t="shared" si="4"/>
        <v>25.38</v>
      </c>
    </row>
    <row r="115" spans="1:9" s="7" customFormat="1" ht="24.75" customHeight="1" x14ac:dyDescent="0.25">
      <c r="A115" s="5" t="s">
        <v>10</v>
      </c>
      <c r="B115" s="5">
        <v>208216107</v>
      </c>
      <c r="C115" s="6" t="s">
        <v>34</v>
      </c>
      <c r="D115" s="3" t="s">
        <v>35</v>
      </c>
      <c r="E115" s="5">
        <v>29141100000</v>
      </c>
      <c r="F115" s="31">
        <v>0.79</v>
      </c>
      <c r="G115" s="5" t="s">
        <v>159</v>
      </c>
      <c r="H115" s="32">
        <v>1.2689999999999999</v>
      </c>
      <c r="I115" s="32">
        <f t="shared" si="4"/>
        <v>1.00251</v>
      </c>
    </row>
    <row r="116" spans="1:9" s="7" customFormat="1" ht="24.75" customHeight="1" x14ac:dyDescent="0.25">
      <c r="A116" s="5" t="s">
        <v>10</v>
      </c>
      <c r="B116" s="5">
        <v>404381316</v>
      </c>
      <c r="C116" s="6" t="s">
        <v>18</v>
      </c>
      <c r="D116" s="3" t="s">
        <v>36</v>
      </c>
      <c r="E116" s="5">
        <v>29141100000</v>
      </c>
      <c r="F116" s="31">
        <v>12.66</v>
      </c>
      <c r="G116" s="5" t="s">
        <v>159</v>
      </c>
      <c r="H116" s="32">
        <v>1.2689999999999999</v>
      </c>
      <c r="I116" s="32">
        <f t="shared" si="4"/>
        <v>16.065539999999999</v>
      </c>
    </row>
    <row r="117" spans="1:9" s="7" customFormat="1" ht="24.75" customHeight="1" x14ac:dyDescent="0.25">
      <c r="A117" s="5" t="s">
        <v>10</v>
      </c>
      <c r="B117" s="5">
        <v>405102366</v>
      </c>
      <c r="C117" s="6" t="s">
        <v>37</v>
      </c>
      <c r="D117" s="3" t="s">
        <v>38</v>
      </c>
      <c r="E117" s="5">
        <v>29141100000</v>
      </c>
      <c r="F117" s="31">
        <v>20</v>
      </c>
      <c r="G117" s="5" t="s">
        <v>159</v>
      </c>
      <c r="H117" s="32">
        <v>1.2689999999999999</v>
      </c>
      <c r="I117" s="32">
        <f t="shared" si="4"/>
        <v>25.38</v>
      </c>
    </row>
    <row r="118" spans="1:9" s="7" customFormat="1" ht="24.75" customHeight="1" x14ac:dyDescent="0.25">
      <c r="A118" s="5" t="s">
        <v>10</v>
      </c>
      <c r="B118" s="5">
        <v>206074969</v>
      </c>
      <c r="C118" s="6" t="s">
        <v>26</v>
      </c>
      <c r="D118" s="3" t="s">
        <v>39</v>
      </c>
      <c r="E118" s="5">
        <v>29141100000</v>
      </c>
      <c r="F118" s="31">
        <v>1650</v>
      </c>
      <c r="G118" s="5" t="s">
        <v>162</v>
      </c>
      <c r="H118" s="32">
        <v>1.2689999999999999</v>
      </c>
      <c r="I118" s="32">
        <f t="shared" si="4"/>
        <v>2093.85</v>
      </c>
    </row>
    <row r="119" spans="1:9" s="7" customFormat="1" ht="24.75" customHeight="1" x14ac:dyDescent="0.25">
      <c r="A119" s="5" t="s">
        <v>10</v>
      </c>
      <c r="B119" s="5">
        <v>404425181</v>
      </c>
      <c r="C119" s="6" t="s">
        <v>40</v>
      </c>
      <c r="D119" s="3" t="s">
        <v>41</v>
      </c>
      <c r="E119" s="5">
        <v>29141100000</v>
      </c>
      <c r="F119" s="31">
        <v>14960</v>
      </c>
      <c r="G119" s="5" t="s">
        <v>163</v>
      </c>
      <c r="H119" s="32">
        <v>1.2689999999999999</v>
      </c>
      <c r="I119" s="32">
        <f t="shared" si="4"/>
        <v>18984.239999999998</v>
      </c>
    </row>
    <row r="120" spans="1:9" s="7" customFormat="1" ht="24.75" customHeight="1" x14ac:dyDescent="0.25">
      <c r="A120" s="5" t="s">
        <v>10</v>
      </c>
      <c r="B120" s="5">
        <v>211355549</v>
      </c>
      <c r="C120" s="6" t="s">
        <v>42</v>
      </c>
      <c r="D120" s="3" t="s">
        <v>43</v>
      </c>
      <c r="E120" s="5">
        <v>29141100000</v>
      </c>
      <c r="F120" s="31">
        <v>1280</v>
      </c>
      <c r="G120" s="5" t="s">
        <v>164</v>
      </c>
      <c r="H120" s="32">
        <v>1.2689999999999999</v>
      </c>
      <c r="I120" s="32">
        <f t="shared" si="4"/>
        <v>1624.32</v>
      </c>
    </row>
    <row r="121" spans="1:9" s="7" customFormat="1" ht="24.75" customHeight="1" x14ac:dyDescent="0.25">
      <c r="A121" s="5" t="s">
        <v>10</v>
      </c>
      <c r="B121" s="5">
        <v>404437230</v>
      </c>
      <c r="C121" s="6" t="s">
        <v>44</v>
      </c>
      <c r="D121" s="3" t="s">
        <v>45</v>
      </c>
      <c r="E121" s="5">
        <v>29141100000</v>
      </c>
      <c r="F121" s="31">
        <v>0.5</v>
      </c>
      <c r="G121" s="5" t="s">
        <v>162</v>
      </c>
      <c r="H121" s="32">
        <v>1.2689999999999999</v>
      </c>
      <c r="I121" s="32">
        <f t="shared" si="4"/>
        <v>0.63449999999999995</v>
      </c>
    </row>
    <row r="122" spans="1:9" s="7" customFormat="1" ht="24.75" customHeight="1" x14ac:dyDescent="0.25">
      <c r="A122" s="5" t="s">
        <v>10</v>
      </c>
      <c r="B122" s="5">
        <v>206074969</v>
      </c>
      <c r="C122" s="6" t="s">
        <v>26</v>
      </c>
      <c r="D122" s="3" t="s">
        <v>46</v>
      </c>
      <c r="E122" s="5">
        <v>29141100000</v>
      </c>
      <c r="F122" s="31">
        <v>1650</v>
      </c>
      <c r="G122" s="5" t="s">
        <v>162</v>
      </c>
      <c r="H122" s="32">
        <v>1.2689999999999999</v>
      </c>
      <c r="I122" s="32">
        <f t="shared" si="4"/>
        <v>2093.85</v>
      </c>
    </row>
    <row r="123" spans="1:9" s="7" customFormat="1" ht="24.75" customHeight="1" x14ac:dyDescent="0.25">
      <c r="A123" s="5" t="s">
        <v>10</v>
      </c>
      <c r="B123" s="5">
        <v>405030327</v>
      </c>
      <c r="C123" s="6" t="s">
        <v>47</v>
      </c>
      <c r="D123" s="3" t="s">
        <v>48</v>
      </c>
      <c r="E123" s="5">
        <v>29141100000</v>
      </c>
      <c r="F123" s="31">
        <v>2</v>
      </c>
      <c r="G123" s="5" t="s">
        <v>159</v>
      </c>
      <c r="H123" s="32">
        <v>1.2689999999999999</v>
      </c>
      <c r="I123" s="32">
        <f t="shared" si="4"/>
        <v>2.5379999999999998</v>
      </c>
    </row>
    <row r="124" spans="1:9" s="7" customFormat="1" ht="24.75" customHeight="1" x14ac:dyDescent="0.25">
      <c r="A124" s="5" t="s">
        <v>10</v>
      </c>
      <c r="B124" s="5">
        <v>201955090</v>
      </c>
      <c r="C124" s="6" t="s">
        <v>49</v>
      </c>
      <c r="D124" s="3" t="s">
        <v>50</v>
      </c>
      <c r="E124" s="5">
        <v>29141100000</v>
      </c>
      <c r="F124" s="31">
        <v>21.6</v>
      </c>
      <c r="G124" s="5" t="s">
        <v>160</v>
      </c>
      <c r="H124" s="32">
        <v>1.2689999999999999</v>
      </c>
      <c r="I124" s="32">
        <f t="shared" si="4"/>
        <v>27.410399999999999</v>
      </c>
    </row>
    <row r="125" spans="1:9" s="7" customFormat="1" ht="24.75" customHeight="1" x14ac:dyDescent="0.25">
      <c r="A125" s="5" t="s">
        <v>10</v>
      </c>
      <c r="B125" s="5">
        <v>206074969</v>
      </c>
      <c r="C125" s="6" t="s">
        <v>26</v>
      </c>
      <c r="D125" s="3" t="s">
        <v>51</v>
      </c>
      <c r="E125" s="5">
        <v>29141100000</v>
      </c>
      <c r="F125" s="31">
        <v>1650</v>
      </c>
      <c r="G125" s="5" t="s">
        <v>162</v>
      </c>
      <c r="H125" s="32">
        <v>1.2689999999999999</v>
      </c>
      <c r="I125" s="32">
        <f t="shared" si="4"/>
        <v>2093.85</v>
      </c>
    </row>
    <row r="126" spans="1:9" s="7" customFormat="1" ht="24.75" customHeight="1" x14ac:dyDescent="0.25">
      <c r="A126" s="5" t="s">
        <v>10</v>
      </c>
      <c r="B126" s="5">
        <v>202888358</v>
      </c>
      <c r="C126" s="6" t="s">
        <v>52</v>
      </c>
      <c r="D126" s="3" t="s">
        <v>53</v>
      </c>
      <c r="E126" s="5">
        <v>29141100000</v>
      </c>
      <c r="F126" s="31">
        <v>58</v>
      </c>
      <c r="G126" s="5" t="s">
        <v>165</v>
      </c>
      <c r="H126" s="32">
        <v>1.2689999999999999</v>
      </c>
      <c r="I126" s="32">
        <f t="shared" si="4"/>
        <v>73.60199999999999</v>
      </c>
    </row>
    <row r="127" spans="1:9" s="7" customFormat="1" ht="24.75" customHeight="1" x14ac:dyDescent="0.25">
      <c r="A127" s="5" t="s">
        <v>10</v>
      </c>
      <c r="B127" s="5">
        <v>208216107</v>
      </c>
      <c r="C127" s="6" t="s">
        <v>34</v>
      </c>
      <c r="D127" s="3" t="s">
        <v>145</v>
      </c>
      <c r="E127" s="5">
        <v>29141100000</v>
      </c>
      <c r="F127" s="31">
        <v>1.5</v>
      </c>
      <c r="G127" s="5" t="s">
        <v>159</v>
      </c>
      <c r="H127" s="32">
        <v>1.2689999999999999</v>
      </c>
      <c r="I127" s="32">
        <f t="shared" si="4"/>
        <v>1.9034999999999997</v>
      </c>
    </row>
    <row r="128" spans="1:9" s="7" customFormat="1" ht="24.75" customHeight="1" x14ac:dyDescent="0.25">
      <c r="A128" s="5" t="s">
        <v>10</v>
      </c>
      <c r="B128" s="5">
        <v>205212508</v>
      </c>
      <c r="C128" s="6" t="s">
        <v>105</v>
      </c>
      <c r="D128" s="3" t="s">
        <v>106</v>
      </c>
      <c r="E128" s="24">
        <v>29141200000</v>
      </c>
      <c r="F128" s="22">
        <v>30</v>
      </c>
      <c r="G128" s="5" t="s">
        <v>169</v>
      </c>
      <c r="H128" s="23">
        <v>1.242</v>
      </c>
      <c r="I128" s="23">
        <f>F128*1.242</f>
        <v>37.26</v>
      </c>
    </row>
    <row r="129" spans="1:9" s="7" customFormat="1" ht="24.75" customHeight="1" x14ac:dyDescent="0.25">
      <c r="A129" s="5" t="s">
        <v>10</v>
      </c>
      <c r="B129" s="5">
        <v>404415290</v>
      </c>
      <c r="C129" s="6" t="s">
        <v>107</v>
      </c>
      <c r="D129" s="3" t="s">
        <v>108</v>
      </c>
      <c r="E129" s="24">
        <v>29141200000</v>
      </c>
      <c r="F129" s="22">
        <v>600</v>
      </c>
      <c r="G129" s="5" t="s">
        <v>161</v>
      </c>
      <c r="H129" s="23">
        <v>1.242</v>
      </c>
      <c r="I129" s="23">
        <f t="shared" ref="I129:I134" si="5">F129*1.242</f>
        <v>745.2</v>
      </c>
    </row>
    <row r="130" spans="1:9" s="7" customFormat="1" ht="24.75" customHeight="1" x14ac:dyDescent="0.25">
      <c r="A130" s="5" t="s">
        <v>10</v>
      </c>
      <c r="B130" s="5">
        <v>404415290</v>
      </c>
      <c r="C130" s="6" t="s">
        <v>107</v>
      </c>
      <c r="D130" s="3" t="s">
        <v>108</v>
      </c>
      <c r="E130" s="24">
        <v>29141200000</v>
      </c>
      <c r="F130" s="22">
        <v>450</v>
      </c>
      <c r="G130" s="5" t="s">
        <v>161</v>
      </c>
      <c r="H130" s="23">
        <v>1.242</v>
      </c>
      <c r="I130" s="23">
        <f t="shared" si="5"/>
        <v>558.9</v>
      </c>
    </row>
    <row r="131" spans="1:9" s="7" customFormat="1" ht="24.75" customHeight="1" x14ac:dyDescent="0.25">
      <c r="A131" s="5" t="s">
        <v>10</v>
      </c>
      <c r="B131" s="5">
        <v>404466083</v>
      </c>
      <c r="C131" s="6" t="s">
        <v>109</v>
      </c>
      <c r="D131" s="3" t="s">
        <v>110</v>
      </c>
      <c r="E131" s="24">
        <v>29141200000</v>
      </c>
      <c r="F131" s="22">
        <v>210</v>
      </c>
      <c r="G131" s="5" t="s">
        <v>162</v>
      </c>
      <c r="H131" s="23">
        <v>1.242</v>
      </c>
      <c r="I131" s="23">
        <f t="shared" si="5"/>
        <v>260.82</v>
      </c>
    </row>
    <row r="132" spans="1:9" s="7" customFormat="1" ht="24.75" customHeight="1" x14ac:dyDescent="0.25">
      <c r="A132" s="5" t="s">
        <v>10</v>
      </c>
      <c r="B132" s="5">
        <v>202207717</v>
      </c>
      <c r="C132" s="6" t="s">
        <v>111</v>
      </c>
      <c r="D132" s="3" t="s">
        <v>112</v>
      </c>
      <c r="E132" s="24">
        <v>29141200000</v>
      </c>
      <c r="F132" s="22">
        <v>2</v>
      </c>
      <c r="G132" s="5" t="s">
        <v>159</v>
      </c>
      <c r="H132" s="23">
        <v>1.242</v>
      </c>
      <c r="I132" s="23">
        <f t="shared" si="5"/>
        <v>2.484</v>
      </c>
    </row>
    <row r="133" spans="1:9" s="7" customFormat="1" ht="24.75" customHeight="1" x14ac:dyDescent="0.25">
      <c r="A133" s="5" t="s">
        <v>10</v>
      </c>
      <c r="B133" s="5">
        <v>404942112</v>
      </c>
      <c r="C133" s="6" t="s">
        <v>113</v>
      </c>
      <c r="D133" s="3" t="s">
        <v>110</v>
      </c>
      <c r="E133" s="24">
        <v>29141200000</v>
      </c>
      <c r="F133" s="22">
        <v>1320</v>
      </c>
      <c r="G133" s="5" t="s">
        <v>162</v>
      </c>
      <c r="H133" s="23">
        <v>1.242</v>
      </c>
      <c r="I133" s="23">
        <f t="shared" si="5"/>
        <v>1639.44</v>
      </c>
    </row>
    <row r="134" spans="1:9" s="7" customFormat="1" ht="24.75" customHeight="1" x14ac:dyDescent="0.25">
      <c r="A134" s="5" t="s">
        <v>10</v>
      </c>
      <c r="B134" s="5">
        <v>205212508</v>
      </c>
      <c r="C134" s="6" t="s">
        <v>105</v>
      </c>
      <c r="D134" s="3" t="s">
        <v>114</v>
      </c>
      <c r="E134" s="24">
        <v>29141200000</v>
      </c>
      <c r="F134" s="22">
        <v>48</v>
      </c>
      <c r="G134" s="5" t="s">
        <v>169</v>
      </c>
      <c r="H134" s="23">
        <v>1.242</v>
      </c>
      <c r="I134" s="23">
        <f t="shared" si="5"/>
        <v>59.616</v>
      </c>
    </row>
    <row r="135" spans="1:9" s="37" customFormat="1" ht="24.75" customHeight="1" x14ac:dyDescent="0.25">
      <c r="A135" s="24" t="s">
        <v>10</v>
      </c>
      <c r="B135" s="24">
        <v>245417561</v>
      </c>
      <c r="C135" s="35" t="s">
        <v>11</v>
      </c>
      <c r="D135" s="36" t="s">
        <v>12</v>
      </c>
      <c r="E135" s="24">
        <v>29152400000</v>
      </c>
      <c r="F135" s="24">
        <v>0.5</v>
      </c>
      <c r="G135" s="24" t="s">
        <v>157</v>
      </c>
    </row>
    <row r="136" spans="1:9" s="26" customFormat="1" ht="24.75" customHeight="1" x14ac:dyDescent="0.25">
      <c r="A136" s="27" t="s">
        <v>10</v>
      </c>
      <c r="B136" s="27">
        <v>404381101</v>
      </c>
      <c r="C136" s="28" t="s">
        <v>22</v>
      </c>
      <c r="D136" s="29" t="s">
        <v>23</v>
      </c>
      <c r="E136" s="27">
        <v>29394200000</v>
      </c>
      <c r="F136" s="27">
        <v>0.01</v>
      </c>
      <c r="G136" s="27" t="s">
        <v>161</v>
      </c>
    </row>
    <row r="137" spans="1:9" s="26" customFormat="1" ht="24.75" customHeight="1" x14ac:dyDescent="0.25">
      <c r="A137" s="27" t="s">
        <v>10</v>
      </c>
      <c r="B137" s="27">
        <v>204582941</v>
      </c>
      <c r="C137" s="28" t="s">
        <v>24</v>
      </c>
      <c r="D137" s="29" t="s">
        <v>25</v>
      </c>
      <c r="E137" s="27">
        <v>29394200000</v>
      </c>
      <c r="F137" s="27">
        <v>1.1000000000000001</v>
      </c>
      <c r="G137" s="27" t="s">
        <v>159</v>
      </c>
    </row>
    <row r="147" spans="4:4" x14ac:dyDescent="0.2">
      <c r="D147" s="30"/>
    </row>
  </sheetData>
  <autoFilter ref="A1:G137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merab asanidze</dc:creator>
  <cp:lastModifiedBy>Ketino Gorozia</cp:lastModifiedBy>
  <dcterms:created xsi:type="dcterms:W3CDTF">2017-04-05T07:46:13Z</dcterms:created>
  <dcterms:modified xsi:type="dcterms:W3CDTF">2017-06-08T10:22:28Z</dcterms:modified>
</cp:coreProperties>
</file>