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firstSheet="2" activeTab="8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დანართი 6" sheetId="6" r:id="rId8"/>
    <sheet name="დანართი 7" sheetId="10" r:id="rId9"/>
  </sheets>
  <definedNames>
    <definedName name="_xlnm._FilterDatabase" localSheetId="3" hidden="1">'დანართი 2 ცხრილი-3'!$A$7:$AJ$239</definedName>
    <definedName name="_xlnm.Print_Area" localSheetId="7">'დანართი 6'!$B$1:$J$4</definedName>
  </definedNames>
  <calcPr calcId="145621"/>
</workbook>
</file>

<file path=xl/calcChain.xml><?xml version="1.0" encoding="utf-8"?>
<calcChain xmlns="http://schemas.openxmlformats.org/spreadsheetml/2006/main">
  <c r="K8" i="8" l="1"/>
  <c r="I21" i="6" l="1"/>
  <c r="G21" i="6"/>
  <c r="F21" i="6"/>
  <c r="D21" i="6"/>
  <c r="C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H21" i="6" s="1"/>
  <c r="E9" i="6"/>
  <c r="E42" i="6"/>
  <c r="D42" i="6"/>
  <c r="E21" i="6" l="1"/>
  <c r="G9" i="8" l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8" i="8"/>
  <c r="G239" i="9" l="1"/>
  <c r="B239" i="9"/>
  <c r="G238" i="9"/>
  <c r="B238" i="9"/>
  <c r="G237" i="9"/>
  <c r="B237" i="9"/>
  <c r="G236" i="9"/>
  <c r="B236" i="9"/>
  <c r="G235" i="9"/>
  <c r="B235" i="9"/>
  <c r="G234" i="9"/>
  <c r="B234" i="9"/>
  <c r="G233" i="9"/>
  <c r="B233" i="9"/>
  <c r="S232" i="9"/>
  <c r="R232" i="9"/>
  <c r="Q232" i="9"/>
  <c r="P232" i="9"/>
  <c r="O232" i="9"/>
  <c r="N232" i="9"/>
  <c r="M232" i="9"/>
  <c r="L232" i="9"/>
  <c r="K232" i="9"/>
  <c r="J232" i="9"/>
  <c r="I232" i="9"/>
  <c r="B232" i="9" s="1"/>
  <c r="H232" i="9"/>
  <c r="G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B225" i="9"/>
  <c r="S224" i="9"/>
  <c r="R224" i="9"/>
  <c r="Q224" i="9"/>
  <c r="P224" i="9"/>
  <c r="O224" i="9"/>
  <c r="N224" i="9"/>
  <c r="M224" i="9"/>
  <c r="L224" i="9"/>
  <c r="K224" i="9"/>
  <c r="J224" i="9"/>
  <c r="I224" i="9"/>
  <c r="B224" i="9" s="1"/>
  <c r="H224" i="9"/>
  <c r="G224" i="9"/>
  <c r="F224" i="9"/>
  <c r="E224" i="9"/>
  <c r="S223" i="9"/>
  <c r="R223" i="9"/>
  <c r="Q223" i="9"/>
  <c r="P223" i="9"/>
  <c r="O223" i="9"/>
  <c r="N223" i="9"/>
  <c r="M223" i="9"/>
  <c r="L223" i="9"/>
  <c r="K223" i="9"/>
  <c r="J223" i="9"/>
  <c r="I223" i="9"/>
  <c r="B223" i="9" s="1"/>
  <c r="H223" i="9"/>
  <c r="G223" i="9"/>
  <c r="F223" i="9"/>
  <c r="E223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B216" i="9"/>
  <c r="G215" i="9"/>
  <c r="G214" i="9" s="1"/>
  <c r="G205" i="9" s="1"/>
  <c r="B215" i="9"/>
  <c r="S214" i="9"/>
  <c r="R214" i="9"/>
  <c r="Q214" i="9"/>
  <c r="P214" i="9"/>
  <c r="O214" i="9"/>
  <c r="N214" i="9"/>
  <c r="M214" i="9"/>
  <c r="L214" i="9"/>
  <c r="K214" i="9"/>
  <c r="J214" i="9"/>
  <c r="I214" i="9"/>
  <c r="B214" i="9" s="1"/>
  <c r="H214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B208" i="9"/>
  <c r="G207" i="9"/>
  <c r="B207" i="9"/>
  <c r="S206" i="9"/>
  <c r="R206" i="9"/>
  <c r="Q206" i="9"/>
  <c r="P206" i="9"/>
  <c r="O206" i="9"/>
  <c r="N206" i="9"/>
  <c r="M206" i="9"/>
  <c r="L206" i="9"/>
  <c r="K206" i="9"/>
  <c r="J206" i="9"/>
  <c r="I206" i="9"/>
  <c r="H206" i="9"/>
  <c r="G206" i="9"/>
  <c r="F206" i="9"/>
  <c r="E206" i="9"/>
  <c r="B206" i="9"/>
  <c r="S205" i="9"/>
  <c r="R205" i="9"/>
  <c r="Q205" i="9"/>
  <c r="P205" i="9"/>
  <c r="O205" i="9"/>
  <c r="N205" i="9"/>
  <c r="M205" i="9"/>
  <c r="L205" i="9"/>
  <c r="K205" i="9"/>
  <c r="J205" i="9"/>
  <c r="I205" i="9"/>
  <c r="H205" i="9"/>
  <c r="F205" i="9"/>
  <c r="E205" i="9"/>
  <c r="B205" i="9"/>
  <c r="G204" i="9"/>
  <c r="B204" i="9"/>
  <c r="G203" i="9"/>
  <c r="B203" i="9"/>
  <c r="G202" i="9"/>
  <c r="B202" i="9"/>
  <c r="S201" i="9"/>
  <c r="R201" i="9"/>
  <c r="Q201" i="9"/>
  <c r="P201" i="9"/>
  <c r="O201" i="9"/>
  <c r="N201" i="9"/>
  <c r="B201" i="9" s="1"/>
  <c r="M201" i="9"/>
  <c r="L201" i="9"/>
  <c r="K201" i="9"/>
  <c r="J201" i="9"/>
  <c r="I201" i="9"/>
  <c r="H201" i="9"/>
  <c r="G201" i="9"/>
  <c r="F201" i="9"/>
  <c r="E201" i="9"/>
  <c r="G200" i="9"/>
  <c r="B200" i="9"/>
  <c r="G199" i="9"/>
  <c r="B199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B198" i="9"/>
  <c r="G197" i="9"/>
  <c r="B197" i="9"/>
  <c r="G196" i="9"/>
  <c r="B196" i="9"/>
  <c r="G195" i="9"/>
  <c r="B195" i="9"/>
  <c r="G194" i="9"/>
  <c r="B194" i="9"/>
  <c r="G193" i="9"/>
  <c r="B193" i="9"/>
  <c r="S192" i="9"/>
  <c r="R192" i="9"/>
  <c r="Q192" i="9"/>
  <c r="P192" i="9"/>
  <c r="O192" i="9"/>
  <c r="N192" i="9"/>
  <c r="M192" i="9"/>
  <c r="L192" i="9"/>
  <c r="K192" i="9"/>
  <c r="J192" i="9"/>
  <c r="I192" i="9"/>
  <c r="H192" i="9"/>
  <c r="G192" i="9"/>
  <c r="F192" i="9"/>
  <c r="E192" i="9"/>
  <c r="B192" i="9"/>
  <c r="G191" i="9"/>
  <c r="B191" i="9"/>
  <c r="S190" i="9"/>
  <c r="R190" i="9"/>
  <c r="Q190" i="9"/>
  <c r="P190" i="9"/>
  <c r="O190" i="9"/>
  <c r="N190" i="9"/>
  <c r="M190" i="9"/>
  <c r="L190" i="9"/>
  <c r="K190" i="9"/>
  <c r="J190" i="9"/>
  <c r="I190" i="9"/>
  <c r="H190" i="9"/>
  <c r="G190" i="9"/>
  <c r="F190" i="9"/>
  <c r="E190" i="9"/>
  <c r="B190" i="9"/>
  <c r="G189" i="9"/>
  <c r="B189" i="9"/>
  <c r="G188" i="9"/>
  <c r="B188" i="9"/>
  <c r="S187" i="9"/>
  <c r="R187" i="9"/>
  <c r="Q187" i="9"/>
  <c r="P187" i="9"/>
  <c r="O187" i="9"/>
  <c r="N187" i="9"/>
  <c r="M187" i="9"/>
  <c r="L187" i="9"/>
  <c r="K187" i="9"/>
  <c r="J187" i="9"/>
  <c r="I187" i="9"/>
  <c r="H187" i="9"/>
  <c r="G187" i="9"/>
  <c r="F187" i="9"/>
  <c r="E187" i="9"/>
  <c r="B187" i="9"/>
  <c r="G186" i="9"/>
  <c r="B186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B185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B166" i="9"/>
  <c r="G165" i="9"/>
  <c r="B165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B164" i="9"/>
  <c r="G163" i="9"/>
  <c r="B163" i="9"/>
  <c r="G162" i="9"/>
  <c r="B162" i="9"/>
  <c r="G161" i="9"/>
  <c r="B161" i="9"/>
  <c r="G160" i="9"/>
  <c r="B160" i="9"/>
  <c r="G159" i="9"/>
  <c r="B159" i="9"/>
  <c r="G158" i="9"/>
  <c r="B158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B157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B156" i="9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S144" i="9"/>
  <c r="R144" i="9"/>
  <c r="Q144" i="9"/>
  <c r="P144" i="9"/>
  <c r="O144" i="9"/>
  <c r="N144" i="9"/>
  <c r="B144" i="9" s="1"/>
  <c r="M144" i="9"/>
  <c r="L144" i="9"/>
  <c r="K144" i="9"/>
  <c r="J144" i="9"/>
  <c r="I144" i="9"/>
  <c r="H144" i="9"/>
  <c r="G144" i="9"/>
  <c r="F144" i="9"/>
  <c r="E144" i="9"/>
  <c r="S143" i="9"/>
  <c r="R143" i="9"/>
  <c r="Q143" i="9"/>
  <c r="P143" i="9"/>
  <c r="O143" i="9"/>
  <c r="N143" i="9"/>
  <c r="B143" i="9" s="1"/>
  <c r="M143" i="9"/>
  <c r="L143" i="9"/>
  <c r="K143" i="9"/>
  <c r="J143" i="9"/>
  <c r="I143" i="9"/>
  <c r="H143" i="9"/>
  <c r="G143" i="9"/>
  <c r="F143" i="9"/>
  <c r="E143" i="9"/>
  <c r="S142" i="9"/>
  <c r="R142" i="9"/>
  <c r="Q142" i="9"/>
  <c r="P142" i="9"/>
  <c r="O142" i="9"/>
  <c r="N142" i="9"/>
  <c r="B142" i="9" s="1"/>
  <c r="M142" i="9"/>
  <c r="L142" i="9"/>
  <c r="K142" i="9"/>
  <c r="J142" i="9"/>
  <c r="I142" i="9"/>
  <c r="H142" i="9"/>
  <c r="G142" i="9"/>
  <c r="F142" i="9"/>
  <c r="E142" i="9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B123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B122" i="9"/>
  <c r="G121" i="9"/>
  <c r="B121" i="9"/>
  <c r="G120" i="9"/>
  <c r="B120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B119" i="9"/>
  <c r="G118" i="9"/>
  <c r="B118" i="9"/>
  <c r="G117" i="9"/>
  <c r="B117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B116" i="9"/>
  <c r="G115" i="9"/>
  <c r="B115" i="9"/>
  <c r="G114" i="9"/>
  <c r="B114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B113" i="9"/>
  <c r="G112" i="9"/>
  <c r="B112" i="9"/>
  <c r="G111" i="9"/>
  <c r="B111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B110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B109" i="9"/>
  <c r="G108" i="9"/>
  <c r="B108" i="9"/>
  <c r="G107" i="9"/>
  <c r="B107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B106" i="9"/>
  <c r="G105" i="9"/>
  <c r="B105" i="9"/>
  <c r="G104" i="9"/>
  <c r="B104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B103" i="9"/>
  <c r="G102" i="9"/>
  <c r="B102" i="9"/>
  <c r="G101" i="9"/>
  <c r="B101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B100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B99" i="9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R91" i="9"/>
  <c r="Q91" i="9"/>
  <c r="P91" i="9"/>
  <c r="O91" i="9"/>
  <c r="N91" i="9"/>
  <c r="B91" i="9" s="1"/>
  <c r="M91" i="9"/>
  <c r="L91" i="9"/>
  <c r="K91" i="9"/>
  <c r="J91" i="9"/>
  <c r="I91" i="9"/>
  <c r="H91" i="9"/>
  <c r="G91" i="9"/>
  <c r="F91" i="9"/>
  <c r="E91" i="9"/>
  <c r="S90" i="9"/>
  <c r="R90" i="9"/>
  <c r="Q90" i="9"/>
  <c r="P90" i="9"/>
  <c r="O90" i="9"/>
  <c r="N90" i="9"/>
  <c r="B90" i="9" s="1"/>
  <c r="M90" i="9"/>
  <c r="L90" i="9"/>
  <c r="K90" i="9"/>
  <c r="J90" i="9"/>
  <c r="I90" i="9"/>
  <c r="H90" i="9"/>
  <c r="G90" i="9"/>
  <c r="F90" i="9"/>
  <c r="E90" i="9"/>
  <c r="G89" i="9"/>
  <c r="B89" i="9"/>
  <c r="G88" i="9"/>
  <c r="B88" i="9"/>
  <c r="G87" i="9"/>
  <c r="B87" i="9"/>
  <c r="G86" i="9"/>
  <c r="B86" i="9"/>
  <c r="G85" i="9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B76" i="9"/>
  <c r="S75" i="9"/>
  <c r="R75" i="9"/>
  <c r="Q75" i="9"/>
  <c r="P75" i="9"/>
  <c r="O75" i="9"/>
  <c r="N75" i="9"/>
  <c r="B75" i="9" s="1"/>
  <c r="M75" i="9"/>
  <c r="L75" i="9"/>
  <c r="K75" i="9"/>
  <c r="J75" i="9"/>
  <c r="I75" i="9"/>
  <c r="H75" i="9"/>
  <c r="G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G67" i="9"/>
  <c r="B67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B54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B53" i="9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B46" i="9"/>
  <c r="G45" i="9"/>
  <c r="B45" i="9"/>
  <c r="G44" i="9"/>
  <c r="G43" i="9" s="1"/>
  <c r="G27" i="9" s="1"/>
  <c r="B44" i="9"/>
  <c r="S43" i="9"/>
  <c r="R43" i="9"/>
  <c r="Q43" i="9"/>
  <c r="P43" i="9"/>
  <c r="O43" i="9"/>
  <c r="N43" i="9"/>
  <c r="B43" i="9" s="1"/>
  <c r="M43" i="9"/>
  <c r="L43" i="9"/>
  <c r="K43" i="9"/>
  <c r="J43" i="9"/>
  <c r="I43" i="9"/>
  <c r="H43" i="9"/>
  <c r="F43" i="9"/>
  <c r="E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B32" i="9"/>
  <c r="S31" i="9"/>
  <c r="R31" i="9"/>
  <c r="Q31" i="9"/>
  <c r="P31" i="9"/>
  <c r="P27" i="9" s="1"/>
  <c r="P22" i="9" s="1"/>
  <c r="P10" i="9" s="1"/>
  <c r="P7" i="9" s="1"/>
  <c r="O31" i="9"/>
  <c r="N31" i="9"/>
  <c r="M31" i="9"/>
  <c r="L31" i="9"/>
  <c r="L27" i="9" s="1"/>
  <c r="L22" i="9" s="1"/>
  <c r="L10" i="9" s="1"/>
  <c r="L7" i="9" s="1"/>
  <c r="K31" i="9"/>
  <c r="J31" i="9"/>
  <c r="I31" i="9"/>
  <c r="H31" i="9"/>
  <c r="H27" i="9" s="1"/>
  <c r="G31" i="9"/>
  <c r="F31" i="9"/>
  <c r="E31" i="9"/>
  <c r="B31" i="9"/>
  <c r="G30" i="9"/>
  <c r="B30" i="9"/>
  <c r="G29" i="9"/>
  <c r="B29" i="9"/>
  <c r="G28" i="9"/>
  <c r="B28" i="9"/>
  <c r="S27" i="9"/>
  <c r="R27" i="9"/>
  <c r="Q27" i="9"/>
  <c r="O27" i="9"/>
  <c r="N27" i="9"/>
  <c r="M27" i="9"/>
  <c r="K27" i="9"/>
  <c r="J27" i="9"/>
  <c r="I27" i="9"/>
  <c r="F27" i="9"/>
  <c r="E27" i="9"/>
  <c r="G26" i="9"/>
  <c r="B26" i="9"/>
  <c r="G25" i="9"/>
  <c r="G24" i="9" s="1"/>
  <c r="G22" i="9" s="1"/>
  <c r="G10" i="9" s="1"/>
  <c r="G7" i="9" s="1"/>
  <c r="B25" i="9"/>
  <c r="S24" i="9"/>
  <c r="R24" i="9"/>
  <c r="R22" i="9" s="1"/>
  <c r="R10" i="9" s="1"/>
  <c r="R7" i="9" s="1"/>
  <c r="Q24" i="9"/>
  <c r="P24" i="9"/>
  <c r="O24" i="9"/>
  <c r="N24" i="9"/>
  <c r="B24" i="9" s="1"/>
  <c r="M24" i="9"/>
  <c r="L24" i="9"/>
  <c r="K24" i="9"/>
  <c r="J24" i="9"/>
  <c r="J22" i="9" s="1"/>
  <c r="I24" i="9"/>
  <c r="H24" i="9"/>
  <c r="F24" i="9"/>
  <c r="F22" i="9" s="1"/>
  <c r="F10" i="9" s="1"/>
  <c r="F7" i="9" s="1"/>
  <c r="E24" i="9"/>
  <c r="G23" i="9"/>
  <c r="B23" i="9"/>
  <c r="S22" i="9"/>
  <c r="Q22" i="9"/>
  <c r="O22" i="9"/>
  <c r="M22" i="9"/>
  <c r="K22" i="9"/>
  <c r="I22" i="9"/>
  <c r="E22" i="9"/>
  <c r="G21" i="9"/>
  <c r="B21" i="9"/>
  <c r="G20" i="9"/>
  <c r="B20" i="9"/>
  <c r="G19" i="9"/>
  <c r="B19" i="9"/>
  <c r="G18" i="9"/>
  <c r="B18" i="9"/>
  <c r="G17" i="9"/>
  <c r="B17" i="9"/>
  <c r="G16" i="9"/>
  <c r="B16" i="9"/>
  <c r="G15" i="9"/>
  <c r="B15" i="9"/>
  <c r="G14" i="9"/>
  <c r="B14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B13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B12" i="9"/>
  <c r="S11" i="9"/>
  <c r="R11" i="9"/>
  <c r="Q11" i="9"/>
  <c r="P11" i="9"/>
  <c r="O11" i="9"/>
  <c r="N11" i="9"/>
  <c r="M11" i="9"/>
  <c r="L11" i="9"/>
  <c r="K11" i="9"/>
  <c r="J11" i="9"/>
  <c r="J10" i="9" s="1"/>
  <c r="J7" i="9" s="1"/>
  <c r="I11" i="9"/>
  <c r="H11" i="9"/>
  <c r="B11" i="9" s="1"/>
  <c r="G11" i="9"/>
  <c r="F11" i="9"/>
  <c r="E11" i="9"/>
  <c r="S10" i="9"/>
  <c r="Q10" i="9"/>
  <c r="O10" i="9"/>
  <c r="M10" i="9"/>
  <c r="K10" i="9"/>
  <c r="I10" i="9"/>
  <c r="E10" i="9"/>
  <c r="B9" i="9"/>
  <c r="B8" i="9"/>
  <c r="S7" i="9"/>
  <c r="Q7" i="9"/>
  <c r="O7" i="9"/>
  <c r="M7" i="9"/>
  <c r="K7" i="9"/>
  <c r="I7" i="9"/>
  <c r="E7" i="9"/>
  <c r="H22" i="9" l="1"/>
  <c r="B27" i="9"/>
  <c r="N22" i="9"/>
  <c r="N10" i="9" s="1"/>
  <c r="N7" i="9" s="1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X8" i="8"/>
  <c r="AK8" i="8"/>
  <c r="X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B22" i="9" l="1"/>
  <c r="H10" i="9"/>
  <c r="C18" i="2"/>
  <c r="B18" i="2"/>
  <c r="H18" i="2"/>
  <c r="F18" i="2"/>
  <c r="D20" i="7"/>
  <c r="F20" i="7"/>
  <c r="G20" i="7"/>
  <c r="D39" i="7"/>
  <c r="F39" i="7"/>
  <c r="G39" i="7"/>
  <c r="J39" i="7"/>
  <c r="I39" i="7"/>
  <c r="J28" i="7"/>
  <c r="J29" i="7"/>
  <c r="J30" i="7"/>
  <c r="J31" i="7"/>
  <c r="J32" i="7"/>
  <c r="J33" i="7"/>
  <c r="J34" i="7"/>
  <c r="J35" i="7"/>
  <c r="J36" i="7"/>
  <c r="J37" i="7"/>
  <c r="J38" i="7"/>
  <c r="I28" i="7"/>
  <c r="I29" i="7"/>
  <c r="I30" i="7"/>
  <c r="I31" i="7"/>
  <c r="I32" i="7"/>
  <c r="I33" i="7"/>
  <c r="I34" i="7"/>
  <c r="I35" i="7"/>
  <c r="I36" i="7"/>
  <c r="I37" i="7"/>
  <c r="I38" i="7"/>
  <c r="J27" i="7"/>
  <c r="I27" i="7"/>
  <c r="J9" i="7"/>
  <c r="J10" i="7"/>
  <c r="J11" i="7"/>
  <c r="J12" i="7"/>
  <c r="J13" i="7"/>
  <c r="J14" i="7"/>
  <c r="J15" i="7"/>
  <c r="J16" i="7"/>
  <c r="J17" i="7"/>
  <c r="J18" i="7"/>
  <c r="J19" i="7"/>
  <c r="I9" i="7"/>
  <c r="I10" i="7"/>
  <c r="I11" i="7"/>
  <c r="I12" i="7"/>
  <c r="I13" i="7"/>
  <c r="I14" i="7"/>
  <c r="I15" i="7"/>
  <c r="I16" i="7"/>
  <c r="I17" i="7"/>
  <c r="I18" i="7"/>
  <c r="I19" i="7"/>
  <c r="J8" i="7"/>
  <c r="I8" i="7"/>
  <c r="B10" i="9" l="1"/>
  <c r="H7" i="9"/>
  <c r="B7" i="9" s="1"/>
  <c r="B34" i="2" l="1"/>
  <c r="B32" i="2"/>
  <c r="C13" i="2"/>
  <c r="C14" i="2"/>
  <c r="C16" i="2"/>
  <c r="C12" i="2"/>
  <c r="C11" i="2"/>
  <c r="C10" i="2"/>
  <c r="H8" i="3"/>
  <c r="G8" i="3"/>
  <c r="E64" i="3"/>
  <c r="E53" i="3"/>
  <c r="C15" i="2" s="1"/>
  <c r="E42" i="3"/>
  <c r="E31" i="3"/>
  <c r="E20" i="3"/>
  <c r="E9" i="3"/>
  <c r="D9" i="3"/>
  <c r="C9" i="2" l="1"/>
  <c r="E8" i="3"/>
  <c r="E7" i="3" s="1"/>
  <c r="I20" i="7" l="1"/>
  <c r="D24" i="4"/>
  <c r="E24" i="4"/>
  <c r="F24" i="4"/>
  <c r="G24" i="4"/>
  <c r="H24" i="4"/>
  <c r="D31" i="4"/>
  <c r="D27" i="4" s="1"/>
  <c r="D22" i="4" s="1"/>
  <c r="B21" i="2" s="1"/>
  <c r="E31" i="4"/>
  <c r="F31" i="4"/>
  <c r="G31" i="4"/>
  <c r="H31" i="4"/>
  <c r="H27" i="4" s="1"/>
  <c r="H22" i="4" s="1"/>
  <c r="D43" i="4"/>
  <c r="E43" i="4"/>
  <c r="F43" i="4"/>
  <c r="G43" i="4"/>
  <c r="H43" i="4"/>
  <c r="D53" i="4"/>
  <c r="E53" i="4"/>
  <c r="E27" i="4" s="1"/>
  <c r="F53" i="4"/>
  <c r="G53" i="4"/>
  <c r="H53" i="4"/>
  <c r="D75" i="4"/>
  <c r="E75" i="4"/>
  <c r="F75" i="4"/>
  <c r="G75" i="4"/>
  <c r="H75" i="4"/>
  <c r="D90" i="4"/>
  <c r="B22" i="2" s="1"/>
  <c r="D91" i="4"/>
  <c r="E91" i="4"/>
  <c r="E90" i="4" s="1"/>
  <c r="F91" i="4"/>
  <c r="F90" i="4" s="1"/>
  <c r="G91" i="4"/>
  <c r="G90" i="4" s="1"/>
  <c r="H91" i="4"/>
  <c r="H90" i="4" s="1"/>
  <c r="D100" i="4"/>
  <c r="E100" i="4"/>
  <c r="F100" i="4"/>
  <c r="G100" i="4"/>
  <c r="H100" i="4"/>
  <c r="D103" i="4"/>
  <c r="E103" i="4"/>
  <c r="F103" i="4"/>
  <c r="F99" i="4" s="1"/>
  <c r="G103" i="4"/>
  <c r="H103" i="4"/>
  <c r="D106" i="4"/>
  <c r="E106" i="4"/>
  <c r="F106" i="4"/>
  <c r="G106" i="4"/>
  <c r="H106" i="4"/>
  <c r="D110" i="4"/>
  <c r="E110" i="4"/>
  <c r="F110" i="4"/>
  <c r="G110" i="4"/>
  <c r="H110" i="4"/>
  <c r="D113" i="4"/>
  <c r="E113" i="4"/>
  <c r="F113" i="4"/>
  <c r="F109" i="4" s="1"/>
  <c r="G113" i="4"/>
  <c r="H113" i="4"/>
  <c r="D116" i="4"/>
  <c r="E116" i="4"/>
  <c r="F116" i="4"/>
  <c r="G116" i="4"/>
  <c r="H116" i="4"/>
  <c r="D119" i="4"/>
  <c r="B26" i="2" s="1"/>
  <c r="E119" i="4"/>
  <c r="F119" i="4"/>
  <c r="G119" i="4"/>
  <c r="H119" i="4"/>
  <c r="D122" i="4"/>
  <c r="E122" i="4"/>
  <c r="F122" i="4"/>
  <c r="G122" i="4"/>
  <c r="H122" i="4"/>
  <c r="D144" i="4"/>
  <c r="E144" i="4"/>
  <c r="F144" i="4"/>
  <c r="G144" i="4"/>
  <c r="H144" i="4"/>
  <c r="E156" i="4"/>
  <c r="D157" i="4"/>
  <c r="D156" i="4" s="1"/>
  <c r="E157" i="4"/>
  <c r="F157" i="4"/>
  <c r="G157" i="4"/>
  <c r="H157" i="4"/>
  <c r="H156" i="4" s="1"/>
  <c r="D164" i="4"/>
  <c r="E164" i="4"/>
  <c r="F164" i="4"/>
  <c r="F156" i="4" s="1"/>
  <c r="G164" i="4"/>
  <c r="H164" i="4"/>
  <c r="D187" i="4"/>
  <c r="D185" i="4" s="1"/>
  <c r="E187" i="4"/>
  <c r="E185" i="4" s="1"/>
  <c r="F187" i="4"/>
  <c r="F185" i="4" s="1"/>
  <c r="G187" i="4"/>
  <c r="G185" i="4" s="1"/>
  <c r="H187" i="4"/>
  <c r="H185" i="4" s="1"/>
  <c r="E190" i="4"/>
  <c r="D192" i="4"/>
  <c r="D190" i="4" s="1"/>
  <c r="E192" i="4"/>
  <c r="F192" i="4"/>
  <c r="F190" i="4" s="1"/>
  <c r="G192" i="4"/>
  <c r="G190" i="4" s="1"/>
  <c r="H192" i="4"/>
  <c r="H190" i="4" s="1"/>
  <c r="D201" i="4"/>
  <c r="D198" i="4" s="1"/>
  <c r="E201" i="4"/>
  <c r="E198" i="4" s="1"/>
  <c r="F201" i="4"/>
  <c r="F198" i="4" s="1"/>
  <c r="G201" i="4"/>
  <c r="G198" i="4" s="1"/>
  <c r="H201" i="4"/>
  <c r="H198" i="4" s="1"/>
  <c r="D205" i="4"/>
  <c r="B28" i="2" s="1"/>
  <c r="D206" i="4"/>
  <c r="E206" i="4"/>
  <c r="F206" i="4"/>
  <c r="F205" i="4" s="1"/>
  <c r="G206" i="4"/>
  <c r="H206" i="4"/>
  <c r="H205" i="4" s="1"/>
  <c r="D214" i="4"/>
  <c r="E214" i="4"/>
  <c r="E205" i="4" s="1"/>
  <c r="F214" i="4"/>
  <c r="G214" i="4"/>
  <c r="H214" i="4"/>
  <c r="E223" i="4"/>
  <c r="D224" i="4"/>
  <c r="E224" i="4"/>
  <c r="F224" i="4"/>
  <c r="G224" i="4"/>
  <c r="G223" i="4" s="1"/>
  <c r="H224" i="4"/>
  <c r="D232" i="4"/>
  <c r="E232" i="4"/>
  <c r="F232" i="4"/>
  <c r="F223" i="4" s="1"/>
  <c r="G232" i="4"/>
  <c r="H232" i="4"/>
  <c r="J13" i="4"/>
  <c r="D13" i="4"/>
  <c r="D12" i="4" s="1"/>
  <c r="D11" i="4" s="1"/>
  <c r="I13" i="4"/>
  <c r="I12" i="4" s="1"/>
  <c r="F143" i="4" l="1"/>
  <c r="F142" i="4" s="1"/>
  <c r="G156" i="4"/>
  <c r="G143" i="4" s="1"/>
  <c r="F27" i="4"/>
  <c r="F22" i="4" s="1"/>
  <c r="G27" i="4"/>
  <c r="G22" i="4" s="1"/>
  <c r="E22" i="4"/>
  <c r="E109" i="4"/>
  <c r="E99" i="4"/>
  <c r="H223" i="4"/>
  <c r="D223" i="4"/>
  <c r="B29" i="2" s="1"/>
  <c r="G205" i="4"/>
  <c r="G109" i="4"/>
  <c r="H109" i="4"/>
  <c r="D109" i="4"/>
  <c r="B25" i="2" s="1"/>
  <c r="G99" i="4"/>
  <c r="H99" i="4"/>
  <c r="D99" i="4"/>
  <c r="B24" i="2" s="1"/>
  <c r="J20" i="7"/>
  <c r="H143" i="4"/>
  <c r="H142" i="4" s="1"/>
  <c r="D143" i="4"/>
  <c r="D142" i="4" s="1"/>
  <c r="B27" i="2" s="1"/>
  <c r="G142" i="4"/>
  <c r="E143" i="4"/>
  <c r="E142" i="4" s="1"/>
  <c r="D10" i="4"/>
  <c r="B19" i="2" s="1"/>
  <c r="B20" i="2"/>
  <c r="I31" i="4"/>
  <c r="U23" i="2"/>
  <c r="P23" i="2"/>
  <c r="K23" i="2"/>
  <c r="D64" i="3"/>
  <c r="B16" i="2" s="1"/>
  <c r="D53" i="3"/>
  <c r="B15" i="2" s="1"/>
  <c r="D42" i="3"/>
  <c r="B14" i="2" s="1"/>
  <c r="S65" i="3"/>
  <c r="S66" i="3"/>
  <c r="S67" i="3"/>
  <c r="S68" i="3"/>
  <c r="S69" i="3"/>
  <c r="S70" i="3"/>
  <c r="S71" i="3"/>
  <c r="S72" i="3"/>
  <c r="S73" i="3"/>
  <c r="S74" i="3"/>
  <c r="G65" i="3"/>
  <c r="G66" i="3"/>
  <c r="G67" i="3"/>
  <c r="G68" i="3"/>
  <c r="G69" i="3"/>
  <c r="G70" i="3"/>
  <c r="G71" i="3"/>
  <c r="G72" i="3"/>
  <c r="G73" i="3"/>
  <c r="G74" i="3"/>
  <c r="K65" i="3"/>
  <c r="K66" i="3"/>
  <c r="K67" i="3"/>
  <c r="K68" i="3"/>
  <c r="K69" i="3"/>
  <c r="K70" i="3"/>
  <c r="K71" i="3"/>
  <c r="K72" i="3"/>
  <c r="K73" i="3"/>
  <c r="K74" i="3"/>
  <c r="O65" i="3"/>
  <c r="O66" i="3"/>
  <c r="O67" i="3"/>
  <c r="O68" i="3"/>
  <c r="O69" i="3"/>
  <c r="O70" i="3"/>
  <c r="O71" i="3"/>
  <c r="O72" i="3"/>
  <c r="O73" i="3"/>
  <c r="O74" i="3"/>
  <c r="L53" i="3"/>
  <c r="L15" i="2" s="1"/>
  <c r="G43" i="3"/>
  <c r="D31" i="3"/>
  <c r="B13" i="2" s="1"/>
  <c r="D20" i="3"/>
  <c r="S10" i="3"/>
  <c r="S11" i="3"/>
  <c r="S12" i="3"/>
  <c r="S13" i="3"/>
  <c r="S14" i="3"/>
  <c r="S15" i="3"/>
  <c r="S16" i="3"/>
  <c r="S17" i="3"/>
  <c r="S18" i="3"/>
  <c r="S19" i="3"/>
  <c r="S21" i="3"/>
  <c r="S22" i="3"/>
  <c r="S23" i="3"/>
  <c r="S24" i="3"/>
  <c r="S25" i="3"/>
  <c r="S26" i="3"/>
  <c r="S27" i="3"/>
  <c r="S28" i="3"/>
  <c r="S29" i="3"/>
  <c r="S30" i="3"/>
  <c r="S32" i="3"/>
  <c r="S33" i="3"/>
  <c r="S34" i="3"/>
  <c r="S35" i="3"/>
  <c r="S36" i="3"/>
  <c r="S37" i="3"/>
  <c r="S38" i="3"/>
  <c r="S39" i="3"/>
  <c r="S40" i="3"/>
  <c r="S41" i="3"/>
  <c r="S43" i="3"/>
  <c r="S44" i="3"/>
  <c r="S45" i="3"/>
  <c r="S46" i="3"/>
  <c r="S47" i="3"/>
  <c r="S48" i="3"/>
  <c r="S49" i="3"/>
  <c r="S50" i="3"/>
  <c r="S51" i="3"/>
  <c r="S52" i="3"/>
  <c r="S54" i="3"/>
  <c r="S55" i="3"/>
  <c r="S56" i="3"/>
  <c r="S57" i="3"/>
  <c r="S58" i="3"/>
  <c r="S59" i="3"/>
  <c r="S60" i="3"/>
  <c r="S61" i="3"/>
  <c r="S62" i="3"/>
  <c r="S63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O24" i="3"/>
  <c r="O25" i="3"/>
  <c r="O26" i="3"/>
  <c r="O27" i="3"/>
  <c r="O28" i="3"/>
  <c r="O29" i="3"/>
  <c r="O30" i="3"/>
  <c r="O32" i="3"/>
  <c r="O33" i="3"/>
  <c r="O34" i="3"/>
  <c r="O35" i="3"/>
  <c r="O36" i="3"/>
  <c r="O37" i="3"/>
  <c r="O38" i="3"/>
  <c r="O39" i="3"/>
  <c r="O40" i="3"/>
  <c r="O41" i="3"/>
  <c r="O43" i="3"/>
  <c r="O44" i="3"/>
  <c r="O45" i="3"/>
  <c r="O46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3" i="3"/>
  <c r="K10" i="3"/>
  <c r="K11" i="3"/>
  <c r="K12" i="3"/>
  <c r="K13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4" i="3"/>
  <c r="G25" i="3"/>
  <c r="G26" i="3"/>
  <c r="G27" i="3"/>
  <c r="G28" i="3"/>
  <c r="G29" i="3"/>
  <c r="G30" i="3"/>
  <c r="G32" i="3"/>
  <c r="G33" i="3"/>
  <c r="G34" i="3"/>
  <c r="G35" i="3"/>
  <c r="G36" i="3"/>
  <c r="G37" i="3"/>
  <c r="G38" i="3"/>
  <c r="G39" i="3"/>
  <c r="G40" i="3"/>
  <c r="G41" i="3"/>
  <c r="G44" i="3"/>
  <c r="G45" i="3"/>
  <c r="G46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3" i="3"/>
  <c r="H64" i="3"/>
  <c r="G16" i="2" s="1"/>
  <c r="H53" i="3"/>
  <c r="G15" i="2" s="1"/>
  <c r="H42" i="3"/>
  <c r="G14" i="2" s="1"/>
  <c r="I31" i="3"/>
  <c r="H13" i="2" s="1"/>
  <c r="J31" i="3"/>
  <c r="I13" i="2" s="1"/>
  <c r="H31" i="3"/>
  <c r="G13" i="2" s="1"/>
  <c r="I20" i="3"/>
  <c r="H12" i="2" s="1"/>
  <c r="J20" i="3"/>
  <c r="I12" i="2" s="1"/>
  <c r="H20" i="3"/>
  <c r="I9" i="3"/>
  <c r="H11" i="2" s="1"/>
  <c r="J9" i="3"/>
  <c r="I11" i="2" s="1"/>
  <c r="H9" i="3"/>
  <c r="F23" i="2"/>
  <c r="C23" i="2"/>
  <c r="F61" i="3" l="1"/>
  <c r="B12" i="2"/>
  <c r="D8" i="3"/>
  <c r="D7" i="3" s="1"/>
  <c r="G20" i="3"/>
  <c r="B11" i="2"/>
  <c r="G9" i="3"/>
  <c r="F72" i="3"/>
  <c r="F68" i="3"/>
  <c r="F54" i="3"/>
  <c r="F57" i="3"/>
  <c r="F10" i="3"/>
  <c r="F17" i="3"/>
  <c r="F13" i="2"/>
  <c r="F73" i="3"/>
  <c r="F65" i="3"/>
  <c r="F71" i="3"/>
  <c r="F69" i="3"/>
  <c r="F74" i="3"/>
  <c r="F70" i="3"/>
  <c r="F66" i="3"/>
  <c r="F60" i="3"/>
  <c r="F56" i="3"/>
  <c r="G12" i="2"/>
  <c r="F12" i="2" s="1"/>
  <c r="G11" i="2"/>
  <c r="F11" i="2" s="1"/>
  <c r="D23" i="2"/>
  <c r="F67" i="3"/>
  <c r="F49" i="3"/>
  <c r="F45" i="3"/>
  <c r="F37" i="3"/>
  <c r="F62" i="3"/>
  <c r="F52" i="3"/>
  <c r="F48" i="3"/>
  <c r="F44" i="3"/>
  <c r="F41" i="3"/>
  <c r="F13" i="3"/>
  <c r="F16" i="3"/>
  <c r="F12" i="3"/>
  <c r="F40" i="3"/>
  <c r="F36" i="3"/>
  <c r="F32" i="3"/>
  <c r="G31" i="3"/>
  <c r="F33" i="3"/>
  <c r="F25" i="3"/>
  <c r="F30" i="3"/>
  <c r="F29" i="3"/>
  <c r="F21" i="3"/>
  <c r="F22" i="3"/>
  <c r="F28" i="3"/>
  <c r="F24" i="3"/>
  <c r="F46" i="3"/>
  <c r="F38" i="3"/>
  <c r="F14" i="3"/>
  <c r="F58" i="3"/>
  <c r="F50" i="3"/>
  <c r="F34" i="3"/>
  <c r="F26" i="3"/>
  <c r="F18" i="3"/>
  <c r="F63" i="3"/>
  <c r="F59" i="3"/>
  <c r="F55" i="3"/>
  <c r="F51" i="3"/>
  <c r="F47" i="3"/>
  <c r="F43" i="3"/>
  <c r="F39" i="3"/>
  <c r="F35" i="3"/>
  <c r="F27" i="3"/>
  <c r="F23" i="3"/>
  <c r="F19" i="3"/>
  <c r="F15" i="3"/>
  <c r="F11" i="3"/>
  <c r="P13" i="4"/>
  <c r="P12" i="4" s="1"/>
  <c r="P11" i="4" s="1"/>
  <c r="N20" i="2" s="1"/>
  <c r="P24" i="4"/>
  <c r="P31" i="4"/>
  <c r="P43" i="4"/>
  <c r="P53" i="4"/>
  <c r="P75" i="4"/>
  <c r="P91" i="4"/>
  <c r="P90" i="4" s="1"/>
  <c r="N22" i="2" s="1"/>
  <c r="P100" i="4"/>
  <c r="P103" i="4"/>
  <c r="P106" i="4"/>
  <c r="P110" i="4"/>
  <c r="P113" i="4"/>
  <c r="P116" i="4"/>
  <c r="P119" i="4"/>
  <c r="N26" i="2" s="1"/>
  <c r="P122" i="4"/>
  <c r="P144" i="4"/>
  <c r="P157" i="4"/>
  <c r="P164" i="4"/>
  <c r="P187" i="4"/>
  <c r="P185" i="4" s="1"/>
  <c r="P192" i="4"/>
  <c r="P190" i="4" s="1"/>
  <c r="P201" i="4"/>
  <c r="P198" i="4" s="1"/>
  <c r="P206" i="4"/>
  <c r="P214" i="4"/>
  <c r="P224" i="4"/>
  <c r="P232" i="4"/>
  <c r="I24" i="4"/>
  <c r="I43" i="4"/>
  <c r="I53" i="4"/>
  <c r="I75" i="4"/>
  <c r="I91" i="4"/>
  <c r="I100" i="4"/>
  <c r="I103" i="4"/>
  <c r="I106" i="4"/>
  <c r="I110" i="4"/>
  <c r="I113" i="4"/>
  <c r="I116" i="4"/>
  <c r="I119" i="4"/>
  <c r="G26" i="2" s="1"/>
  <c r="I122" i="4"/>
  <c r="I144" i="4"/>
  <c r="I157" i="4"/>
  <c r="I164" i="4"/>
  <c r="I187" i="4"/>
  <c r="I192" i="4"/>
  <c r="I201" i="4"/>
  <c r="I206" i="4"/>
  <c r="I214" i="4"/>
  <c r="I224" i="4"/>
  <c r="I232" i="4"/>
  <c r="K13" i="4"/>
  <c r="K12" i="4" s="1"/>
  <c r="K11" i="4" s="1"/>
  <c r="K24" i="4"/>
  <c r="K31" i="4"/>
  <c r="K43" i="4"/>
  <c r="K53" i="4"/>
  <c r="K75" i="4"/>
  <c r="K91" i="4"/>
  <c r="K90" i="4" s="1"/>
  <c r="I22" i="2" s="1"/>
  <c r="K100" i="4"/>
  <c r="K103" i="4"/>
  <c r="K106" i="4"/>
  <c r="K110" i="4"/>
  <c r="K113" i="4"/>
  <c r="K116" i="4"/>
  <c r="K119" i="4"/>
  <c r="I26" i="2" s="1"/>
  <c r="K122" i="4"/>
  <c r="K144" i="4"/>
  <c r="K157" i="4"/>
  <c r="K164" i="4"/>
  <c r="K187" i="4"/>
  <c r="K185" i="4" s="1"/>
  <c r="K192" i="4"/>
  <c r="K190" i="4" s="1"/>
  <c r="K201" i="4"/>
  <c r="K198" i="4" s="1"/>
  <c r="K206" i="4"/>
  <c r="K214" i="4"/>
  <c r="K224" i="4"/>
  <c r="K232" i="4"/>
  <c r="Z232" i="4"/>
  <c r="Y232" i="4"/>
  <c r="X232" i="4"/>
  <c r="V232" i="4"/>
  <c r="U232" i="4"/>
  <c r="T232" i="4"/>
  <c r="S232" i="4"/>
  <c r="Q232" i="4"/>
  <c r="O232" i="4"/>
  <c r="N232" i="4"/>
  <c r="L232" i="4"/>
  <c r="J232" i="4"/>
  <c r="Z224" i="4"/>
  <c r="Y224" i="4"/>
  <c r="X224" i="4"/>
  <c r="V224" i="4"/>
  <c r="U224" i="4"/>
  <c r="T224" i="4"/>
  <c r="S224" i="4"/>
  <c r="Q224" i="4"/>
  <c r="O224" i="4"/>
  <c r="N224" i="4"/>
  <c r="L224" i="4"/>
  <c r="J224" i="4"/>
  <c r="Z214" i="4"/>
  <c r="Y214" i="4"/>
  <c r="X214" i="4"/>
  <c r="V214" i="4"/>
  <c r="U214" i="4"/>
  <c r="T214" i="4"/>
  <c r="S214" i="4"/>
  <c r="Q214" i="4"/>
  <c r="O214" i="4"/>
  <c r="N214" i="4"/>
  <c r="L214" i="4"/>
  <c r="J214" i="4"/>
  <c r="Z206" i="4"/>
  <c r="Y206" i="4"/>
  <c r="X206" i="4"/>
  <c r="V206" i="4"/>
  <c r="U206" i="4"/>
  <c r="T206" i="4"/>
  <c r="S206" i="4"/>
  <c r="Q206" i="4"/>
  <c r="O206" i="4"/>
  <c r="N206" i="4"/>
  <c r="L206" i="4"/>
  <c r="J206" i="4"/>
  <c r="Z201" i="4"/>
  <c r="Z198" i="4" s="1"/>
  <c r="Y201" i="4"/>
  <c r="Y198" i="4" s="1"/>
  <c r="X201" i="4"/>
  <c r="V201" i="4"/>
  <c r="V198" i="4" s="1"/>
  <c r="U201" i="4"/>
  <c r="U198" i="4" s="1"/>
  <c r="T201" i="4"/>
  <c r="T198" i="4" s="1"/>
  <c r="S201" i="4"/>
  <c r="Q201" i="4"/>
  <c r="Q198" i="4" s="1"/>
  <c r="O201" i="4"/>
  <c r="O198" i="4" s="1"/>
  <c r="N201" i="4"/>
  <c r="L201" i="4"/>
  <c r="L198" i="4" s="1"/>
  <c r="J201" i="4"/>
  <c r="J198" i="4" s="1"/>
  <c r="Z192" i="4"/>
  <c r="Z190" i="4" s="1"/>
  <c r="Y192" i="4"/>
  <c r="Y190" i="4" s="1"/>
  <c r="X192" i="4"/>
  <c r="V192" i="4"/>
  <c r="V190" i="4" s="1"/>
  <c r="U192" i="4"/>
  <c r="U190" i="4" s="1"/>
  <c r="T192" i="4"/>
  <c r="T190" i="4" s="1"/>
  <c r="S192" i="4"/>
  <c r="Q192" i="4"/>
  <c r="Q190" i="4" s="1"/>
  <c r="O192" i="4"/>
  <c r="O190" i="4" s="1"/>
  <c r="N192" i="4"/>
  <c r="L192" i="4"/>
  <c r="L190" i="4" s="1"/>
  <c r="J192" i="4"/>
  <c r="J190" i="4" s="1"/>
  <c r="Z187" i="4"/>
  <c r="Z185" i="4" s="1"/>
  <c r="Y187" i="4"/>
  <c r="Y185" i="4" s="1"/>
  <c r="X187" i="4"/>
  <c r="V187" i="4"/>
  <c r="V185" i="4" s="1"/>
  <c r="U187" i="4"/>
  <c r="U185" i="4" s="1"/>
  <c r="T187" i="4"/>
  <c r="T185" i="4" s="1"/>
  <c r="S187" i="4"/>
  <c r="Q187" i="4"/>
  <c r="Q185" i="4" s="1"/>
  <c r="O187" i="4"/>
  <c r="O185" i="4" s="1"/>
  <c r="N187" i="4"/>
  <c r="L187" i="4"/>
  <c r="L185" i="4" s="1"/>
  <c r="J187" i="4"/>
  <c r="J185" i="4" s="1"/>
  <c r="Z164" i="4"/>
  <c r="Y164" i="4"/>
  <c r="X164" i="4"/>
  <c r="V164" i="4"/>
  <c r="U164" i="4"/>
  <c r="T164" i="4"/>
  <c r="S164" i="4"/>
  <c r="Q164" i="4"/>
  <c r="O164" i="4"/>
  <c r="N164" i="4"/>
  <c r="L164" i="4"/>
  <c r="J164" i="4"/>
  <c r="Z157" i="4"/>
  <c r="Y157" i="4"/>
  <c r="X157" i="4"/>
  <c r="V157" i="4"/>
  <c r="U157" i="4"/>
  <c r="T157" i="4"/>
  <c r="S157" i="4"/>
  <c r="Q157" i="4"/>
  <c r="O157" i="4"/>
  <c r="N157" i="4"/>
  <c r="L157" i="4"/>
  <c r="J157" i="4"/>
  <c r="Z144" i="4"/>
  <c r="Y144" i="4"/>
  <c r="X144" i="4"/>
  <c r="V144" i="4"/>
  <c r="U144" i="4"/>
  <c r="T144" i="4"/>
  <c r="S144" i="4"/>
  <c r="Q144" i="4"/>
  <c r="O144" i="4"/>
  <c r="N144" i="4"/>
  <c r="L144" i="4"/>
  <c r="J144" i="4"/>
  <c r="Z122" i="4"/>
  <c r="Y122" i="4"/>
  <c r="X122" i="4"/>
  <c r="V122" i="4"/>
  <c r="U122" i="4"/>
  <c r="T122" i="4"/>
  <c r="S122" i="4"/>
  <c r="Q122" i="4"/>
  <c r="O122" i="4"/>
  <c r="N122" i="4"/>
  <c r="L122" i="4"/>
  <c r="J122" i="4"/>
  <c r="Z119" i="4"/>
  <c r="X26" i="2" s="1"/>
  <c r="Y119" i="4"/>
  <c r="W26" i="2" s="1"/>
  <c r="X119" i="4"/>
  <c r="V26" i="2" s="1"/>
  <c r="V119" i="4"/>
  <c r="T26" i="2" s="1"/>
  <c r="U119" i="4"/>
  <c r="S26" i="2" s="1"/>
  <c r="T119" i="4"/>
  <c r="R26" i="2" s="1"/>
  <c r="S119" i="4"/>
  <c r="Q26" i="2" s="1"/>
  <c r="Q119" i="4"/>
  <c r="O26" i="2" s="1"/>
  <c r="O119" i="4"/>
  <c r="M26" i="2" s="1"/>
  <c r="N119" i="4"/>
  <c r="L26" i="2" s="1"/>
  <c r="L119" i="4"/>
  <c r="J26" i="2" s="1"/>
  <c r="J119" i="4"/>
  <c r="H26" i="2" s="1"/>
  <c r="Z116" i="4"/>
  <c r="Y116" i="4"/>
  <c r="X116" i="4"/>
  <c r="V116" i="4"/>
  <c r="U116" i="4"/>
  <c r="T116" i="4"/>
  <c r="S116" i="4"/>
  <c r="Q116" i="4"/>
  <c r="O116" i="4"/>
  <c r="N116" i="4"/>
  <c r="L116" i="4"/>
  <c r="J116" i="4"/>
  <c r="Z113" i="4"/>
  <c r="Y113" i="4"/>
  <c r="X113" i="4"/>
  <c r="V113" i="4"/>
  <c r="U113" i="4"/>
  <c r="T113" i="4"/>
  <c r="S113" i="4"/>
  <c r="Q113" i="4"/>
  <c r="O113" i="4"/>
  <c r="N113" i="4"/>
  <c r="L113" i="4"/>
  <c r="J113" i="4"/>
  <c r="Z110" i="4"/>
  <c r="Y110" i="4"/>
  <c r="X110" i="4"/>
  <c r="V110" i="4"/>
  <c r="U110" i="4"/>
  <c r="T110" i="4"/>
  <c r="S110" i="4"/>
  <c r="Q110" i="4"/>
  <c r="O110" i="4"/>
  <c r="N110" i="4"/>
  <c r="L110" i="4"/>
  <c r="J110" i="4"/>
  <c r="Z106" i="4"/>
  <c r="Y106" i="4"/>
  <c r="X106" i="4"/>
  <c r="V106" i="4"/>
  <c r="U106" i="4"/>
  <c r="T106" i="4"/>
  <c r="S106" i="4"/>
  <c r="Q106" i="4"/>
  <c r="O106" i="4"/>
  <c r="N106" i="4"/>
  <c r="L106" i="4"/>
  <c r="J106" i="4"/>
  <c r="Z103" i="4"/>
  <c r="Y103" i="4"/>
  <c r="X103" i="4"/>
  <c r="V103" i="4"/>
  <c r="U103" i="4"/>
  <c r="T103" i="4"/>
  <c r="S103" i="4"/>
  <c r="Q103" i="4"/>
  <c r="O103" i="4"/>
  <c r="N103" i="4"/>
  <c r="L103" i="4"/>
  <c r="J103" i="4"/>
  <c r="Z100" i="4"/>
  <c r="Y100" i="4"/>
  <c r="X100" i="4"/>
  <c r="V100" i="4"/>
  <c r="U100" i="4"/>
  <c r="T100" i="4"/>
  <c r="S100" i="4"/>
  <c r="Q100" i="4"/>
  <c r="O100" i="4"/>
  <c r="N100" i="4"/>
  <c r="L100" i="4"/>
  <c r="J100" i="4"/>
  <c r="Z91" i="4"/>
  <c r="Z90" i="4" s="1"/>
  <c r="X22" i="2" s="1"/>
  <c r="Y91" i="4"/>
  <c r="Y90" i="4" s="1"/>
  <c r="W22" i="2" s="1"/>
  <c r="X91" i="4"/>
  <c r="V91" i="4"/>
  <c r="V90" i="4" s="1"/>
  <c r="T22" i="2" s="1"/>
  <c r="U91" i="4"/>
  <c r="U90" i="4" s="1"/>
  <c r="S22" i="2" s="1"/>
  <c r="T91" i="4"/>
  <c r="T90" i="4" s="1"/>
  <c r="R22" i="2" s="1"/>
  <c r="S91" i="4"/>
  <c r="Q91" i="4"/>
  <c r="Q90" i="4" s="1"/>
  <c r="O22" i="2" s="1"/>
  <c r="O91" i="4"/>
  <c r="O90" i="4" s="1"/>
  <c r="M22" i="2" s="1"/>
  <c r="N91" i="4"/>
  <c r="L91" i="4"/>
  <c r="L90" i="4" s="1"/>
  <c r="J22" i="2" s="1"/>
  <c r="J91" i="4"/>
  <c r="J90" i="4" s="1"/>
  <c r="H22" i="2" s="1"/>
  <c r="E22" i="2"/>
  <c r="Z75" i="4"/>
  <c r="Y75" i="4"/>
  <c r="X75" i="4"/>
  <c r="V75" i="4"/>
  <c r="U75" i="4"/>
  <c r="T75" i="4"/>
  <c r="S75" i="4"/>
  <c r="Q75" i="4"/>
  <c r="O75" i="4"/>
  <c r="N75" i="4"/>
  <c r="L75" i="4"/>
  <c r="J75" i="4"/>
  <c r="Z53" i="4"/>
  <c r="Y53" i="4"/>
  <c r="X53" i="4"/>
  <c r="V53" i="4"/>
  <c r="U53" i="4"/>
  <c r="T53" i="4"/>
  <c r="S53" i="4"/>
  <c r="Q53" i="4"/>
  <c r="O53" i="4"/>
  <c r="N53" i="4"/>
  <c r="L53" i="4"/>
  <c r="J53" i="4"/>
  <c r="Z43" i="4"/>
  <c r="Y43" i="4"/>
  <c r="X43" i="4"/>
  <c r="V43" i="4"/>
  <c r="U43" i="4"/>
  <c r="T43" i="4"/>
  <c r="S43" i="4"/>
  <c r="Q43" i="4"/>
  <c r="O43" i="4"/>
  <c r="N43" i="4"/>
  <c r="L43" i="4"/>
  <c r="J43" i="4"/>
  <c r="Z31" i="4"/>
  <c r="Y31" i="4"/>
  <c r="X31" i="4"/>
  <c r="V31" i="4"/>
  <c r="U31" i="4"/>
  <c r="T31" i="4"/>
  <c r="S31" i="4"/>
  <c r="Q31" i="4"/>
  <c r="O31" i="4"/>
  <c r="N31" i="4"/>
  <c r="L31" i="4"/>
  <c r="J31" i="4"/>
  <c r="Z24" i="4"/>
  <c r="Y24" i="4"/>
  <c r="X24" i="4"/>
  <c r="V24" i="4"/>
  <c r="U24" i="4"/>
  <c r="T24" i="4"/>
  <c r="S24" i="4"/>
  <c r="Q24" i="4"/>
  <c r="O24" i="4"/>
  <c r="N24" i="4"/>
  <c r="L24" i="4"/>
  <c r="J24" i="4"/>
  <c r="Z13" i="4"/>
  <c r="Z12" i="4" s="1"/>
  <c r="Z11" i="4" s="1"/>
  <c r="X20" i="2" s="1"/>
  <c r="Y13" i="4"/>
  <c r="Y12" i="4" s="1"/>
  <c r="Y11" i="4" s="1"/>
  <c r="W20" i="2" s="1"/>
  <c r="X13" i="4"/>
  <c r="V13" i="4"/>
  <c r="V12" i="4" s="1"/>
  <c r="V11" i="4" s="1"/>
  <c r="T20" i="2" s="1"/>
  <c r="U13" i="4"/>
  <c r="U12" i="4" s="1"/>
  <c r="U11" i="4" s="1"/>
  <c r="S20" i="2" s="1"/>
  <c r="T13" i="4"/>
  <c r="T12" i="4" s="1"/>
  <c r="T11" i="4" s="1"/>
  <c r="R20" i="2" s="1"/>
  <c r="S13" i="4"/>
  <c r="Q13" i="4"/>
  <c r="Q12" i="4" s="1"/>
  <c r="Q11" i="4" s="1"/>
  <c r="O20" i="2" s="1"/>
  <c r="O13" i="4"/>
  <c r="O12" i="4" s="1"/>
  <c r="O11" i="4" s="1"/>
  <c r="M20" i="2" s="1"/>
  <c r="N13" i="4"/>
  <c r="L13" i="4"/>
  <c r="L12" i="4" s="1"/>
  <c r="L11" i="4" s="1"/>
  <c r="J20" i="2" s="1"/>
  <c r="J12" i="4"/>
  <c r="J11" i="4" s="1"/>
  <c r="H20" i="2" s="1"/>
  <c r="G13" i="4"/>
  <c r="V64" i="3"/>
  <c r="X16" i="2" s="1"/>
  <c r="U64" i="3"/>
  <c r="W16" i="2" s="1"/>
  <c r="T64" i="3"/>
  <c r="R64" i="3"/>
  <c r="S16" i="2" s="1"/>
  <c r="Q64" i="3"/>
  <c r="R16" i="2" s="1"/>
  <c r="P64" i="3"/>
  <c r="N64" i="3"/>
  <c r="N16" i="2" s="1"/>
  <c r="M64" i="3"/>
  <c r="M16" i="2" s="1"/>
  <c r="L64" i="3"/>
  <c r="J64" i="3"/>
  <c r="I16" i="2" s="1"/>
  <c r="I64" i="3"/>
  <c r="V53" i="3"/>
  <c r="X15" i="2" s="1"/>
  <c r="U53" i="3"/>
  <c r="W15" i="2" s="1"/>
  <c r="T53" i="3"/>
  <c r="V15" i="2" s="1"/>
  <c r="R53" i="3"/>
  <c r="S15" i="2" s="1"/>
  <c r="Q53" i="3"/>
  <c r="R15" i="2" s="1"/>
  <c r="P53" i="3"/>
  <c r="Q15" i="2" s="1"/>
  <c r="N53" i="3"/>
  <c r="N15" i="2" s="1"/>
  <c r="M53" i="3"/>
  <c r="M15" i="2" s="1"/>
  <c r="J53" i="3"/>
  <c r="I15" i="2" s="1"/>
  <c r="I53" i="3"/>
  <c r="H15" i="2" s="1"/>
  <c r="V42" i="3"/>
  <c r="X14" i="2" s="1"/>
  <c r="U42" i="3"/>
  <c r="W14" i="2" s="1"/>
  <c r="T42" i="3"/>
  <c r="V14" i="2" s="1"/>
  <c r="R42" i="3"/>
  <c r="S14" i="2" s="1"/>
  <c r="Q42" i="3"/>
  <c r="R14" i="2" s="1"/>
  <c r="P42" i="3"/>
  <c r="Q14" i="2" s="1"/>
  <c r="N42" i="3"/>
  <c r="N14" i="2" s="1"/>
  <c r="M42" i="3"/>
  <c r="M14" i="2" s="1"/>
  <c r="L42" i="3"/>
  <c r="L14" i="2" s="1"/>
  <c r="J42" i="3"/>
  <c r="I14" i="2" s="1"/>
  <c r="I42" i="3"/>
  <c r="V31" i="3"/>
  <c r="X13" i="2" s="1"/>
  <c r="U31" i="3"/>
  <c r="W13" i="2" s="1"/>
  <c r="T31" i="3"/>
  <c r="V13" i="2" s="1"/>
  <c r="R31" i="3"/>
  <c r="S13" i="2" s="1"/>
  <c r="Q31" i="3"/>
  <c r="R13" i="2" s="1"/>
  <c r="P31" i="3"/>
  <c r="Q13" i="2" s="1"/>
  <c r="N31" i="3"/>
  <c r="N13" i="2" s="1"/>
  <c r="M31" i="3"/>
  <c r="M13" i="2" s="1"/>
  <c r="L31" i="3"/>
  <c r="L13" i="2" s="1"/>
  <c r="V20" i="3"/>
  <c r="X12" i="2" s="1"/>
  <c r="U20" i="3"/>
  <c r="W12" i="2" s="1"/>
  <c r="T20" i="3"/>
  <c r="V12" i="2" s="1"/>
  <c r="R20" i="3"/>
  <c r="S12" i="2" s="1"/>
  <c r="Q20" i="3"/>
  <c r="R12" i="2" s="1"/>
  <c r="P20" i="3"/>
  <c r="Q12" i="2" s="1"/>
  <c r="N20" i="3"/>
  <c r="N12" i="2" s="1"/>
  <c r="M20" i="3"/>
  <c r="M12" i="2" s="1"/>
  <c r="L20" i="3"/>
  <c r="L12" i="2" s="1"/>
  <c r="V9" i="3"/>
  <c r="X11" i="2" s="1"/>
  <c r="U9" i="3"/>
  <c r="W11" i="2" s="1"/>
  <c r="T9" i="3"/>
  <c r="R9" i="3"/>
  <c r="S11" i="2" s="1"/>
  <c r="Q9" i="3"/>
  <c r="R11" i="2" s="1"/>
  <c r="P9" i="3"/>
  <c r="N9" i="3"/>
  <c r="N11" i="2" s="1"/>
  <c r="M9" i="3"/>
  <c r="M11" i="2" s="1"/>
  <c r="L9" i="3"/>
  <c r="J8" i="3"/>
  <c r="I10" i="2" s="1"/>
  <c r="G22" i="1"/>
  <c r="P12" i="2" l="1"/>
  <c r="U12" i="2"/>
  <c r="B10" i="2"/>
  <c r="B9" i="2" s="1"/>
  <c r="M75" i="4"/>
  <c r="G12" i="4"/>
  <c r="G11" i="4" s="1"/>
  <c r="E11" i="4" s="1"/>
  <c r="E13" i="4"/>
  <c r="K26" i="2"/>
  <c r="M164" i="4"/>
  <c r="M206" i="4"/>
  <c r="K13" i="2"/>
  <c r="P13" i="2"/>
  <c r="U13" i="2"/>
  <c r="I9" i="2"/>
  <c r="K14" i="2"/>
  <c r="P14" i="2"/>
  <c r="F15" i="2"/>
  <c r="K64" i="3"/>
  <c r="L16" i="2"/>
  <c r="K16" i="2" s="1"/>
  <c r="S64" i="3"/>
  <c r="V16" i="2"/>
  <c r="U16" i="2" s="1"/>
  <c r="G64" i="3"/>
  <c r="H16" i="2"/>
  <c r="F16" i="2" s="1"/>
  <c r="O64" i="3"/>
  <c r="Q16" i="2"/>
  <c r="P16" i="2" s="1"/>
  <c r="U15" i="2"/>
  <c r="K15" i="2"/>
  <c r="P15" i="2"/>
  <c r="G42" i="3"/>
  <c r="H14" i="2"/>
  <c r="F14" i="2" s="1"/>
  <c r="U14" i="2"/>
  <c r="K12" i="2"/>
  <c r="O9" i="3"/>
  <c r="Q11" i="2"/>
  <c r="P11" i="2" s="1"/>
  <c r="S9" i="3"/>
  <c r="V11" i="2"/>
  <c r="U11" i="2" s="1"/>
  <c r="K9" i="3"/>
  <c r="L11" i="2"/>
  <c r="K11" i="2" s="1"/>
  <c r="E20" i="2"/>
  <c r="C20" i="2" s="1"/>
  <c r="E26" i="2"/>
  <c r="C26" i="2" s="1"/>
  <c r="F26" i="2"/>
  <c r="P26" i="2"/>
  <c r="U26" i="2"/>
  <c r="C22" i="2"/>
  <c r="Q27" i="4"/>
  <c r="Q22" i="4" s="1"/>
  <c r="O21" i="2" s="1"/>
  <c r="M43" i="4"/>
  <c r="M144" i="4"/>
  <c r="M224" i="4"/>
  <c r="R31" i="4"/>
  <c r="W31" i="4"/>
  <c r="R53" i="4"/>
  <c r="W53" i="4"/>
  <c r="W103" i="4"/>
  <c r="W110" i="4"/>
  <c r="W116" i="4"/>
  <c r="R122" i="4"/>
  <c r="W122" i="4"/>
  <c r="R157" i="4"/>
  <c r="W157" i="4"/>
  <c r="R214" i="4"/>
  <c r="W214" i="4"/>
  <c r="M31" i="4"/>
  <c r="M110" i="4"/>
  <c r="M122" i="4"/>
  <c r="M214" i="4"/>
  <c r="N190" i="4"/>
  <c r="M190" i="4" s="1"/>
  <c r="M192" i="4"/>
  <c r="X12" i="4"/>
  <c r="W13" i="4"/>
  <c r="S90" i="4"/>
  <c r="R91" i="4"/>
  <c r="X90" i="4"/>
  <c r="W91" i="4"/>
  <c r="S185" i="4"/>
  <c r="R185" i="4" s="1"/>
  <c r="R187" i="4"/>
  <c r="X185" i="4"/>
  <c r="W185" i="4" s="1"/>
  <c r="W187" i="4"/>
  <c r="S198" i="4"/>
  <c r="R198" i="4" s="1"/>
  <c r="R201" i="4"/>
  <c r="X198" i="4"/>
  <c r="W198" i="4" s="1"/>
  <c r="W201" i="4"/>
  <c r="I198" i="4"/>
  <c r="M53" i="4"/>
  <c r="N90" i="4"/>
  <c r="M91" i="4"/>
  <c r="M116" i="4"/>
  <c r="M157" i="4"/>
  <c r="N185" i="4"/>
  <c r="M185" i="4" s="1"/>
  <c r="M187" i="4"/>
  <c r="N198" i="4"/>
  <c r="M198" i="4" s="1"/>
  <c r="M201" i="4"/>
  <c r="I190" i="4"/>
  <c r="W24" i="4"/>
  <c r="R43" i="4"/>
  <c r="W43" i="4"/>
  <c r="R75" i="4"/>
  <c r="W75" i="4"/>
  <c r="R100" i="4"/>
  <c r="W100" i="4"/>
  <c r="R106" i="4"/>
  <c r="W106" i="4"/>
  <c r="R113" i="4"/>
  <c r="W113" i="4"/>
  <c r="R119" i="4"/>
  <c r="W119" i="4"/>
  <c r="R144" i="4"/>
  <c r="W144" i="4"/>
  <c r="R164" i="4"/>
  <c r="W164" i="4"/>
  <c r="S190" i="4"/>
  <c r="R190" i="4" s="1"/>
  <c r="R192" i="4"/>
  <c r="X190" i="4"/>
  <c r="W190" i="4" s="1"/>
  <c r="W192" i="4"/>
  <c r="R206" i="4"/>
  <c r="W206" i="4"/>
  <c r="R224" i="4"/>
  <c r="W224" i="4"/>
  <c r="I185" i="4"/>
  <c r="I90" i="4"/>
  <c r="R232" i="4"/>
  <c r="W232" i="4"/>
  <c r="M232" i="4"/>
  <c r="I223" i="4"/>
  <c r="G29" i="2" s="1"/>
  <c r="M103" i="4"/>
  <c r="M100" i="4"/>
  <c r="M106" i="4"/>
  <c r="M113" i="4"/>
  <c r="M119" i="4"/>
  <c r="R103" i="4"/>
  <c r="R110" i="4"/>
  <c r="R116" i="4"/>
  <c r="M24" i="4"/>
  <c r="R24" i="4"/>
  <c r="S12" i="4"/>
  <c r="R13" i="4"/>
  <c r="E12" i="4"/>
  <c r="N12" i="4"/>
  <c r="M13" i="4"/>
  <c r="H13" i="4"/>
  <c r="G53" i="3"/>
  <c r="O31" i="3"/>
  <c r="S31" i="3"/>
  <c r="K53" i="3"/>
  <c r="O53" i="3"/>
  <c r="S53" i="3"/>
  <c r="K42" i="3"/>
  <c r="O42" i="3"/>
  <c r="S42" i="3"/>
  <c r="K31" i="3"/>
  <c r="L8" i="3"/>
  <c r="L10" i="2" s="1"/>
  <c r="O20" i="3"/>
  <c r="K20" i="3"/>
  <c r="S20" i="3"/>
  <c r="N8" i="3"/>
  <c r="Q8" i="3"/>
  <c r="T8" i="3"/>
  <c r="V10" i="2" s="1"/>
  <c r="R8" i="3"/>
  <c r="U8" i="3"/>
  <c r="I8" i="3"/>
  <c r="M8" i="3"/>
  <c r="P8" i="3"/>
  <c r="Q10" i="2" s="1"/>
  <c r="G10" i="2"/>
  <c r="G9" i="2" s="1"/>
  <c r="V8" i="3"/>
  <c r="J7" i="3"/>
  <c r="P27" i="4"/>
  <c r="P22" i="4" s="1"/>
  <c r="N21" i="2" s="1"/>
  <c r="P223" i="4"/>
  <c r="N29" i="2" s="1"/>
  <c r="P99" i="4"/>
  <c r="N24" i="2" s="1"/>
  <c r="Q156" i="4"/>
  <c r="Q143" i="4" s="1"/>
  <c r="Q142" i="4" s="1"/>
  <c r="O27" i="2" s="1"/>
  <c r="P156" i="4"/>
  <c r="P143" i="4" s="1"/>
  <c r="P142" i="4" s="1"/>
  <c r="N27" i="2" s="1"/>
  <c r="P205" i="4"/>
  <c r="N28" i="2" s="1"/>
  <c r="P109" i="4"/>
  <c r="N25" i="2" s="1"/>
  <c r="I156" i="4"/>
  <c r="T205" i="4"/>
  <c r="R28" i="2" s="1"/>
  <c r="I99" i="4"/>
  <c r="G24" i="2" s="1"/>
  <c r="I27" i="4"/>
  <c r="I22" i="4" s="1"/>
  <c r="I109" i="4"/>
  <c r="G25" i="2" s="1"/>
  <c r="I205" i="4"/>
  <c r="G28" i="2" s="1"/>
  <c r="K205" i="4"/>
  <c r="I28" i="2" s="1"/>
  <c r="K156" i="4"/>
  <c r="K143" i="4" s="1"/>
  <c r="K142" i="4" s="1"/>
  <c r="I27" i="2" s="1"/>
  <c r="L156" i="4"/>
  <c r="O156" i="4"/>
  <c r="O143" i="4" s="1"/>
  <c r="O142" i="4" s="1"/>
  <c r="M27" i="2" s="1"/>
  <c r="S156" i="4"/>
  <c r="V156" i="4"/>
  <c r="V143" i="4" s="1"/>
  <c r="V142" i="4" s="1"/>
  <c r="T27" i="2" s="1"/>
  <c r="Y156" i="4"/>
  <c r="Y143" i="4" s="1"/>
  <c r="Y142" i="4" s="1"/>
  <c r="W27" i="2" s="1"/>
  <c r="E29" i="2"/>
  <c r="K223" i="4"/>
  <c r="I29" i="2" s="1"/>
  <c r="U99" i="4"/>
  <c r="S24" i="2" s="1"/>
  <c r="N156" i="4"/>
  <c r="T156" i="4"/>
  <c r="T143" i="4" s="1"/>
  <c r="T142" i="4" s="1"/>
  <c r="R27" i="2" s="1"/>
  <c r="X156" i="4"/>
  <c r="Z156" i="4"/>
  <c r="Z143" i="4" s="1"/>
  <c r="Z142" i="4" s="1"/>
  <c r="X27" i="2" s="1"/>
  <c r="J205" i="4"/>
  <c r="H28" i="2" s="1"/>
  <c r="U205" i="4"/>
  <c r="S28" i="2" s="1"/>
  <c r="K109" i="4"/>
  <c r="I25" i="2" s="1"/>
  <c r="K27" i="4"/>
  <c r="K22" i="4" s="1"/>
  <c r="U27" i="4"/>
  <c r="U22" i="4" s="1"/>
  <c r="S21" i="2" s="1"/>
  <c r="S205" i="4"/>
  <c r="Q28" i="2" s="1"/>
  <c r="N27" i="4"/>
  <c r="T27" i="4"/>
  <c r="T22" i="4" s="1"/>
  <c r="R21" i="2" s="1"/>
  <c r="X27" i="4"/>
  <c r="Z27" i="4"/>
  <c r="Z22" i="4" s="1"/>
  <c r="X21" i="2" s="1"/>
  <c r="N223" i="4"/>
  <c r="L29" i="2" s="1"/>
  <c r="Q223" i="4"/>
  <c r="O29" i="2" s="1"/>
  <c r="T223" i="4"/>
  <c r="R29" i="2" s="1"/>
  <c r="X223" i="4"/>
  <c r="V29" i="2" s="1"/>
  <c r="Z223" i="4"/>
  <c r="X29" i="2" s="1"/>
  <c r="K99" i="4"/>
  <c r="I24" i="2" s="1"/>
  <c r="L205" i="4"/>
  <c r="J28" i="2" s="1"/>
  <c r="O205" i="4"/>
  <c r="M28" i="2" s="1"/>
  <c r="V205" i="4"/>
  <c r="T28" i="2" s="1"/>
  <c r="Y205" i="4"/>
  <c r="W28" i="2" s="1"/>
  <c r="V109" i="4"/>
  <c r="T25" i="2" s="1"/>
  <c r="Q205" i="4"/>
  <c r="O28" i="2" s="1"/>
  <c r="X205" i="4"/>
  <c r="V28" i="2" s="1"/>
  <c r="U223" i="4"/>
  <c r="S29" i="2" s="1"/>
  <c r="L27" i="4"/>
  <c r="J156" i="4"/>
  <c r="J143" i="4" s="1"/>
  <c r="J142" i="4" s="1"/>
  <c r="H27" i="2" s="1"/>
  <c r="S27" i="4"/>
  <c r="L99" i="4"/>
  <c r="J24" i="2" s="1"/>
  <c r="S99" i="4"/>
  <c r="Q24" i="2" s="1"/>
  <c r="Y99" i="4"/>
  <c r="W24" i="2" s="1"/>
  <c r="N99" i="4"/>
  <c r="L24" i="2" s="1"/>
  <c r="Q99" i="4"/>
  <c r="O24" i="2" s="1"/>
  <c r="T99" i="4"/>
  <c r="R24" i="2" s="1"/>
  <c r="X99" i="4"/>
  <c r="V24" i="2" s="1"/>
  <c r="Z99" i="4"/>
  <c r="X24" i="2" s="1"/>
  <c r="N109" i="4"/>
  <c r="L25" i="2" s="1"/>
  <c r="U156" i="4"/>
  <c r="U143" i="4" s="1"/>
  <c r="U142" i="4" s="1"/>
  <c r="S27" i="2" s="1"/>
  <c r="N205" i="4"/>
  <c r="L28" i="2" s="1"/>
  <c r="Z205" i="4"/>
  <c r="X28" i="2" s="1"/>
  <c r="E28" i="2"/>
  <c r="J27" i="4"/>
  <c r="J22" i="4" s="1"/>
  <c r="H21" i="2" s="1"/>
  <c r="J99" i="4"/>
  <c r="H24" i="2" s="1"/>
  <c r="U109" i="4"/>
  <c r="S25" i="2" s="1"/>
  <c r="J109" i="4"/>
  <c r="H25" i="2" s="1"/>
  <c r="J223" i="4"/>
  <c r="H29" i="2" s="1"/>
  <c r="E24" i="2"/>
  <c r="O99" i="4"/>
  <c r="M24" i="2" s="1"/>
  <c r="V99" i="4"/>
  <c r="T24" i="2" s="1"/>
  <c r="E21" i="2"/>
  <c r="O27" i="4"/>
  <c r="O22" i="4" s="1"/>
  <c r="M21" i="2" s="1"/>
  <c r="V27" i="4"/>
  <c r="V22" i="4" s="1"/>
  <c r="T21" i="2" s="1"/>
  <c r="Y27" i="4"/>
  <c r="Y22" i="4" s="1"/>
  <c r="W21" i="2" s="1"/>
  <c r="E27" i="2"/>
  <c r="S109" i="4"/>
  <c r="Q25" i="2" s="1"/>
  <c r="Y109" i="4"/>
  <c r="W25" i="2" s="1"/>
  <c r="L223" i="4"/>
  <c r="J29" i="2" s="1"/>
  <c r="O223" i="4"/>
  <c r="M29" i="2" s="1"/>
  <c r="S223" i="4"/>
  <c r="Q29" i="2" s="1"/>
  <c r="V223" i="4"/>
  <c r="T29" i="2" s="1"/>
  <c r="Y223" i="4"/>
  <c r="W29" i="2" s="1"/>
  <c r="E25" i="2"/>
  <c r="Q109" i="4"/>
  <c r="O25" i="2" s="1"/>
  <c r="T109" i="4"/>
  <c r="R25" i="2" s="1"/>
  <c r="X109" i="4"/>
  <c r="V25" i="2" s="1"/>
  <c r="Z109" i="4"/>
  <c r="X25" i="2" s="1"/>
  <c r="L109" i="4"/>
  <c r="J25" i="2" s="1"/>
  <c r="O109" i="4"/>
  <c r="M25" i="2" s="1"/>
  <c r="I19" i="1"/>
  <c r="I16" i="1"/>
  <c r="G16" i="1"/>
  <c r="F20" i="3" l="1"/>
  <c r="D12" i="2"/>
  <c r="F64" i="3"/>
  <c r="L9" i="2"/>
  <c r="D14" i="2"/>
  <c r="D11" i="2"/>
  <c r="D26" i="2"/>
  <c r="D15" i="2"/>
  <c r="F24" i="2"/>
  <c r="C28" i="2"/>
  <c r="K28" i="2"/>
  <c r="K24" i="2"/>
  <c r="P28" i="2"/>
  <c r="F28" i="2"/>
  <c r="D28" i="2" s="1"/>
  <c r="D13" i="2"/>
  <c r="V9" i="2"/>
  <c r="Q9" i="2"/>
  <c r="D16" i="2"/>
  <c r="F42" i="3"/>
  <c r="I7" i="3"/>
  <c r="H10" i="2"/>
  <c r="H9" i="2" s="1"/>
  <c r="F9" i="2" s="1"/>
  <c r="V7" i="3"/>
  <c r="X10" i="2"/>
  <c r="M7" i="3"/>
  <c r="M10" i="2"/>
  <c r="M9" i="2" s="1"/>
  <c r="R7" i="3"/>
  <c r="S10" i="2"/>
  <c r="N7" i="3"/>
  <c r="N10" i="2"/>
  <c r="U7" i="3"/>
  <c r="W10" i="2"/>
  <c r="W9" i="2" s="1"/>
  <c r="Q7" i="3"/>
  <c r="R10" i="2"/>
  <c r="R9" i="2" s="1"/>
  <c r="F9" i="3"/>
  <c r="I20" i="2"/>
  <c r="I21" i="2"/>
  <c r="C29" i="2"/>
  <c r="U24" i="2"/>
  <c r="D24" i="2" s="1"/>
  <c r="U28" i="2"/>
  <c r="G22" i="2"/>
  <c r="F22" i="2" s="1"/>
  <c r="P29" i="2"/>
  <c r="P25" i="2"/>
  <c r="C24" i="2"/>
  <c r="P24" i="2"/>
  <c r="K29" i="2"/>
  <c r="M90" i="4"/>
  <c r="L22" i="2"/>
  <c r="K22" i="2" s="1"/>
  <c r="W90" i="4"/>
  <c r="V22" i="2"/>
  <c r="U22" i="2" s="1"/>
  <c r="U25" i="2"/>
  <c r="K25" i="2"/>
  <c r="U29" i="2"/>
  <c r="F25" i="2"/>
  <c r="F29" i="2"/>
  <c r="R90" i="4"/>
  <c r="Q22" i="2"/>
  <c r="P22" i="2" s="1"/>
  <c r="G10" i="4"/>
  <c r="E19" i="2" s="1"/>
  <c r="E18" i="2" s="1"/>
  <c r="R205" i="4"/>
  <c r="X143" i="4"/>
  <c r="W143" i="4" s="1"/>
  <c r="W156" i="4"/>
  <c r="W205" i="4"/>
  <c r="X11" i="4"/>
  <c r="W12" i="4"/>
  <c r="X22" i="4"/>
  <c r="W27" i="4"/>
  <c r="W109" i="4"/>
  <c r="G7" i="4"/>
  <c r="W223" i="4"/>
  <c r="M223" i="4"/>
  <c r="R223" i="4"/>
  <c r="M205" i="4"/>
  <c r="L143" i="4"/>
  <c r="L142" i="4" s="1"/>
  <c r="I143" i="4"/>
  <c r="I142" i="4" s="1"/>
  <c r="N143" i="4"/>
  <c r="N142" i="4" s="1"/>
  <c r="M156" i="4"/>
  <c r="S143" i="4"/>
  <c r="S142" i="4" s="1"/>
  <c r="R156" i="4"/>
  <c r="M109" i="4"/>
  <c r="M99" i="4"/>
  <c r="R109" i="4"/>
  <c r="W99" i="4"/>
  <c r="Y10" i="4"/>
  <c r="R99" i="4"/>
  <c r="L22" i="4"/>
  <c r="S22" i="4"/>
  <c r="R27" i="4"/>
  <c r="N22" i="4"/>
  <c r="M27" i="4"/>
  <c r="N11" i="4"/>
  <c r="M12" i="4"/>
  <c r="F13" i="4"/>
  <c r="I11" i="4"/>
  <c r="H11" i="4" s="1"/>
  <c r="H12" i="4"/>
  <c r="S11" i="4"/>
  <c r="R12" i="4"/>
  <c r="F53" i="3"/>
  <c r="F31" i="3"/>
  <c r="L7" i="3"/>
  <c r="K8" i="3"/>
  <c r="H7" i="3"/>
  <c r="T7" i="3"/>
  <c r="S8" i="3"/>
  <c r="P7" i="3"/>
  <c r="O8" i="3"/>
  <c r="P10" i="4"/>
  <c r="K10" i="4"/>
  <c r="V10" i="4"/>
  <c r="J10" i="4"/>
  <c r="Z10" i="4"/>
  <c r="U10" i="4"/>
  <c r="T10" i="4"/>
  <c r="Q10" i="4"/>
  <c r="O19" i="2" s="1"/>
  <c r="O18" i="2" s="1"/>
  <c r="O10" i="4"/>
  <c r="I22" i="1"/>
  <c r="F38" i="1"/>
  <c r="G38" i="1"/>
  <c r="H38" i="1"/>
  <c r="I38" i="1"/>
  <c r="J38" i="1"/>
  <c r="K38" i="1"/>
  <c r="G7" i="3" l="1"/>
  <c r="O7" i="3"/>
  <c r="S7" i="3"/>
  <c r="K7" i="3"/>
  <c r="P10" i="2"/>
  <c r="S9" i="2"/>
  <c r="P9" i="2" s="1"/>
  <c r="U10" i="2"/>
  <c r="X9" i="2"/>
  <c r="U9" i="2" s="1"/>
  <c r="F10" i="2"/>
  <c r="K10" i="2"/>
  <c r="N9" i="2"/>
  <c r="K9" i="2" s="1"/>
  <c r="Z7" i="4"/>
  <c r="X19" i="2"/>
  <c r="X18" i="2" s="1"/>
  <c r="I10" i="4"/>
  <c r="G19" i="2" s="1"/>
  <c r="G20" i="2"/>
  <c r="F20" i="2" s="1"/>
  <c r="G21" i="2"/>
  <c r="F21" i="2" s="1"/>
  <c r="R22" i="4"/>
  <c r="Q21" i="2"/>
  <c r="P21" i="2" s="1"/>
  <c r="J27" i="2"/>
  <c r="C27" i="2" s="1"/>
  <c r="W11" i="4"/>
  <c r="V20" i="2"/>
  <c r="U20" i="2" s="1"/>
  <c r="D22" i="2"/>
  <c r="V7" i="4"/>
  <c r="T19" i="2"/>
  <c r="T18" i="2" s="1"/>
  <c r="M22" i="4"/>
  <c r="L21" i="2"/>
  <c r="K21" i="2" s="1"/>
  <c r="J21" i="2"/>
  <c r="C21" i="2" s="1"/>
  <c r="R142" i="4"/>
  <c r="Q27" i="2"/>
  <c r="P27" i="2" s="1"/>
  <c r="G27" i="2"/>
  <c r="F27" i="2" s="1"/>
  <c r="W22" i="4"/>
  <c r="V21" i="2"/>
  <c r="U21" i="2" s="1"/>
  <c r="D29" i="2"/>
  <c r="O7" i="4"/>
  <c r="M19" i="2"/>
  <c r="M18" i="2" s="1"/>
  <c r="P7" i="4"/>
  <c r="N19" i="2"/>
  <c r="N18" i="2" s="1"/>
  <c r="M142" i="4"/>
  <c r="L27" i="2"/>
  <c r="K27" i="2" s="1"/>
  <c r="J7" i="4"/>
  <c r="H19" i="2"/>
  <c r="T7" i="4"/>
  <c r="R19" i="2"/>
  <c r="R18" i="2" s="1"/>
  <c r="R11" i="4"/>
  <c r="Q20" i="2"/>
  <c r="P20" i="2" s="1"/>
  <c r="U7" i="4"/>
  <c r="S19" i="2"/>
  <c r="S18" i="2" s="1"/>
  <c r="K7" i="4"/>
  <c r="I19" i="2"/>
  <c r="I18" i="2" s="1"/>
  <c r="M11" i="4"/>
  <c r="F11" i="4" s="1"/>
  <c r="L20" i="2"/>
  <c r="K20" i="2" s="1"/>
  <c r="Y7" i="4"/>
  <c r="W19" i="2"/>
  <c r="W18" i="2" s="1"/>
  <c r="D25" i="2"/>
  <c r="X142" i="4"/>
  <c r="X10" i="4"/>
  <c r="V19" i="2" s="1"/>
  <c r="M143" i="4"/>
  <c r="R143" i="4"/>
  <c r="N10" i="4"/>
  <c r="L10" i="4"/>
  <c r="S10" i="4"/>
  <c r="F12" i="4"/>
  <c r="Q7" i="4"/>
  <c r="F8" i="3"/>
  <c r="E38" i="1"/>
  <c r="G18" i="2" l="1"/>
  <c r="F7" i="3"/>
  <c r="D9" i="2"/>
  <c r="D10" i="2"/>
  <c r="N7" i="4"/>
  <c r="M7" i="4" s="1"/>
  <c r="L19" i="2"/>
  <c r="L18" i="2" s="1"/>
  <c r="K18" i="2" s="1"/>
  <c r="W142" i="4"/>
  <c r="V27" i="2"/>
  <c r="U27" i="2" s="1"/>
  <c r="D27" i="2" s="1"/>
  <c r="H10" i="4"/>
  <c r="S7" i="4"/>
  <c r="R7" i="4" s="1"/>
  <c r="Q19" i="2"/>
  <c r="Q18" i="2" s="1"/>
  <c r="W10" i="4"/>
  <c r="D20" i="2"/>
  <c r="F19" i="2"/>
  <c r="I7" i="4"/>
  <c r="H7" i="4" s="1"/>
  <c r="L7" i="4"/>
  <c r="E7" i="4" s="1"/>
  <c r="J19" i="2"/>
  <c r="J18" i="2" s="1"/>
  <c r="U19" i="2"/>
  <c r="D21" i="2"/>
  <c r="X7" i="4"/>
  <c r="W7" i="4" s="1"/>
  <c r="E10" i="4"/>
  <c r="M10" i="4"/>
  <c r="R10" i="4"/>
  <c r="B38" i="2"/>
  <c r="F37" i="2"/>
  <c r="F38" i="2"/>
  <c r="B37" i="2"/>
  <c r="V18" i="2" l="1"/>
  <c r="P18" i="2"/>
  <c r="P19" i="2"/>
  <c r="F7" i="4"/>
  <c r="C19" i="2"/>
  <c r="U18" i="2"/>
  <c r="K19" i="2"/>
  <c r="D19" i="2" s="1"/>
  <c r="F10" i="4"/>
  <c r="E37" i="2"/>
  <c r="D18" i="2" l="1"/>
  <c r="D38" i="2" s="1"/>
  <c r="H38" i="2"/>
  <c r="E38" i="2"/>
  <c r="H37" i="2"/>
  <c r="D37" i="2" l="1"/>
  <c r="G37" i="2"/>
  <c r="G38" i="2" l="1"/>
  <c r="K37" i="2" l="1"/>
  <c r="I38" i="2" l="1"/>
  <c r="K38" i="2"/>
  <c r="I37" i="2"/>
  <c r="J37" i="2" l="1"/>
  <c r="M38" i="2" l="1"/>
  <c r="J38" i="2"/>
  <c r="M37" i="2"/>
  <c r="L37" i="2" l="1"/>
  <c r="O37" i="2"/>
  <c r="O38" i="2" l="1"/>
  <c r="L38" i="2"/>
  <c r="N37" i="2" l="1"/>
  <c r="Q37" i="2"/>
  <c r="Q38" i="2" l="1"/>
  <c r="N38" i="2"/>
  <c r="P37" i="2" l="1"/>
  <c r="S37" i="2"/>
  <c r="S38" i="2" l="1"/>
  <c r="P38" i="2"/>
  <c r="U37" i="2" l="1"/>
  <c r="R38" i="2" l="1"/>
  <c r="U38" i="2"/>
  <c r="R37" i="2"/>
  <c r="T37" i="2" l="1"/>
  <c r="W38" i="2" l="1"/>
  <c r="T38" i="2"/>
  <c r="W37" i="2"/>
  <c r="V37" i="2" l="1"/>
  <c r="V38" i="2" l="1"/>
  <c r="X37" i="2" l="1"/>
  <c r="X38" i="2" l="1"/>
  <c r="C25" i="2"/>
</calcChain>
</file>

<file path=xl/sharedStrings.xml><?xml version="1.0" encoding="utf-8"?>
<sst xmlns="http://schemas.openxmlformats.org/spreadsheetml/2006/main" count="927" uniqueCount="360">
  <si>
    <t>დანართი N5</t>
  </si>
  <si>
    <t>პროგრამული კოდი</t>
  </si>
  <si>
    <t>პროგრამის დასახელება</t>
  </si>
  <si>
    <t>კომპონენტის დასახელება</t>
  </si>
  <si>
    <t>მედიკამენტის/სახარჯი მასალის დასახელება</t>
  </si>
  <si>
    <t>ლარი</t>
  </si>
  <si>
    <t>რაოდენობა</t>
  </si>
  <si>
    <t>სულ თანხა</t>
  </si>
  <si>
    <t>წლის განმავლობაში საჭირო რაოდენობა*</t>
  </si>
  <si>
    <t>დაგეგმილი რეზერვი</t>
  </si>
  <si>
    <t>თვეები</t>
  </si>
  <si>
    <t>ფაქტიურად მოწოდებული რაოდენობა</t>
  </si>
  <si>
    <t>მოწოდების ფაქტობრივი ღირებულება (ლარი)</t>
  </si>
  <si>
    <t>მოწოდების საკასო ხარჯი
(ლარი)</t>
  </si>
  <si>
    <t>დაბრუნება</t>
  </si>
  <si>
    <t>სსიპ-ს საწყობიდან გაცემული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</si>
  <si>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</si>
  <si>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</si>
  <si>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</si>
  <si>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</si>
  <si>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</si>
  <si>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</si>
  <si>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</si>
  <si>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</si>
  <si>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</si>
  <si>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</si>
  <si>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</si>
  <si>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</si>
  <si>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</si>
  <si>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</si>
  <si>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</si>
  <si>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----</t>
  </si>
  <si>
    <t>დაგეგმვის დროს არსებული ნაშთი</t>
  </si>
  <si>
    <t>შესყიდვების ეკონომია</t>
  </si>
  <si>
    <t>ფასი</t>
  </si>
  <si>
    <t>გამარტივებული შესყიდვით (გადაუდებელი აუცილებლობა) განხორციელებული შესყიდვა</t>
  </si>
  <si>
    <t>*იწერება საპროგნოზო ფასი, რომლითაც დაიგეგმა ბიუჯეტი</t>
  </si>
  <si>
    <t>ტენდერით განხორციელებული შესყიდვა</t>
  </si>
  <si>
    <t>1 იანვრისათვის არსებული ნაშთი</t>
  </si>
  <si>
    <t>ღირებულება</t>
  </si>
  <si>
    <t>წლის განმავლობაში დაგეგმილი შესყიდვა**</t>
  </si>
  <si>
    <t>** იწერება საპროგნოზო ფასი, რომლითაც დაიგეგმა ბიუჯეტი</t>
  </si>
  <si>
    <t>პერიოდის დასასრულისთვის არსებული ფაქტიური ნაშთი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</si>
  <si>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</si>
  <si>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</si>
  <si>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სსიპ -------------------------------------------------------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</si>
  <si>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</si>
  <si>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</si>
  <si>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</si>
  <si>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</si>
  <si>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</si>
  <si>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</si>
  <si>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</si>
  <si>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</si>
  <si>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</si>
  <si>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</si>
  <si>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</si>
  <si>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</si>
  <si>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</si>
  <si>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</si>
  <si>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</si>
  <si>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</si>
  <si>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</si>
  <si>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</si>
  <si>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</si>
  <si>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</si>
  <si>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</si>
  <si>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</si>
  <si>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</si>
  <si>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</si>
  <si>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</si>
  <si>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</si>
  <si>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</si>
  <si>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</si>
  <si>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</si>
  <si>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</si>
  <si>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</si>
  <si>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</si>
  <si>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</si>
  <si>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</si>
  <si>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</si>
  <si>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</si>
  <si>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</si>
  <si>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</si>
  <si>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</si>
  <si>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</si>
  <si>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</si>
  <si>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</si>
  <si>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</si>
  <si>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</si>
  <si>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</si>
  <si>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</si>
  <si>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</si>
  <si>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</si>
  <si>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</si>
  <si>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</si>
  <si>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</si>
  <si>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</si>
  <si>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</si>
  <si>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</si>
  <si>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</si>
  <si>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</si>
  <si>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</si>
  <si>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</si>
  <si>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</si>
  <si>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</si>
  <si>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</si>
  <si>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</si>
  <si>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</si>
  <si>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</si>
  <si>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</si>
  <si>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</si>
  <si>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</si>
  <si>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</si>
  <si>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</si>
  <si>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</si>
  <si>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</si>
  <si>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</si>
  <si>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</si>
  <si>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</si>
  <si>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</si>
  <si>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</si>
  <si>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</si>
  <si>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</si>
  <si>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</si>
  <si>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</si>
  <si>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</si>
  <si>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</si>
  <si>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</si>
  <si>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</si>
  <si>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</si>
  <si>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</si>
  <si>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</si>
  <si>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</si>
  <si>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</si>
  <si>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</si>
  <si>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</si>
  <si>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</si>
  <si>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</si>
  <si>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</si>
  <si>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</si>
  <si>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</si>
  <si>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</si>
  <si>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</si>
  <si>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</si>
  <si>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</si>
  <si>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</si>
  <si>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</si>
  <si>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</si>
  <si>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</si>
  <si>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</si>
  <si>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</si>
  <si>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</si>
  <si>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</si>
  <si>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</si>
  <si>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</si>
  <si>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</si>
  <si>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</si>
  <si>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</si>
  <si>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</si>
  <si>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</si>
  <si>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</si>
  <si>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</si>
  <si>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</si>
  <si>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</si>
  <si>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</si>
  <si>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</si>
  <si>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</si>
  <si>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</si>
  <si>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</si>
  <si>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</si>
  <si>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</si>
  <si>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</si>
  <si>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</si>
  <si>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</si>
  <si>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</si>
  <si>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</si>
  <si>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</si>
  <si>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</si>
  <si>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</si>
  <si>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</si>
  <si>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</si>
  <si>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</si>
  <si>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</si>
  <si>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</si>
  <si>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</si>
  <si>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</si>
  <si>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</si>
  <si>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</si>
  <si>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</si>
  <si>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</si>
  <si>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</si>
  <si>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</si>
  <si>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</si>
  <si>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</si>
  <si>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</si>
  <si>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</si>
  <si>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</si>
  <si>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</si>
  <si>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</si>
  <si>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</si>
  <si>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</si>
  <si>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</si>
  <si>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</si>
  <si>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</si>
  <si>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</si>
  <si>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</si>
  <si>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</si>
  <si>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</si>
  <si>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</si>
  <si>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</si>
  <si>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</si>
  <si>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</si>
  <si>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</si>
  <si>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</si>
  <si>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</si>
  <si>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</si>
  <si>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</si>
  <si>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</si>
  <si>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</si>
  <si>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</si>
  <si>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</si>
  <si>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</si>
  <si>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</si>
  <si>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</si>
  <si>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</si>
  <si>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</si>
  <si>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</si>
  <si>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</si>
  <si>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</si>
  <si>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</si>
  <si>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</si>
  <si>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</si>
  <si>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</si>
  <si>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</si>
  <si>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</si>
  <si>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</si>
  <si>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</si>
  <si>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</si>
  <si>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</si>
  <si>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</si>
  <si>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</si>
  <si>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</si>
  <si>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</si>
  <si>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</si>
  <si>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</si>
  <si>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</si>
  <si>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</si>
  <si>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</si>
  <si>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</si>
  <si>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</si>
  <si>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</si>
  <si>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</si>
  <si>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</si>
  <si>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</si>
  <si>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</si>
  <si>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</si>
  <si>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</si>
  <si>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</si>
  <si>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</si>
  <si>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</si>
  <si>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</si>
  <si>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</si>
  <si>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</si>
  <si>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</si>
  <si>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</si>
  <si>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</si>
  <si>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</si>
  <si>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</si>
  <si>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</si>
  <si>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</si>
  <si>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</si>
  <si>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</si>
  <si>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</si>
  <si>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</si>
  <si>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</si>
  <si>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</si>
  <si>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</si>
  <si>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</si>
  <si>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</si>
  <si>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</si>
  <si>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</si>
  <si>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</si>
  <si>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</si>
  <si>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</si>
  <si>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</si>
  <si>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</si>
  <si>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</si>
  <si>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</si>
  <si>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</si>
  <si>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</si>
  <si>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</si>
  <si>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</si>
  <si>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</si>
  <si>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35 03 05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</si>
  <si>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</si>
  <si>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</si>
  <si>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პირველადი ჯანდაცვის კომპონენტი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</si>
  <si>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</si>
  <si>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</si>
  <si>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</si>
  <si>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</si>
  <si>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</si>
  <si>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</si>
  <si>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</si>
  <si>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</si>
  <si>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</si>
  <si>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</si>
  <si>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</si>
  <si>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ბრძანებიტ დამტკიცებული შტატგარეშე მოსამსახურე
(ლიმიტით გათვალისწინებული რაოდენობა)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</si>
  <si>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</si>
  <si>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</si>
  <si>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</si>
  <si>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</si>
  <si>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</si>
  <si>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</si>
  <si>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</si>
  <si>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მ.შ. გეგმური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</si>
  <si>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</si>
  <si>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</si>
  <si>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</si>
  <si>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</si>
  <si>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</si>
  <si>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</si>
  <si>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</si>
  <si>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</si>
  <si>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</si>
  <si>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პროგრამა 1</t>
  </si>
  <si>
    <t xml:space="preserve">1. კომპონენტი </t>
  </si>
  <si>
    <t>2. კომპონენტი</t>
  </si>
  <si>
    <t>3. კომპონენტი</t>
  </si>
  <si>
    <t>პროგრამა 2</t>
  </si>
  <si>
    <t>კვარტლის</t>
  </si>
  <si>
    <t>საკასო ხარჯი</t>
  </si>
  <si>
    <t>დანართი N1</t>
  </si>
  <si>
    <t>წლის განმავლობაში სულ</t>
  </si>
  <si>
    <t>სამედიცინო მომსახურების დაფინანსება შემთხვევების მიხედვით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</si>
  <si>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Calibri"/>
        <family val="2"/>
        <scheme val="minor"/>
      </rPr>
      <t>დაგეგმილი შემოსულობების შესრულების  ანგარიში</t>
    </r>
  </si>
  <si>
    <r>
      <t xml:space="preserve">საჯარო სამართლის იურიდიული პირის </t>
    </r>
    <r>
      <rPr>
        <b/>
        <sz val="12"/>
        <rFont val="Calibri"/>
        <family val="2"/>
        <scheme val="minor"/>
      </rPr>
      <t>საკუთარი შემოსულობების</t>
    </r>
    <r>
      <rPr>
        <b/>
        <sz val="12"/>
        <rFont val="Calibri"/>
        <family val="2"/>
        <charset val="204"/>
        <scheme val="minor"/>
      </rPr>
      <t xml:space="preserve"> ფარგლებში დაგეგმილი </t>
    </r>
    <r>
      <rPr>
        <b/>
        <sz val="12"/>
        <rFont val="Calibri"/>
        <family val="2"/>
        <scheme val="minor"/>
      </rPr>
      <t>გადასახდელების</t>
    </r>
    <r>
      <rPr>
        <b/>
        <sz val="12"/>
        <rFont val="Calibri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</si>
  <si>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r>
      <t xml:space="preserve">შენიშვნა: </t>
    </r>
    <r>
      <rPr>
        <i/>
        <sz val="12"/>
        <rFont val="Sylfaen"/>
        <family val="1"/>
        <charset val="204"/>
      </rPr>
      <t>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  </r>
  </si>
  <si>
    <t>დანართი N7</t>
  </si>
  <si>
    <t xml:space="preserve">   </t>
  </si>
  <si>
    <t>ტაბელი</t>
  </si>
  <si>
    <t>სტრუქტურული ერთეულის დასახელება</t>
  </si>
  <si>
    <t>პერიოდი წელი თვე</t>
  </si>
  <si>
    <t>შედგენის თარიღი:</t>
  </si>
  <si>
    <t>სახელი, გვარი</t>
  </si>
  <si>
    <t>თანამდებობა</t>
  </si>
  <si>
    <t>რიცხვი</t>
  </si>
  <si>
    <t>ხელმძღვანელი:</t>
  </si>
  <si>
    <t>ხელმოწერა</t>
  </si>
  <si>
    <t>თარიღი</t>
  </si>
  <si>
    <t>ტაბელის შედგენაზე პასუხისმგებელი პირი:</t>
  </si>
  <si>
    <t xml:space="preserve">ტაბელში გამოყენებულ იქნას შემდეგი პირობითი მაჩვენებლები  </t>
  </si>
  <si>
    <t>მაჩვენებელთა დასახელება</t>
  </si>
  <si>
    <t>პირობითი მაჩვენებლები</t>
  </si>
  <si>
    <t xml:space="preserve"> შრომისუუნარობა</t>
  </si>
  <si>
    <t>ბ</t>
  </si>
  <si>
    <t xml:space="preserve"> დეკრეტული შვებულება </t>
  </si>
  <si>
    <t>დშ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</si>
</sst>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0.0"/>
  </numFmts>
  <fonts count="1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0"/>
      <color theme="5" tint="-0.499984740745262"/>
      <name val="Calibri"/>
      <family val="2"/>
      <charset val="204"/>
      <scheme val="minor"/>
    </font>
    <font>
      <i/>
      <sz val="9"/>
      <color theme="3" tint="-0.499984740745262"/>
      <name val="Calibri"/>
      <family val="2"/>
      <charset val="204"/>
      <scheme val="minor"/>
    </font>
    <font>
      <sz val="10"/>
      <color indexed="18"/>
      <name val="Calibri"/>
      <family val="2"/>
    </font>
    <font>
      <sz val="11"/>
      <color indexed="18"/>
      <name val="Calibri"/>
      <family val="2"/>
    </font>
    <font>
      <i/>
      <sz val="9"/>
      <color theme="3" tint="-0.249977111117893"/>
      <name val="Calibri"/>
      <family val="2"/>
      <charset val="204"/>
      <scheme val="minor"/>
    </font>
    <font>
      <sz val="9"/>
      <color theme="3" tint="-0.499984740745262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i/>
      <sz val="8"/>
      <color theme="3" tint="-0.249977111117893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b/>
      <i/>
      <sz val="11"/>
      <color theme="3" tint="-0.249977111117893"/>
      <name val="Calibri"/>
      <family val="2"/>
      <charset val="204"/>
      <scheme val="minor"/>
    </font>
    <font>
      <b/>
      <i/>
      <sz val="8"/>
      <color theme="3" tint="-0.249977111117893"/>
      <name val="Calibri"/>
      <family val="2"/>
      <charset val="204"/>
      <scheme val="minor"/>
    </font>
    <font>
      <sz val="8"/>
      <color theme="3" tint="-0.249977111117893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i/>
      <sz val="11"/>
      <color theme="9" tint="-0.249977111117893"/>
      <name val="Calibri"/>
      <family val="2"/>
      <charset val="204"/>
      <scheme val="minor"/>
    </font>
    <font>
      <b/>
      <sz val="11"/>
      <color theme="3" tint="-0.249977111117893"/>
      <name val="Sylfaen"/>
      <family val="1"/>
    </font>
    <font>
      <b/>
      <sz val="9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sz val="11"/>
      <color theme="3" tint="-0.249977111117893"/>
      <name val="Sylfaen"/>
      <family val="1"/>
    </font>
    <font>
      <sz val="9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Calibri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Calibri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Calibri"/>
      <family val="2"/>
      <charset val="204"/>
      <scheme val="minor"/>
    </font>
    <font>
      <i/>
      <sz val="12"/>
      <color rgb="FF86008A"/>
      <name val="Calibri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Calibri"/>
      <family val="2"/>
      <charset val="204"/>
      <scheme val="minor"/>
    </font>
    <font>
      <i/>
      <sz val="12"/>
      <color rgb="FF8A3A0C"/>
      <name val="Calibri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Calibri"/>
      <family val="2"/>
      <charset val="204"/>
      <scheme val="minor"/>
    </font>
    <font>
      <i/>
      <sz val="12"/>
      <color rgb="FF428306"/>
      <name val="Calibri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Calibri"/>
      <family val="2"/>
      <charset val="204"/>
      <scheme val="minor"/>
    </font>
    <font>
      <sz val="11"/>
      <color rgb="FF86008A"/>
      <name val="Calibri"/>
      <family val="2"/>
      <charset val="204"/>
      <scheme val="minor"/>
    </font>
    <font>
      <i/>
      <sz val="12"/>
      <color rgb="FF2C2C90"/>
      <name val="Calibri"/>
      <family val="2"/>
      <charset val="204"/>
      <scheme val="minor"/>
    </font>
    <font>
      <i/>
      <sz val="12"/>
      <color rgb="FF2C2C90"/>
      <name val="Sylfaen"/>
      <family val="1"/>
      <charset val="204"/>
    </font>
    <font>
      <sz val="11"/>
      <color rgb="FF867E0C"/>
      <name val="Calibri"/>
      <family val="2"/>
      <charset val="204"/>
      <scheme val="minor"/>
    </font>
    <font>
      <i/>
      <sz val="12"/>
      <color rgb="FF867E0C"/>
      <name val="Calibri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2C2C9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i/>
      <sz val="9"/>
      <color theme="9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3" tint="-0.499984740745262"/>
      <name val="Sylfaen"/>
      <family val="1"/>
      <charset val="204"/>
    </font>
    <font>
      <b/>
      <sz val="10"/>
      <color theme="3" tint="-0.49998474074526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2"/>
      <color theme="3" tint="-0.499984740745262"/>
      <name val="Calibri"/>
      <family val="2"/>
      <scheme val="minor"/>
    </font>
    <font>
      <b/>
      <sz val="20"/>
      <color theme="3" tint="-0.249977111117893"/>
      <name val="Calibri"/>
      <family val="2"/>
      <charset val="204"/>
      <scheme val="minor"/>
    </font>
    <font>
      <sz val="12"/>
      <color theme="4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3" tint="-0.499984740745262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Cambria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b/>
      <sz val="18"/>
      <name val="Calibri"/>
      <family val="2"/>
      <scheme val="minor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name val="Sylfaen"/>
      <family val="1"/>
      <charset val="204"/>
    </font>
    <font>
      <i/>
      <sz val="1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8"/>
      <color theme="1"/>
      <name val="Sylfaen"/>
      <family val="1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</fills>
  <borders count="118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auto="1"/>
      </right>
      <top/>
      <bottom style="thin">
        <color indexed="18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 style="double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/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30" fillId="0" borderId="0"/>
    <xf numFmtId="0" fontId="2" fillId="2" borderId="0" applyNumberFormat="0" applyBorder="0" applyAlignment="0" applyProtection="0"/>
  </cellStyleXfs>
  <cellXfs count="519">
    <xf numFmtId="0" fontId="0" fillId="0" borderId="0" xfId="0"/>
    <xf numFmtId="0" fontId="1" fillId="0" borderId="0" xfId="2"/>
    <xf numFmtId="0" fontId="2" fillId="0" borderId="0" xfId="3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9" fillId="0" borderId="0" xfId="2" applyFont="1" applyAlignment="1">
      <alignment horizontal="right" vertical="center" wrapText="1" indent="1"/>
    </xf>
    <xf numFmtId="0" fontId="2" fillId="2" borderId="17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165" fontId="15" fillId="0" borderId="23" xfId="2" applyNumberFormat="1" applyFont="1" applyBorder="1" applyAlignment="1">
      <alignment horizontal="center" vertical="center" wrapText="1"/>
    </xf>
    <xf numFmtId="165" fontId="15" fillId="0" borderId="17" xfId="2" applyNumberFormat="1" applyFont="1" applyBorder="1" applyAlignment="1">
      <alignment horizontal="center" vertical="center" wrapText="1"/>
    </xf>
    <xf numFmtId="165" fontId="16" fillId="0" borderId="17" xfId="2" applyNumberFormat="1" applyFont="1" applyBorder="1" applyAlignment="1">
      <alignment horizontal="center" vertical="center" wrapText="1"/>
    </xf>
    <xf numFmtId="165" fontId="18" fillId="0" borderId="17" xfId="2" applyNumberFormat="1" applyFont="1" applyBorder="1" applyAlignment="1">
      <alignment horizontal="center" vertical="center" wrapText="1"/>
    </xf>
    <xf numFmtId="165" fontId="18" fillId="0" borderId="17" xfId="2" quotePrefix="1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166" fontId="11" fillId="3" borderId="18" xfId="1" applyNumberFormat="1" applyFont="1" applyFill="1" applyBorder="1" applyAlignment="1">
      <alignment horizontal="center" vertical="center" wrapText="1"/>
    </xf>
    <xf numFmtId="166" fontId="11" fillId="3" borderId="31" xfId="1" applyNumberFormat="1" applyFont="1" applyFill="1" applyBorder="1" applyAlignment="1">
      <alignment horizontal="center" vertical="center" wrapText="1"/>
    </xf>
    <xf numFmtId="166" fontId="11" fillId="0" borderId="19" xfId="1" applyNumberFormat="1" applyFont="1" applyBorder="1" applyAlignment="1">
      <alignment horizontal="center" vertical="center" wrapText="1"/>
    </xf>
    <xf numFmtId="166" fontId="11" fillId="3" borderId="29" xfId="1" applyNumberFormat="1" applyFont="1" applyFill="1" applyBorder="1" applyAlignment="1">
      <alignment horizontal="center" vertical="center" wrapText="1"/>
    </xf>
    <xf numFmtId="166" fontId="11" fillId="0" borderId="30" xfId="1" applyNumberFormat="1" applyFont="1" applyBorder="1" applyAlignment="1">
      <alignment horizontal="center" vertical="center" wrapText="1"/>
    </xf>
    <xf numFmtId="166" fontId="11" fillId="3" borderId="20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center" vertical="center" wrapText="1"/>
    </xf>
    <xf numFmtId="166" fontId="11" fillId="0" borderId="21" xfId="1" applyNumberFormat="1" applyFont="1" applyBorder="1" applyAlignment="1">
      <alignment horizontal="center" vertical="center" wrapText="1"/>
    </xf>
    <xf numFmtId="166" fontId="5" fillId="3" borderId="35" xfId="1" applyNumberFormat="1" applyFont="1" applyFill="1" applyBorder="1" applyAlignment="1">
      <alignment horizontal="left" vertical="center" wrapText="1"/>
    </xf>
    <xf numFmtId="166" fontId="5" fillId="0" borderId="28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center" wrapText="1"/>
    </xf>
    <xf numFmtId="166" fontId="11" fillId="3" borderId="24" xfId="1" applyNumberFormat="1" applyFont="1" applyFill="1" applyBorder="1" applyAlignment="1">
      <alignment horizontal="left" vertical="center" wrapText="1"/>
    </xf>
    <xf numFmtId="166" fontId="11" fillId="0" borderId="25" xfId="2" applyNumberFormat="1" applyFont="1" applyFill="1" applyBorder="1" applyAlignment="1">
      <alignment horizontal="center" vertical="center" wrapText="1"/>
    </xf>
    <xf numFmtId="166" fontId="11" fillId="0" borderId="42" xfId="2" applyNumberFormat="1" applyFont="1" applyFill="1" applyBorder="1" applyAlignment="1">
      <alignment horizontal="center" vertical="center" wrapText="1"/>
    </xf>
    <xf numFmtId="166" fontId="5" fillId="4" borderId="21" xfId="1" applyNumberFormat="1" applyFont="1" applyFill="1" applyBorder="1" applyAlignment="1">
      <alignment horizontal="left" vertical="center" wrapText="1"/>
    </xf>
    <xf numFmtId="166" fontId="11" fillId="4" borderId="21" xfId="1" applyNumberFormat="1" applyFont="1" applyFill="1" applyBorder="1" applyAlignment="1">
      <alignment horizontal="left" vertical="center" wrapText="1"/>
    </xf>
    <xf numFmtId="166" fontId="11" fillId="4" borderId="24" xfId="2" applyNumberFormat="1" applyFont="1" applyFill="1" applyBorder="1" applyAlignment="1">
      <alignment horizontal="center" vertical="center" wrapText="1"/>
    </xf>
    <xf numFmtId="166" fontId="11" fillId="4" borderId="31" xfId="1" applyNumberFormat="1" applyFont="1" applyFill="1" applyBorder="1" applyAlignment="1">
      <alignment horizontal="center" vertical="center" wrapText="1"/>
    </xf>
    <xf numFmtId="166" fontId="11" fillId="4" borderId="22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1" fillId="0" borderId="21" xfId="1" applyNumberFormat="1" applyFont="1" applyFill="1" applyBorder="1" applyAlignment="1">
      <alignment horizontal="center" vertical="center" wrapText="1"/>
    </xf>
    <xf numFmtId="166" fontId="11" fillId="3" borderId="21" xfId="1" applyNumberFormat="1" applyFont="1" applyFill="1" applyBorder="1" applyAlignment="1">
      <alignment horizontal="left" vertical="center" wrapText="1"/>
    </xf>
    <xf numFmtId="166" fontId="11" fillId="4" borderId="21" xfId="2" applyNumberFormat="1" applyFont="1" applyFill="1" applyBorder="1" applyAlignment="1">
      <alignment horizontal="center" vertical="center" wrapText="1"/>
    </xf>
    <xf numFmtId="165" fontId="22" fillId="0" borderId="0" xfId="0" applyNumberFormat="1" applyFont="1" applyAlignment="1" applyProtection="1">
      <alignment horizontal="center" vertical="center"/>
      <protection locked="0"/>
    </xf>
    <xf numFmtId="0" fontId="28" fillId="3" borderId="0" xfId="0" applyFont="1" applyFill="1" applyProtection="1">
      <protection locked="0"/>
    </xf>
    <xf numFmtId="165" fontId="28" fillId="3" borderId="0" xfId="0" applyNumberFormat="1" applyFont="1" applyFill="1" applyAlignment="1" applyProtection="1">
      <alignment horizontal="center" vertical="center"/>
      <protection locked="0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horizontal="center" vertical="center" wrapText="1"/>
    </xf>
    <xf numFmtId="165" fontId="5" fillId="3" borderId="44" xfId="0" applyNumberFormat="1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Border="1" applyAlignment="1" applyProtection="1">
      <alignment horizontal="center" vertical="center" wrapText="1"/>
    </xf>
    <xf numFmtId="164" fontId="5" fillId="3" borderId="17" xfId="1" applyFont="1" applyFill="1" applyBorder="1" applyAlignment="1" applyProtection="1">
      <alignment vertical="center" wrapText="1"/>
    </xf>
    <xf numFmtId="164" fontId="5" fillId="3" borderId="44" xfId="1" applyFont="1" applyFill="1" applyBorder="1" applyAlignment="1" applyProtection="1">
      <alignment vertical="center" wrapText="1"/>
    </xf>
    <xf numFmtId="164" fontId="5" fillId="3" borderId="0" xfId="1" applyFont="1" applyFill="1" applyBorder="1" applyAlignment="1" applyProtection="1">
      <alignment vertical="center" wrapText="1"/>
    </xf>
    <xf numFmtId="0" fontId="32" fillId="3" borderId="0" xfId="4" applyFont="1" applyFill="1" applyAlignment="1" applyProtection="1">
      <alignment horizontal="center" vertical="center"/>
      <protection locked="0"/>
    </xf>
    <xf numFmtId="0" fontId="32" fillId="3" borderId="0" xfId="4" applyFont="1" applyFill="1" applyProtection="1">
      <protection locked="0"/>
    </xf>
    <xf numFmtId="165" fontId="2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21" xfId="0" applyFont="1" applyFill="1" applyBorder="1" applyAlignment="1" applyProtection="1">
      <alignment horizontal="left" vertical="center" wrapText="1" indent="1"/>
    </xf>
    <xf numFmtId="0" fontId="26" fillId="3" borderId="21" xfId="0" applyFont="1" applyFill="1" applyBorder="1" applyAlignment="1" applyProtection="1">
      <alignment horizontal="left" vertical="center" wrapText="1" indent="3"/>
    </xf>
    <xf numFmtId="165" fontId="27" fillId="3" borderId="21" xfId="0" applyNumberFormat="1" applyFont="1" applyFill="1" applyBorder="1" applyAlignment="1" applyProtection="1">
      <alignment horizontal="center" vertical="center" wrapText="1"/>
    </xf>
    <xf numFmtId="165" fontId="24" fillId="6" borderId="21" xfId="0" applyNumberFormat="1" applyFont="1" applyFill="1" applyBorder="1" applyAlignment="1" applyProtection="1">
      <alignment horizontal="center" vertical="center" wrapText="1"/>
    </xf>
    <xf numFmtId="165" fontId="54" fillId="0" borderId="35" xfId="4" applyNumberFormat="1" applyFont="1" applyBorder="1" applyAlignment="1" applyProtection="1">
      <alignment horizontal="center" vertical="center" wrapText="1"/>
    </xf>
    <xf numFmtId="0" fontId="81" fillId="3" borderId="0" xfId="0" applyFont="1" applyFill="1" applyAlignment="1">
      <alignment horizontal="center"/>
    </xf>
    <xf numFmtId="0" fontId="0" fillId="3" borderId="0" xfId="0" applyFill="1"/>
    <xf numFmtId="0" fontId="82" fillId="3" borderId="72" xfId="0" applyFont="1" applyFill="1" applyBorder="1" applyAlignment="1">
      <alignment horizontal="center" vertical="top"/>
    </xf>
    <xf numFmtId="0" fontId="84" fillId="3" borderId="0" xfId="0" applyFont="1" applyFill="1" applyAlignment="1">
      <alignment horizontal="right"/>
    </xf>
    <xf numFmtId="165" fontId="25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73" xfId="0" applyFont="1" applyFill="1" applyBorder="1" applyAlignment="1">
      <alignment horizontal="center" vertical="center" wrapText="1"/>
    </xf>
    <xf numFmtId="0" fontId="85" fillId="3" borderId="73" xfId="0" applyFont="1" applyFill="1" applyBorder="1" applyAlignment="1">
      <alignment horizontal="left" vertical="center" wrapText="1"/>
    </xf>
    <xf numFmtId="165" fontId="86" fillId="3" borderId="73" xfId="0" applyNumberFormat="1" applyFont="1" applyFill="1" applyBorder="1" applyAlignment="1">
      <alignment vertical="center" wrapText="1"/>
    </xf>
    <xf numFmtId="0" fontId="87" fillId="3" borderId="73" xfId="0" applyFont="1" applyFill="1" applyBorder="1" applyAlignment="1">
      <alignment vertical="center" wrapText="1"/>
    </xf>
    <xf numFmtId="165" fontId="86" fillId="3" borderId="7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89" fillId="3" borderId="0" xfId="0" applyFont="1" applyFill="1" applyAlignment="1">
      <alignment vertical="center" wrapText="1"/>
    </xf>
    <xf numFmtId="0" fontId="3" fillId="3" borderId="82" xfId="0" applyFont="1" applyFill="1" applyBorder="1" applyAlignment="1">
      <alignment vertical="center" wrapText="1"/>
    </xf>
    <xf numFmtId="0" fontId="3" fillId="3" borderId="82" xfId="0" applyFont="1" applyFill="1" applyBorder="1" applyAlignment="1">
      <alignment horizontal="right" vertical="center" wrapText="1"/>
    </xf>
    <xf numFmtId="0" fontId="92" fillId="3" borderId="0" xfId="0" applyFont="1" applyFill="1" applyAlignment="1">
      <alignment vertical="center" wrapText="1"/>
    </xf>
    <xf numFmtId="0" fontId="95" fillId="3" borderId="0" xfId="0" applyFont="1" applyFill="1" applyAlignment="1">
      <alignment vertical="center" wrapText="1"/>
    </xf>
    <xf numFmtId="3" fontId="96" fillId="3" borderId="102" xfId="0" applyNumberFormat="1" applyFont="1" applyFill="1" applyBorder="1" applyAlignment="1">
      <alignment horizontal="center" vertical="center" wrapText="1"/>
    </xf>
    <xf numFmtId="3" fontId="96" fillId="3" borderId="55" xfId="0" applyNumberFormat="1" applyFont="1" applyFill="1" applyBorder="1" applyAlignment="1">
      <alignment horizontal="center" vertical="center" wrapText="1"/>
    </xf>
    <xf numFmtId="3" fontId="96" fillId="3" borderId="103" xfId="0" applyNumberFormat="1" applyFont="1" applyFill="1" applyBorder="1" applyAlignment="1">
      <alignment horizontal="center" vertical="center" wrapText="1"/>
    </xf>
    <xf numFmtId="3" fontId="91" fillId="3" borderId="102" xfId="0" applyNumberFormat="1" applyFont="1" applyFill="1" applyBorder="1" applyAlignment="1">
      <alignment horizontal="center" vertical="center" wrapText="1"/>
    </xf>
    <xf numFmtId="3" fontId="91" fillId="3" borderId="54" xfId="0" applyNumberFormat="1" applyFont="1" applyFill="1" applyBorder="1" applyAlignment="1">
      <alignment horizontal="center" vertical="center" wrapText="1"/>
    </xf>
    <xf numFmtId="3" fontId="91" fillId="3" borderId="103" xfId="0" applyNumberFormat="1" applyFont="1" applyFill="1" applyBorder="1" applyAlignment="1">
      <alignment horizontal="center" vertical="center" wrapText="1"/>
    </xf>
    <xf numFmtId="3" fontId="3" fillId="3" borderId="90" xfId="0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left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91" xfId="0" applyNumberFormat="1" applyFont="1" applyFill="1" applyBorder="1" applyAlignment="1">
      <alignment horizontal="center" vertical="center" wrapText="1"/>
    </xf>
    <xf numFmtId="3" fontId="97" fillId="3" borderId="90" xfId="0" applyNumberFormat="1" applyFont="1" applyFill="1" applyBorder="1" applyAlignment="1">
      <alignment horizontal="center" vertical="center" wrapText="1"/>
    </xf>
    <xf numFmtId="3" fontId="97" fillId="3" borderId="78" xfId="0" applyNumberFormat="1" applyFont="1" applyFill="1" applyBorder="1" applyAlignment="1">
      <alignment horizontal="center" vertical="center" wrapText="1"/>
    </xf>
    <xf numFmtId="3" fontId="97" fillId="3" borderId="91" xfId="0" applyNumberFormat="1" applyFont="1" applyFill="1" applyBorder="1" applyAlignment="1">
      <alignment horizontal="center" vertical="center" wrapText="1"/>
    </xf>
    <xf numFmtId="3" fontId="96" fillId="3" borderId="90" xfId="0" applyNumberFormat="1" applyFont="1" applyFill="1" applyBorder="1" applyAlignment="1">
      <alignment horizontal="center" vertical="center" wrapText="1"/>
    </xf>
    <xf numFmtId="3" fontId="96" fillId="3" borderId="21" xfId="0" applyNumberFormat="1" applyFont="1" applyFill="1" applyBorder="1" applyAlignment="1">
      <alignment horizontal="center" vertical="center" wrapText="1"/>
    </xf>
    <xf numFmtId="3" fontId="96" fillId="3" borderId="91" xfId="0" applyNumberFormat="1" applyFont="1" applyFill="1" applyBorder="1" applyAlignment="1">
      <alignment horizontal="center" vertical="center" wrapText="1"/>
    </xf>
    <xf numFmtId="3" fontId="91" fillId="3" borderId="90" xfId="0" applyNumberFormat="1" applyFont="1" applyFill="1" applyBorder="1" applyAlignment="1">
      <alignment horizontal="center" vertical="center" wrapText="1"/>
    </xf>
    <xf numFmtId="3" fontId="91" fillId="3" borderId="78" xfId="0" applyNumberFormat="1" applyFont="1" applyFill="1" applyBorder="1" applyAlignment="1">
      <alignment horizontal="center" vertical="center" wrapText="1"/>
    </xf>
    <xf numFmtId="3" fontId="91" fillId="3" borderId="91" xfId="0" applyNumberFormat="1" applyFont="1" applyFill="1" applyBorder="1" applyAlignment="1">
      <alignment horizontal="center" vertical="center" wrapText="1"/>
    </xf>
    <xf numFmtId="3" fontId="3" fillId="3" borderId="104" xfId="0" applyNumberFormat="1" applyFont="1" applyFill="1" applyBorder="1" applyAlignment="1">
      <alignment horizontal="center" vertical="center" wrapText="1"/>
    </xf>
    <xf numFmtId="3" fontId="3" fillId="3" borderId="105" xfId="0" applyNumberFormat="1" applyFont="1" applyFill="1" applyBorder="1" applyAlignment="1">
      <alignment horizontal="center" vertical="center" wrapText="1"/>
    </xf>
    <xf numFmtId="3" fontId="3" fillId="3" borderId="106" xfId="0" applyNumberFormat="1" applyFont="1" applyFill="1" applyBorder="1" applyAlignment="1">
      <alignment horizontal="center" vertical="center" wrapText="1"/>
    </xf>
    <xf numFmtId="3" fontId="97" fillId="3" borderId="104" xfId="0" applyNumberFormat="1" applyFont="1" applyFill="1" applyBorder="1" applyAlignment="1">
      <alignment horizontal="center" vertical="center" wrapText="1"/>
    </xf>
    <xf numFmtId="3" fontId="97" fillId="3" borderId="107" xfId="0" applyNumberFormat="1" applyFont="1" applyFill="1" applyBorder="1" applyAlignment="1">
      <alignment horizontal="center" vertical="center" wrapText="1"/>
    </xf>
    <xf numFmtId="3" fontId="97" fillId="3" borderId="10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3" fontId="91" fillId="3" borderId="109" xfId="0" applyNumberFormat="1" applyFont="1" applyFill="1" applyBorder="1" applyAlignment="1">
      <alignment horizontal="center" vertical="center" wrapText="1"/>
    </xf>
    <xf numFmtId="3" fontId="97" fillId="3" borderId="74" xfId="0" applyNumberFormat="1" applyFont="1" applyFill="1" applyBorder="1" applyAlignment="1">
      <alignment horizontal="center" vertical="center" wrapText="1"/>
    </xf>
    <xf numFmtId="3" fontId="91" fillId="3" borderId="74" xfId="0" applyNumberFormat="1" applyFont="1" applyFill="1" applyBorder="1" applyAlignment="1">
      <alignment horizontal="center" vertical="center" wrapText="1"/>
    </xf>
    <xf numFmtId="3" fontId="97" fillId="3" borderId="110" xfId="0" applyNumberFormat="1" applyFont="1" applyFill="1" applyBorder="1" applyAlignment="1">
      <alignment horizontal="center" vertical="center" wrapText="1"/>
    </xf>
    <xf numFmtId="3" fontId="91" fillId="3" borderId="21" xfId="0" applyNumberFormat="1" applyFont="1" applyFill="1" applyBorder="1" applyAlignment="1">
      <alignment horizontal="center" vertical="center" wrapText="1"/>
    </xf>
    <xf numFmtId="3" fontId="97" fillId="3" borderId="21" xfId="0" applyNumberFormat="1" applyFont="1" applyFill="1" applyBorder="1" applyAlignment="1">
      <alignment horizontal="center" vertical="center" wrapText="1"/>
    </xf>
    <xf numFmtId="3" fontId="91" fillId="3" borderId="58" xfId="0" applyNumberFormat="1" applyFont="1" applyFill="1" applyBorder="1" applyAlignment="1">
      <alignment horizontal="center" vertical="center" wrapText="1"/>
    </xf>
    <xf numFmtId="3" fontId="97" fillId="3" borderId="75" xfId="0" applyNumberFormat="1" applyFont="1" applyFill="1" applyBorder="1" applyAlignment="1">
      <alignment horizontal="center" vertical="center" wrapText="1"/>
    </xf>
    <xf numFmtId="3" fontId="91" fillId="3" borderId="75" xfId="0" applyNumberFormat="1" applyFont="1" applyFill="1" applyBorder="1" applyAlignment="1">
      <alignment horizontal="center" vertical="center" wrapText="1"/>
    </xf>
    <xf numFmtId="3" fontId="97" fillId="3" borderId="111" xfId="0" applyNumberFormat="1" applyFont="1" applyFill="1" applyBorder="1" applyAlignment="1">
      <alignment horizontal="center" vertical="center" wrapText="1"/>
    </xf>
    <xf numFmtId="0" fontId="31" fillId="3" borderId="0" xfId="4" applyFont="1" applyFill="1" applyBorder="1" applyAlignment="1">
      <alignment horizontal="center" vertical="center"/>
    </xf>
    <xf numFmtId="0" fontId="35" fillId="3" borderId="0" xfId="4" applyFont="1" applyFill="1" applyAlignment="1">
      <alignment horizontal="center" vertical="center" wrapText="1"/>
    </xf>
    <xf numFmtId="165" fontId="36" fillId="3" borderId="0" xfId="4" applyNumberFormat="1" applyFont="1" applyFill="1" applyAlignment="1">
      <alignment horizontal="center" vertical="center"/>
    </xf>
    <xf numFmtId="0" fontId="32" fillId="3" borderId="0" xfId="4" applyFont="1" applyFill="1" applyAlignment="1">
      <alignment horizontal="center" vertical="center"/>
    </xf>
    <xf numFmtId="0" fontId="32" fillId="3" borderId="0" xfId="4" applyFont="1" applyFill="1"/>
    <xf numFmtId="0" fontId="98" fillId="0" borderId="0" xfId="5" applyFont="1" applyFill="1" applyAlignment="1">
      <alignment horizontal="right" vertical="center" wrapText="1"/>
    </xf>
    <xf numFmtId="0" fontId="33" fillId="3" borderId="0" xfId="4" applyFont="1" applyFill="1" applyAlignment="1">
      <alignment horizontal="center" vertical="center"/>
    </xf>
    <xf numFmtId="0" fontId="99" fillId="3" borderId="0" xfId="4" applyFont="1" applyFill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2" fontId="37" fillId="5" borderId="75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32" fillId="0" borderId="0" xfId="4" applyFont="1"/>
    <xf numFmtId="0" fontId="31" fillId="0" borderId="0" xfId="4" applyFont="1" applyBorder="1" applyAlignment="1">
      <alignment horizontal="center" vertical="center" wrapText="1"/>
    </xf>
    <xf numFmtId="0" fontId="38" fillId="0" borderId="21" xfId="4" applyFont="1" applyFill="1" applyBorder="1" applyAlignment="1">
      <alignment horizontal="center" vertical="center" wrapText="1"/>
    </xf>
    <xf numFmtId="0" fontId="39" fillId="0" borderId="21" xfId="4" applyFont="1" applyFill="1" applyBorder="1" applyAlignment="1">
      <alignment horizontal="center" vertical="center" wrapText="1"/>
    </xf>
    <xf numFmtId="165" fontId="101" fillId="0" borderId="21" xfId="4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165" fontId="32" fillId="0" borderId="0" xfId="4" applyNumberFormat="1" applyFont="1"/>
    <xf numFmtId="0" fontId="40" fillId="0" borderId="0" xfId="4" applyFont="1" applyBorder="1" applyAlignment="1">
      <alignment horizontal="center" vertical="top" wrapText="1"/>
    </xf>
    <xf numFmtId="0" fontId="61" fillId="0" borderId="0" xfId="4" applyFont="1" applyBorder="1" applyAlignment="1">
      <alignment horizontal="center" vertical="top" wrapText="1"/>
    </xf>
    <xf numFmtId="0" fontId="41" fillId="0" borderId="35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165" fontId="43" fillId="0" borderId="35" xfId="4" applyNumberFormat="1" applyFont="1" applyBorder="1" applyAlignment="1">
      <alignment horizontal="center" vertical="center" wrapText="1"/>
    </xf>
    <xf numFmtId="165" fontId="60" fillId="0" borderId="35" xfId="4" applyNumberFormat="1" applyFont="1" applyFill="1" applyBorder="1" applyAlignment="1">
      <alignment horizontal="center" vertical="center" wrapText="1"/>
    </xf>
    <xf numFmtId="0" fontId="44" fillId="0" borderId="0" xfId="4" applyFont="1" applyAlignment="1">
      <alignment horizontal="center" vertical="center"/>
    </xf>
    <xf numFmtId="0" fontId="44" fillId="0" borderId="0" xfId="4" applyFont="1"/>
    <xf numFmtId="0" fontId="45" fillId="0" borderId="0" xfId="4" applyFont="1" applyBorder="1" applyAlignment="1">
      <alignment horizontal="center" vertical="center" wrapText="1"/>
    </xf>
    <xf numFmtId="0" fontId="46" fillId="0" borderId="35" xfId="4" applyFont="1" applyFill="1" applyBorder="1" applyAlignment="1">
      <alignment horizontal="left" vertical="center" wrapText="1" indent="4"/>
    </xf>
    <xf numFmtId="0" fontId="47" fillId="0" borderId="35" xfId="4" applyFont="1" applyFill="1" applyBorder="1" applyAlignment="1">
      <alignment horizontal="left" vertical="center" wrapText="1" indent="4"/>
    </xf>
    <xf numFmtId="165" fontId="48" fillId="0" borderId="35" xfId="4" applyNumberFormat="1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37" fillId="0" borderId="0" xfId="4" applyFont="1"/>
    <xf numFmtId="0" fontId="49" fillId="0" borderId="35" xfId="4" applyFont="1" applyFill="1" applyBorder="1" applyAlignment="1">
      <alignment horizontal="left" vertical="center" wrapText="1" indent="6"/>
    </xf>
    <xf numFmtId="0" fontId="50" fillId="0" borderId="35" xfId="4" applyFont="1" applyFill="1" applyBorder="1" applyAlignment="1">
      <alignment horizontal="left" vertical="center" wrapText="1" indent="6"/>
    </xf>
    <xf numFmtId="165" fontId="51" fillId="0" borderId="35" xfId="4" applyNumberFormat="1" applyFont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7"/>
    </xf>
    <xf numFmtId="0" fontId="53" fillId="0" borderId="35" xfId="4" applyFont="1" applyFill="1" applyBorder="1" applyAlignment="1">
      <alignment horizontal="left" vertical="center" wrapText="1" indent="7"/>
    </xf>
    <xf numFmtId="165" fontId="54" fillId="0" borderId="35" xfId="4" applyNumberFormat="1" applyFont="1" applyBorder="1" applyAlignment="1">
      <alignment horizontal="center" vertical="center" wrapText="1"/>
    </xf>
    <xf numFmtId="0" fontId="55" fillId="0" borderId="35" xfId="4" applyFont="1" applyFill="1" applyBorder="1" applyAlignment="1">
      <alignment horizontal="left" vertical="center" wrapText="1" indent="8"/>
    </xf>
    <xf numFmtId="0" fontId="56" fillId="0" borderId="35" xfId="4" applyFont="1" applyFill="1" applyBorder="1" applyAlignment="1">
      <alignment horizontal="left" vertical="center" wrapText="1" indent="8"/>
    </xf>
    <xf numFmtId="165" fontId="57" fillId="0" borderId="35" xfId="4" applyNumberFormat="1" applyFont="1" applyBorder="1" applyAlignment="1">
      <alignment horizontal="center" vertical="center" wrapText="1"/>
    </xf>
    <xf numFmtId="0" fontId="58" fillId="0" borderId="35" xfId="4" applyFont="1" applyFill="1" applyBorder="1" applyAlignment="1">
      <alignment horizontal="left" vertical="center" wrapText="1" indent="10"/>
    </xf>
    <xf numFmtId="0" fontId="59" fillId="0" borderId="35" xfId="4" applyFont="1" applyFill="1" applyBorder="1" applyAlignment="1">
      <alignment horizontal="left" vertical="center" wrapText="1" indent="10"/>
    </xf>
    <xf numFmtId="165" fontId="57" fillId="0" borderId="35" xfId="4" applyNumberFormat="1" applyFont="1" applyFill="1" applyBorder="1" applyAlignment="1">
      <alignment horizontal="center" vertical="center" wrapText="1"/>
    </xf>
    <xf numFmtId="165" fontId="54" fillId="0" borderId="35" xfId="4" applyNumberFormat="1" applyFont="1" applyFill="1" applyBorder="1" applyAlignment="1">
      <alignment horizontal="center" vertical="center" wrapText="1"/>
    </xf>
    <xf numFmtId="165" fontId="60" fillId="0" borderId="35" xfId="4" applyNumberFormat="1" applyFont="1" applyBorder="1" applyAlignment="1">
      <alignment horizontal="center" vertical="center" wrapText="1"/>
    </xf>
    <xf numFmtId="0" fontId="61" fillId="0" borderId="0" xfId="4" applyFont="1" applyFill="1" applyBorder="1" applyAlignment="1">
      <alignment horizontal="center" vertical="top" wrapText="1"/>
    </xf>
    <xf numFmtId="0" fontId="32" fillId="0" borderId="0" xfId="4" applyFont="1" applyFill="1" applyAlignment="1">
      <alignment horizontal="center" vertical="center"/>
    </xf>
    <xf numFmtId="165" fontId="62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Fill="1" applyBorder="1" applyAlignment="1">
      <alignment horizontal="center" vertical="center" wrapText="1"/>
    </xf>
    <xf numFmtId="0" fontId="52" fillId="0" borderId="35" xfId="4" applyFont="1" applyFill="1" applyBorder="1" applyAlignment="1">
      <alignment horizontal="left" vertical="center" wrapText="1" indent="8"/>
    </xf>
    <xf numFmtId="0" fontId="53" fillId="0" borderId="35" xfId="4" applyFont="1" applyFill="1" applyBorder="1" applyAlignment="1">
      <alignment horizontal="left" vertical="center" wrapText="1" indent="8"/>
    </xf>
    <xf numFmtId="0" fontId="55" fillId="0" borderId="35" xfId="4" applyFont="1" applyFill="1" applyBorder="1" applyAlignment="1">
      <alignment horizontal="left" vertical="center" wrapText="1" indent="9"/>
    </xf>
    <xf numFmtId="0" fontId="56" fillId="0" borderId="35" xfId="4" applyFont="1" applyFill="1" applyBorder="1" applyAlignment="1">
      <alignment horizontal="left" vertical="center" wrapText="1" indent="9"/>
    </xf>
    <xf numFmtId="0" fontId="64" fillId="0" borderId="35" xfId="4" applyFont="1" applyFill="1" applyBorder="1" applyAlignment="1">
      <alignment horizontal="left" vertical="center" wrapText="1" indent="4"/>
    </xf>
    <xf numFmtId="0" fontId="65" fillId="0" borderId="35" xfId="4" applyFont="1" applyFill="1" applyBorder="1" applyAlignment="1">
      <alignment horizontal="left" vertical="center" wrapText="1" indent="4"/>
    </xf>
    <xf numFmtId="0" fontId="49" fillId="0" borderId="35" xfId="4" applyFont="1" applyFill="1" applyBorder="1" applyAlignment="1">
      <alignment horizontal="left" vertical="center" wrapText="1" indent="5"/>
    </xf>
    <xf numFmtId="0" fontId="50" fillId="0" borderId="35" xfId="4" applyFont="1" applyFill="1" applyBorder="1" applyAlignment="1">
      <alignment horizontal="left" vertical="center" wrapText="1" indent="5"/>
    </xf>
    <xf numFmtId="0" fontId="58" fillId="0" borderId="35" xfId="4" applyFont="1" applyFill="1" applyBorder="1" applyAlignment="1">
      <alignment horizontal="left" vertical="center" wrapText="1" indent="9"/>
    </xf>
    <xf numFmtId="0" fontId="59" fillId="0" borderId="35" xfId="4" applyFont="1" applyFill="1" applyBorder="1" applyAlignment="1">
      <alignment horizontal="left" vertical="center" wrapText="1" indent="9"/>
    </xf>
    <xf numFmtId="165" fontId="66" fillId="0" borderId="35" xfId="4" applyNumberFormat="1" applyFont="1" applyBorder="1" applyAlignment="1">
      <alignment horizontal="center" vertical="center" wrapText="1"/>
    </xf>
    <xf numFmtId="0" fontId="67" fillId="0" borderId="35" xfId="4" applyFont="1" applyFill="1" applyBorder="1" applyAlignment="1">
      <alignment horizontal="left" vertical="center" wrapText="1" indent="11"/>
    </xf>
    <xf numFmtId="0" fontId="68" fillId="0" borderId="35" xfId="4" applyFont="1" applyFill="1" applyBorder="1" applyAlignment="1">
      <alignment horizontal="left" vertical="center" wrapText="1" indent="11"/>
    </xf>
    <xf numFmtId="165" fontId="66" fillId="0" borderId="35" xfId="4" applyNumberFormat="1" applyFont="1" applyFill="1" applyBorder="1" applyAlignment="1">
      <alignment horizontal="center" vertical="center" wrapText="1"/>
    </xf>
    <xf numFmtId="165" fontId="69" fillId="0" borderId="35" xfId="4" applyNumberFormat="1" applyFont="1" applyBorder="1" applyAlignment="1">
      <alignment horizontal="center" vertical="center" wrapText="1"/>
    </xf>
    <xf numFmtId="165" fontId="63" fillId="0" borderId="35" xfId="4" applyNumberFormat="1" applyFont="1" applyBorder="1" applyAlignment="1">
      <alignment horizontal="center" vertical="center" wrapText="1"/>
    </xf>
    <xf numFmtId="165" fontId="70" fillId="0" borderId="35" xfId="4" applyNumberFormat="1" applyFont="1" applyBorder="1" applyAlignment="1">
      <alignment horizontal="center" vertical="center" wrapText="1"/>
    </xf>
    <xf numFmtId="0" fontId="52" fillId="0" borderId="116" xfId="4" applyFont="1" applyFill="1" applyBorder="1" applyAlignment="1">
      <alignment horizontal="left" vertical="center" wrapText="1" indent="7"/>
    </xf>
    <xf numFmtId="0" fontId="53" fillId="0" borderId="116" xfId="4" applyFont="1" applyFill="1" applyBorder="1" applyAlignment="1">
      <alignment horizontal="left" vertical="center" wrapText="1" indent="7"/>
    </xf>
    <xf numFmtId="165" fontId="54" fillId="0" borderId="116" xfId="4" applyNumberFormat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/>
    </xf>
    <xf numFmtId="3" fontId="96" fillId="3" borderId="109" xfId="0" applyNumberFormat="1" applyFont="1" applyFill="1" applyBorder="1" applyAlignment="1">
      <alignment horizontal="center" vertical="center" wrapText="1"/>
    </xf>
    <xf numFmtId="3" fontId="3" fillId="3" borderId="74" xfId="0" applyNumberFormat="1" applyFont="1" applyFill="1" applyBorder="1" applyAlignment="1">
      <alignment horizontal="center" vertical="center" wrapText="1"/>
    </xf>
    <xf numFmtId="3" fontId="96" fillId="3" borderId="74" xfId="0" applyNumberFormat="1" applyFont="1" applyFill="1" applyBorder="1" applyAlignment="1">
      <alignment horizontal="center" vertical="center" wrapText="1"/>
    </xf>
    <xf numFmtId="3" fontId="3" fillId="3" borderId="110" xfId="0" applyNumberFormat="1" applyFont="1" applyFill="1" applyBorder="1" applyAlignment="1">
      <alignment horizontal="center" vertical="center" wrapText="1"/>
    </xf>
    <xf numFmtId="3" fontId="96" fillId="3" borderId="73" xfId="0" applyNumberFormat="1" applyFont="1" applyFill="1" applyBorder="1" applyAlignment="1">
      <alignment horizontal="center" vertical="center" wrapText="1"/>
    </xf>
    <xf numFmtId="3" fontId="91" fillId="3" borderId="73" xfId="0" applyNumberFormat="1" applyFont="1" applyFill="1" applyBorder="1" applyAlignment="1">
      <alignment horizontal="center" vertical="center" wrapText="1"/>
    </xf>
    <xf numFmtId="3" fontId="3" fillId="3" borderId="73" xfId="0" applyNumberFormat="1" applyFont="1" applyFill="1" applyBorder="1" applyAlignment="1">
      <alignment horizontal="center" vertical="center" wrapText="1"/>
    </xf>
    <xf numFmtId="3" fontId="97" fillId="3" borderId="73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165" fontId="24" fillId="3" borderId="21" xfId="0" applyNumberFormat="1" applyFont="1" applyFill="1" applyBorder="1" applyAlignment="1" applyProtection="1">
      <alignment horizontal="center" vertical="center" wrapText="1"/>
    </xf>
    <xf numFmtId="165" fontId="86" fillId="3" borderId="76" xfId="0" applyNumberFormat="1" applyFont="1" applyFill="1" applyBorder="1" applyAlignment="1">
      <alignment vertical="center" wrapText="1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21" fillId="3" borderId="0" xfId="3" quotePrefix="1" applyFont="1" applyFill="1" applyAlignment="1" applyProtection="1">
      <alignment horizontal="center"/>
      <protection locked="0"/>
    </xf>
    <xf numFmtId="0" fontId="5" fillId="3" borderId="0" xfId="3" applyFont="1" applyFill="1" applyAlignment="1" applyProtection="1">
      <alignment horizontal="center"/>
      <protection locked="0"/>
    </xf>
    <xf numFmtId="165" fontId="5" fillId="3" borderId="0" xfId="3" applyNumberFormat="1" applyFont="1" applyFill="1" applyAlignment="1" applyProtection="1">
      <alignment horizontal="center" vertical="center"/>
      <protection locked="0"/>
    </xf>
    <xf numFmtId="165" fontId="24" fillId="3" borderId="0" xfId="0" applyNumberFormat="1" applyFont="1" applyFill="1" applyBorder="1" applyAlignment="1" applyProtection="1">
      <alignment horizontal="center" vertical="center" wrapText="1"/>
    </xf>
    <xf numFmtId="0" fontId="71" fillId="3" borderId="0" xfId="0" applyFont="1" applyFill="1" applyAlignment="1" applyProtection="1">
      <alignment horizontal="center"/>
      <protection locked="0"/>
    </xf>
    <xf numFmtId="0" fontId="23" fillId="6" borderId="21" xfId="0" applyFont="1" applyFill="1" applyBorder="1" applyAlignment="1" applyProtection="1">
      <alignment horizontal="left" vertical="center" wrapText="1" indent="1"/>
    </xf>
    <xf numFmtId="165" fontId="25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0" xfId="1" applyFont="1" applyFill="1" applyProtection="1">
      <protection locked="0"/>
    </xf>
    <xf numFmtId="0" fontId="106" fillId="3" borderId="0" xfId="0" applyFont="1" applyFill="1" applyAlignment="1" applyProtection="1">
      <alignment horizontal="center" vertical="center"/>
      <protection locked="0"/>
    </xf>
    <xf numFmtId="0" fontId="107" fillId="3" borderId="0" xfId="0" applyFont="1" applyFill="1" applyProtection="1">
      <protection locked="0"/>
    </xf>
    <xf numFmtId="0" fontId="101" fillId="7" borderId="0" xfId="3" quotePrefix="1" applyFont="1" applyFill="1" applyAlignment="1" applyProtection="1">
      <alignment horizontal="center"/>
      <protection locked="0"/>
    </xf>
    <xf numFmtId="0" fontId="107" fillId="7" borderId="0" xfId="3" applyFont="1" applyFill="1" applyAlignment="1" applyProtection="1">
      <alignment horizontal="center"/>
      <protection locked="0"/>
    </xf>
    <xf numFmtId="165" fontId="107" fillId="7" borderId="0" xfId="3" applyNumberFormat="1" applyFont="1" applyFill="1" applyAlignment="1" applyProtection="1">
      <alignment horizontal="center" vertical="center"/>
      <protection locked="0"/>
    </xf>
    <xf numFmtId="165" fontId="107" fillId="3" borderId="0" xfId="0" applyNumberFormat="1" applyFont="1" applyFill="1" applyAlignment="1" applyProtection="1">
      <alignment horizontal="center" vertical="center"/>
      <protection locked="0"/>
    </xf>
    <xf numFmtId="165" fontId="109" fillId="3" borderId="0" xfId="0" applyNumberFormat="1" applyFont="1" applyFill="1" applyAlignment="1" applyProtection="1">
      <alignment horizontal="center" vertical="center"/>
      <protection locked="0"/>
    </xf>
    <xf numFmtId="165" fontId="111" fillId="3" borderId="74" xfId="0" applyNumberFormat="1" applyFont="1" applyFill="1" applyBorder="1" applyAlignment="1" applyProtection="1">
      <alignment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16" fontId="112" fillId="3" borderId="21" xfId="0" applyNumberFormat="1" applyFont="1" applyFill="1" applyBorder="1" applyAlignment="1" applyProtection="1">
      <alignment horizontal="center" vertical="center"/>
    </xf>
    <xf numFmtId="0" fontId="110" fillId="3" borderId="21" xfId="0" applyFont="1" applyFill="1" applyBorder="1" applyAlignment="1" applyProtection="1">
      <alignment horizontal="left" vertical="center" wrapText="1" indent="1"/>
    </xf>
    <xf numFmtId="0" fontId="111" fillId="3" borderId="21" xfId="0" applyFont="1" applyFill="1" applyBorder="1" applyAlignment="1" applyProtection="1">
      <alignment horizontal="left" vertical="center" wrapText="1" indent="1"/>
    </xf>
    <xf numFmtId="165" fontId="111" fillId="3" borderId="21" xfId="0" applyNumberFormat="1" applyFont="1" applyFill="1" applyBorder="1" applyAlignment="1" applyProtection="1">
      <alignment horizontal="left" vertical="center" wrapText="1" indent="1"/>
    </xf>
    <xf numFmtId="0" fontId="106" fillId="3" borderId="21" xfId="0" applyFont="1" applyFill="1" applyBorder="1" applyAlignment="1" applyProtection="1">
      <alignment horizontal="center" vertical="center"/>
    </xf>
    <xf numFmtId="0" fontId="113" fillId="3" borderId="21" xfId="0" applyFont="1" applyFill="1" applyBorder="1" applyAlignment="1" applyProtection="1">
      <alignment horizontal="left" vertical="center" wrapText="1" indent="3"/>
    </xf>
    <xf numFmtId="165" fontId="114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113" fillId="3" borderId="21" xfId="0" applyNumberFormat="1" applyFont="1" applyFill="1" applyBorder="1" applyAlignment="1" applyProtection="1">
      <alignment horizontal="center" vertical="center" wrapText="1"/>
    </xf>
    <xf numFmtId="0" fontId="106" fillId="3" borderId="0" xfId="0" applyFont="1" applyFill="1" applyProtection="1">
      <protection locked="0"/>
    </xf>
    <xf numFmtId="0" fontId="106" fillId="3" borderId="21" xfId="0" applyFont="1" applyFill="1" applyBorder="1" applyAlignment="1" applyProtection="1">
      <alignment horizontal="center" vertical="center"/>
      <protection locked="0"/>
    </xf>
    <xf numFmtId="0" fontId="115" fillId="3" borderId="21" xfId="0" applyFont="1" applyFill="1" applyBorder="1" applyAlignment="1" applyProtection="1">
      <alignment horizontal="left" vertical="center" wrapText="1" indent="3"/>
      <protection locked="0"/>
    </xf>
    <xf numFmtId="0" fontId="112" fillId="3" borderId="21" xfId="0" applyFont="1" applyFill="1" applyBorder="1" applyAlignment="1" applyProtection="1">
      <alignment horizontal="center" vertical="center"/>
      <protection locked="0"/>
    </xf>
    <xf numFmtId="165" fontId="114" fillId="3" borderId="21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/>
      <protection locked="0"/>
    </xf>
    <xf numFmtId="0" fontId="117" fillId="3" borderId="0" xfId="4" applyFont="1" applyFill="1" applyAlignment="1" applyProtection="1">
      <alignment horizontal="center" vertical="center" wrapText="1"/>
      <protection locked="0"/>
    </xf>
    <xf numFmtId="0" fontId="33" fillId="3" borderId="0" xfId="4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Alignment="1" applyProtection="1">
      <alignment horizontal="center" vertical="center"/>
      <protection locked="0"/>
    </xf>
    <xf numFmtId="165" fontId="118" fillId="3" borderId="0" xfId="4" applyNumberFormat="1" applyFont="1" applyFill="1" applyBorder="1" applyAlignment="1" applyProtection="1">
      <alignment horizontal="center" vertical="center"/>
      <protection locked="0"/>
    </xf>
    <xf numFmtId="165" fontId="111" fillId="6" borderId="56" xfId="0" applyNumberFormat="1" applyFont="1" applyFill="1" applyBorder="1" applyAlignment="1" applyProtection="1">
      <alignment horizontal="center" vertical="center" wrapText="1"/>
    </xf>
    <xf numFmtId="165" fontId="111" fillId="3" borderId="56" xfId="0" applyNumberFormat="1" applyFont="1" applyFill="1" applyBorder="1" applyAlignment="1" applyProtection="1">
      <alignment horizontal="center" vertical="center" wrapText="1"/>
    </xf>
    <xf numFmtId="0" fontId="61" fillId="3" borderId="0" xfId="4" applyFont="1" applyFill="1" applyBorder="1" applyAlignment="1" applyProtection="1">
      <alignment horizontal="center" vertical="center" wrapText="1"/>
      <protection locked="0"/>
    </xf>
    <xf numFmtId="0" fontId="38" fillId="3" borderId="50" xfId="4" applyFont="1" applyFill="1" applyBorder="1" applyAlignment="1" applyProtection="1">
      <alignment horizontal="center" vertical="center" wrapText="1"/>
    </xf>
    <xf numFmtId="0" fontId="39" fillId="3" borderId="51" xfId="4" applyFont="1" applyFill="1" applyBorder="1" applyAlignment="1" applyProtection="1">
      <alignment horizontal="center" vertical="center" wrapText="1"/>
    </xf>
    <xf numFmtId="165" fontId="38" fillId="3" borderId="60" xfId="4" applyNumberFormat="1" applyFont="1" applyFill="1" applyBorder="1" applyAlignment="1" applyProtection="1">
      <alignment horizontal="center" vertical="center" wrapText="1"/>
    </xf>
    <xf numFmtId="165" fontId="38" fillId="3" borderId="17" xfId="4" applyNumberFormat="1" applyFont="1" applyFill="1" applyBorder="1" applyAlignment="1" applyProtection="1">
      <alignment horizontal="center" vertical="center" wrapText="1"/>
    </xf>
    <xf numFmtId="165" fontId="38" fillId="3" borderId="61" xfId="4" applyNumberFormat="1" applyFont="1" applyFill="1" applyBorder="1" applyAlignment="1" applyProtection="1">
      <alignment horizontal="center" vertical="center" wrapText="1"/>
    </xf>
    <xf numFmtId="0" fontId="30" fillId="3" borderId="0" xfId="4" applyFont="1" applyFill="1" applyAlignment="1" applyProtection="1">
      <alignment vertical="center"/>
      <protection locked="0"/>
    </xf>
    <xf numFmtId="165" fontId="32" fillId="3" borderId="0" xfId="4" applyNumberFormat="1" applyFont="1" applyFill="1" applyProtection="1">
      <protection locked="0"/>
    </xf>
    <xf numFmtId="0" fontId="61" fillId="3" borderId="0" xfId="4" applyFont="1" applyFill="1" applyBorder="1" applyAlignment="1" applyProtection="1">
      <alignment horizontal="center" vertical="top" wrapText="1"/>
      <protection locked="0"/>
    </xf>
    <xf numFmtId="0" fontId="38" fillId="3" borderId="47" xfId="4" applyFont="1" applyFill="1" applyBorder="1" applyAlignment="1" applyProtection="1">
      <alignment horizontal="center" vertical="center" wrapText="1"/>
      <protection locked="0"/>
    </xf>
    <xf numFmtId="0" fontId="39" fillId="3" borderId="28" xfId="4" applyFont="1" applyFill="1" applyBorder="1" applyAlignment="1" applyProtection="1">
      <alignment horizontal="left" vertical="center" wrapText="1" indent="1"/>
    </xf>
    <xf numFmtId="165" fontId="101" fillId="3" borderId="47" xfId="4" applyNumberFormat="1" applyFont="1" applyFill="1" applyBorder="1" applyAlignment="1" applyProtection="1">
      <alignment horizontal="center" vertical="center" wrapText="1"/>
    </xf>
    <xf numFmtId="165" fontId="38" fillId="3" borderId="28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7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56" xfId="4" applyNumberFormat="1" applyFont="1" applyFill="1" applyBorder="1" applyAlignment="1" applyProtection="1">
      <alignment horizontal="center" vertical="center" wrapText="1"/>
    </xf>
    <xf numFmtId="165" fontId="119" fillId="3" borderId="56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43" xfId="4" applyNumberFormat="1" applyFont="1" applyFill="1" applyBorder="1" applyAlignment="1" applyProtection="1">
      <alignment horizontal="center" vertical="center" wrapText="1"/>
      <protection locked="0"/>
    </xf>
    <xf numFmtId="165" fontId="38" fillId="3" borderId="35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4" applyFont="1" applyFill="1" applyBorder="1" applyAlignment="1" applyProtection="1">
      <alignment horizontal="center" vertical="center" wrapText="1"/>
      <protection locked="0"/>
    </xf>
    <xf numFmtId="0" fontId="120" fillId="3" borderId="47" xfId="4" applyFont="1" applyFill="1" applyBorder="1" applyAlignment="1" applyProtection="1">
      <alignment horizontal="left" vertical="center" wrapText="1" indent="4"/>
    </xf>
    <xf numFmtId="0" fontId="121" fillId="3" borderId="28" xfId="4" applyFont="1" applyFill="1" applyBorder="1" applyAlignment="1" applyProtection="1">
      <alignment horizontal="left" vertical="center" wrapText="1" indent="4"/>
    </xf>
    <xf numFmtId="165" fontId="101" fillId="3" borderId="0" xfId="4" applyNumberFormat="1" applyFont="1" applyFill="1" applyBorder="1" applyAlignment="1" applyProtection="1">
      <alignment horizontal="center" vertical="center" wrapText="1"/>
    </xf>
    <xf numFmtId="165" fontId="101" fillId="3" borderId="28" xfId="4" applyNumberFormat="1" applyFont="1" applyFill="1" applyBorder="1" applyAlignment="1" applyProtection="1">
      <alignment horizontal="center" vertical="center" wrapText="1"/>
    </xf>
    <xf numFmtId="165" fontId="101" fillId="3" borderId="43" xfId="4" applyNumberFormat="1" applyFont="1" applyFill="1" applyBorder="1" applyAlignment="1" applyProtection="1">
      <alignment horizontal="center" vertical="center" wrapText="1"/>
    </xf>
    <xf numFmtId="165" fontId="101" fillId="3" borderId="35" xfId="4" applyNumberFormat="1" applyFont="1" applyFill="1" applyBorder="1" applyAlignment="1" applyProtection="1">
      <alignment horizontal="center" vertical="center" wrapText="1"/>
    </xf>
    <xf numFmtId="0" fontId="37" fillId="3" borderId="0" xfId="4" applyFont="1" applyFill="1" applyProtection="1">
      <protection locked="0"/>
    </xf>
    <xf numFmtId="0" fontId="122" fillId="3" borderId="47" xfId="4" applyFont="1" applyFill="1" applyBorder="1" applyAlignment="1" applyProtection="1">
      <alignment horizontal="left" vertical="center" wrapText="1" indent="6"/>
    </xf>
    <xf numFmtId="0" fontId="123" fillId="3" borderId="28" xfId="4" applyFont="1" applyFill="1" applyBorder="1" applyAlignment="1" applyProtection="1">
      <alignment horizontal="left" vertical="center" wrapText="1" indent="6"/>
    </xf>
    <xf numFmtId="0" fontId="122" fillId="3" borderId="47" xfId="4" applyFont="1" applyFill="1" applyBorder="1" applyAlignment="1" applyProtection="1">
      <alignment horizontal="left" vertical="center" wrapText="1" indent="7"/>
    </xf>
    <xf numFmtId="0" fontId="123" fillId="3" borderId="28" xfId="4" applyFont="1" applyFill="1" applyBorder="1" applyAlignment="1" applyProtection="1">
      <alignment horizontal="left" vertical="center" wrapText="1" indent="7"/>
    </xf>
    <xf numFmtId="165" fontId="119" fillId="3" borderId="47" xfId="4" applyNumberFormat="1" applyFont="1" applyFill="1" applyBorder="1" applyAlignment="1" applyProtection="1">
      <alignment horizontal="center" vertical="center" wrapText="1"/>
    </xf>
    <xf numFmtId="165" fontId="119" fillId="3" borderId="28" xfId="4" applyNumberFormat="1" applyFont="1" applyFill="1" applyBorder="1" applyAlignment="1" applyProtection="1">
      <alignment horizontal="center" vertical="center" wrapText="1"/>
    </xf>
    <xf numFmtId="165" fontId="119" fillId="3" borderId="43" xfId="4" applyNumberFormat="1" applyFont="1" applyFill="1" applyBorder="1" applyAlignment="1" applyProtection="1">
      <alignment horizontal="center" vertical="center" wrapText="1"/>
    </xf>
    <xf numFmtId="165" fontId="119" fillId="3" borderId="35" xfId="4" applyNumberFormat="1" applyFont="1" applyFill="1" applyBorder="1" applyAlignment="1" applyProtection="1">
      <alignment horizontal="center" vertical="center" wrapText="1"/>
    </xf>
    <xf numFmtId="0" fontId="122" fillId="3" borderId="47" xfId="4" applyFont="1" applyFill="1" applyBorder="1" applyAlignment="1" applyProtection="1">
      <alignment horizontal="left" vertical="center" wrapText="1" indent="8"/>
    </xf>
    <xf numFmtId="0" fontId="123" fillId="3" borderId="28" xfId="4" applyFont="1" applyFill="1" applyBorder="1" applyAlignment="1" applyProtection="1">
      <alignment horizontal="left" vertical="center" wrapText="1" indent="8"/>
    </xf>
    <xf numFmtId="0" fontId="122" fillId="3" borderId="47" xfId="4" applyFont="1" applyFill="1" applyBorder="1" applyAlignment="1" applyProtection="1">
      <alignment horizontal="left" vertical="center" wrapText="1" indent="10"/>
      <protection locked="0"/>
    </xf>
    <xf numFmtId="0" fontId="123" fillId="3" borderId="28" xfId="4" applyFont="1" applyFill="1" applyBorder="1" applyAlignment="1" applyProtection="1">
      <alignment horizontal="left" vertical="center" wrapText="1" indent="10"/>
    </xf>
    <xf numFmtId="49" fontId="72" fillId="3" borderId="28" xfId="4" applyNumberFormat="1" applyFont="1" applyFill="1" applyBorder="1" applyAlignment="1" applyProtection="1">
      <alignment horizontal="center" vertical="center" wrapText="1"/>
    </xf>
    <xf numFmtId="165" fontId="107" fillId="3" borderId="28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43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35" xfId="4" applyNumberFormat="1" applyFont="1" applyFill="1" applyBorder="1" applyAlignment="1" applyProtection="1">
      <alignment horizontal="center" vertical="center" wrapText="1"/>
    </xf>
    <xf numFmtId="165" fontId="107" fillId="3" borderId="35" xfId="4" applyNumberFormat="1" applyFont="1" applyFill="1" applyBorder="1" applyAlignment="1" applyProtection="1">
      <alignment horizontal="center" vertical="center" wrapText="1"/>
      <protection locked="0"/>
    </xf>
    <xf numFmtId="0" fontId="122" fillId="3" borderId="47" xfId="4" applyFont="1" applyFill="1" applyBorder="1" applyAlignment="1" applyProtection="1">
      <alignment horizontal="left" vertical="center" wrapText="1" indent="8"/>
      <protection locked="0"/>
    </xf>
    <xf numFmtId="0" fontId="122" fillId="3" borderId="47" xfId="4" applyFont="1" applyFill="1" applyBorder="1" applyAlignment="1" applyProtection="1">
      <alignment horizontal="left" vertical="center" wrapText="1" indent="7"/>
      <protection locked="0"/>
    </xf>
    <xf numFmtId="0" fontId="122" fillId="3" borderId="47" xfId="4" applyFont="1" applyFill="1" applyBorder="1" applyAlignment="1" applyProtection="1">
      <alignment horizontal="left" vertical="center" wrapText="1" indent="6"/>
      <protection locked="0"/>
    </xf>
    <xf numFmtId="0" fontId="122" fillId="3" borderId="47" xfId="4" applyFont="1" applyFill="1" applyBorder="1" applyAlignment="1" applyProtection="1">
      <alignment horizontal="left" vertical="center" wrapText="1" indent="9"/>
    </xf>
    <xf numFmtId="0" fontId="123" fillId="3" borderId="28" xfId="4" applyFont="1" applyFill="1" applyBorder="1" applyAlignment="1" applyProtection="1">
      <alignment horizontal="left" vertical="center" wrapText="1" indent="9"/>
    </xf>
    <xf numFmtId="0" fontId="122" fillId="3" borderId="47" xfId="4" applyFont="1" applyFill="1" applyBorder="1" applyAlignment="1" applyProtection="1">
      <alignment horizontal="left" vertical="center" wrapText="1" indent="4"/>
    </xf>
    <xf numFmtId="0" fontId="123" fillId="3" borderId="28" xfId="4" applyFont="1" applyFill="1" applyBorder="1" applyAlignment="1" applyProtection="1">
      <alignment horizontal="left" vertical="center" wrapText="1" indent="4"/>
    </xf>
    <xf numFmtId="0" fontId="122" fillId="3" borderId="47" xfId="4" applyFont="1" applyFill="1" applyBorder="1" applyAlignment="1" applyProtection="1">
      <alignment horizontal="left" vertical="center" wrapText="1" indent="5"/>
    </xf>
    <xf numFmtId="0" fontId="123" fillId="3" borderId="28" xfId="4" applyFont="1" applyFill="1" applyBorder="1" applyAlignment="1" applyProtection="1">
      <alignment horizontal="left" vertical="center" wrapText="1" indent="5"/>
    </xf>
    <xf numFmtId="0" fontId="122" fillId="3" borderId="47" xfId="4" applyFont="1" applyFill="1" applyBorder="1" applyAlignment="1" applyProtection="1">
      <alignment horizontal="left" vertical="center" wrapText="1" indent="9"/>
      <protection locked="0"/>
    </xf>
    <xf numFmtId="0" fontId="122" fillId="3" borderId="47" xfId="4" applyFont="1" applyFill="1" applyBorder="1" applyAlignment="1" applyProtection="1">
      <alignment horizontal="left" vertical="center" wrapText="1" indent="11"/>
      <protection locked="0"/>
    </xf>
    <xf numFmtId="0" fontId="123" fillId="3" borderId="28" xfId="4" applyFont="1" applyFill="1" applyBorder="1" applyAlignment="1" applyProtection="1">
      <alignment horizontal="left" vertical="center" wrapText="1" indent="11"/>
    </xf>
    <xf numFmtId="0" fontId="122" fillId="3" borderId="47" xfId="4" applyFont="1" applyFill="1" applyBorder="1" applyAlignment="1" applyProtection="1">
      <alignment horizontal="left" vertical="center" wrapText="1" indent="5"/>
      <protection locked="0"/>
    </xf>
    <xf numFmtId="0" fontId="122" fillId="3" borderId="52" xfId="4" applyFont="1" applyFill="1" applyBorder="1" applyAlignment="1" applyProtection="1">
      <alignment horizontal="left" vertical="center" wrapText="1" indent="7"/>
      <protection locked="0"/>
    </xf>
    <xf numFmtId="0" fontId="123" fillId="3" borderId="53" xfId="4" applyFont="1" applyFill="1" applyBorder="1" applyAlignment="1" applyProtection="1">
      <alignment horizontal="left" vertical="center" wrapText="1" indent="7"/>
    </xf>
    <xf numFmtId="165" fontId="107" fillId="3" borderId="23" xfId="4" applyNumberFormat="1" applyFont="1" applyFill="1" applyBorder="1" applyAlignment="1" applyProtection="1">
      <alignment horizontal="center" vertical="center" wrapText="1"/>
      <protection locked="0"/>
    </xf>
    <xf numFmtId="165" fontId="107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72" fillId="3" borderId="55" xfId="4" applyNumberFormat="1" applyFont="1" applyFill="1" applyBorder="1" applyAlignment="1" applyProtection="1">
      <alignment horizontal="center" vertical="center" wrapText="1"/>
    </xf>
    <xf numFmtId="165" fontId="107" fillId="3" borderId="55" xfId="4" applyNumberFormat="1" applyFont="1" applyFill="1" applyBorder="1" applyAlignment="1" applyProtection="1">
      <alignment horizontal="center" vertical="center" wrapText="1"/>
      <protection locked="0"/>
    </xf>
    <xf numFmtId="165" fontId="119" fillId="3" borderId="55" xfId="4" applyNumberFormat="1" applyFont="1" applyFill="1" applyBorder="1" applyAlignment="1" applyProtection="1">
      <alignment horizontal="center" vertical="center" wrapText="1"/>
      <protection locked="0"/>
    </xf>
    <xf numFmtId="0" fontId="32" fillId="3" borderId="0" xfId="4" applyFont="1" applyFill="1" applyBorder="1" applyAlignment="1" applyProtection="1">
      <alignment horizontal="center" vertical="center"/>
      <protection locked="0"/>
    </xf>
    <xf numFmtId="0" fontId="39" fillId="3" borderId="0" xfId="4" applyFont="1" applyFill="1" applyBorder="1" applyAlignment="1" applyProtection="1">
      <alignment horizontal="left" vertical="center" wrapText="1" indent="1"/>
    </xf>
    <xf numFmtId="0" fontId="33" fillId="3" borderId="0" xfId="4" applyFont="1" applyFill="1" applyBorder="1" applyAlignment="1" applyProtection="1">
      <alignment horizontal="center" vertical="center"/>
      <protection locked="0"/>
    </xf>
    <xf numFmtId="0" fontId="30" fillId="3" borderId="0" xfId="4" applyFill="1"/>
    <xf numFmtId="0" fontId="75" fillId="3" borderId="0" xfId="4" applyFont="1" applyFill="1" applyAlignment="1">
      <alignment horizontal="center"/>
    </xf>
    <xf numFmtId="0" fontId="76" fillId="3" borderId="0" xfId="4" applyFont="1" applyFill="1" applyAlignment="1">
      <alignment horizontal="right"/>
    </xf>
    <xf numFmtId="0" fontId="77" fillId="6" borderId="21" xfId="4" applyFont="1" applyFill="1" applyBorder="1" applyAlignment="1">
      <alignment horizontal="center" vertical="center" wrapText="1"/>
    </xf>
    <xf numFmtId="0" fontId="77" fillId="8" borderId="21" xfId="4" applyFont="1" applyFill="1" applyBorder="1" applyAlignment="1">
      <alignment horizontal="center" vertical="center" wrapText="1"/>
    </xf>
    <xf numFmtId="0" fontId="77" fillId="6" borderId="66" xfId="4" applyFont="1" applyFill="1" applyBorder="1" applyAlignment="1">
      <alignment horizontal="center" vertical="center" wrapText="1"/>
    </xf>
    <xf numFmtId="0" fontId="75" fillId="3" borderId="65" xfId="4" applyFont="1" applyFill="1" applyBorder="1" applyAlignment="1">
      <alignment horizontal="left" vertical="center" wrapText="1"/>
    </xf>
    <xf numFmtId="0" fontId="78" fillId="3" borderId="21" xfId="4" applyFont="1" applyFill="1" applyBorder="1" applyAlignment="1">
      <alignment horizontal="center" vertical="center"/>
    </xf>
    <xf numFmtId="0" fontId="78" fillId="3" borderId="66" xfId="4" applyFont="1" applyFill="1" applyBorder="1" applyAlignment="1">
      <alignment horizontal="center" vertical="center"/>
    </xf>
    <xf numFmtId="0" fontId="75" fillId="3" borderId="67" xfId="4" applyFont="1" applyFill="1" applyBorder="1" applyAlignment="1">
      <alignment horizontal="left" vertical="center" wrapText="1"/>
    </xf>
    <xf numFmtId="0" fontId="78" fillId="3" borderId="68" xfId="4" applyFont="1" applyFill="1" applyBorder="1" applyAlignment="1">
      <alignment horizontal="center" vertical="center"/>
    </xf>
    <xf numFmtId="0" fontId="74" fillId="3" borderId="69" xfId="4" applyFont="1" applyFill="1" applyBorder="1" applyAlignment="1">
      <alignment horizontal="left" vertical="center" wrapText="1"/>
    </xf>
    <xf numFmtId="0" fontId="74" fillId="3" borderId="70" xfId="4" applyFont="1" applyFill="1" applyBorder="1"/>
    <xf numFmtId="0" fontId="79" fillId="3" borderId="70" xfId="4" applyFont="1" applyFill="1" applyBorder="1" applyAlignment="1">
      <alignment horizontal="center" vertical="center"/>
    </xf>
    <xf numFmtId="0" fontId="74" fillId="3" borderId="70" xfId="4" applyFont="1" applyFill="1" applyBorder="1" applyAlignment="1">
      <alignment horizontal="center"/>
    </xf>
    <xf numFmtId="0" fontId="79" fillId="3" borderId="71" xfId="4" applyFont="1" applyFill="1" applyBorder="1" applyAlignment="1">
      <alignment horizontal="center" vertical="center"/>
    </xf>
    <xf numFmtId="0" fontId="30" fillId="3" borderId="73" xfId="4" applyFill="1" applyBorder="1"/>
    <xf numFmtId="0" fontId="75" fillId="3" borderId="73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1" fillId="3" borderId="0" xfId="0" applyFont="1" applyFill="1" applyAlignment="1">
      <alignment vertical="center" wrapText="1"/>
    </xf>
    <xf numFmtId="0" fontId="91" fillId="3" borderId="0" xfId="0" applyFont="1" applyFill="1" applyAlignment="1">
      <alignment horizontal="center" vertical="center" wrapText="1"/>
    </xf>
    <xf numFmtId="0" fontId="93" fillId="6" borderId="75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9" xfId="0" applyFont="1" applyFill="1" applyBorder="1" applyAlignment="1">
      <alignment horizontal="center" vertical="center" wrapText="1"/>
    </xf>
    <xf numFmtId="0" fontId="93" fillId="8" borderId="100" xfId="0" applyFont="1" applyFill="1" applyBorder="1" applyAlignment="1">
      <alignment horizontal="center" vertical="center" wrapText="1"/>
    </xf>
    <xf numFmtId="0" fontId="93" fillId="6" borderId="108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113" xfId="0" applyFont="1" applyFill="1" applyBorder="1" applyAlignment="1">
      <alignment horizontal="center" vertical="center" wrapText="1"/>
    </xf>
    <xf numFmtId="0" fontId="93" fillId="6" borderId="114" xfId="0" applyFont="1" applyFill="1" applyBorder="1" applyAlignment="1">
      <alignment horizontal="center" vertical="center" wrapText="1"/>
    </xf>
    <xf numFmtId="0" fontId="93" fillId="8" borderId="115" xfId="0" applyFont="1" applyFill="1" applyBorder="1" applyAlignment="1">
      <alignment horizontal="center" vertical="center" wrapText="1"/>
    </xf>
    <xf numFmtId="0" fontId="93" fillId="6" borderId="57" xfId="0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80" fillId="3" borderId="0" xfId="0" applyFont="1" applyFill="1" applyAlignment="1">
      <alignment horizontal="right"/>
    </xf>
    <xf numFmtId="0" fontId="0" fillId="3" borderId="73" xfId="0" applyFill="1" applyBorder="1"/>
    <xf numFmtId="165" fontId="0" fillId="3" borderId="73" xfId="0" applyNumberFormat="1" applyFill="1" applyBorder="1"/>
    <xf numFmtId="0" fontId="0" fillId="3" borderId="0" xfId="0" applyFill="1" applyAlignment="1">
      <alignment vertical="center"/>
    </xf>
    <xf numFmtId="0" fontId="125" fillId="0" borderId="0" xfId="0" applyFont="1"/>
    <xf numFmtId="0" fontId="124" fillId="0" borderId="0" xfId="0" applyFont="1" applyAlignment="1">
      <alignment horizontal="right" vertical="center"/>
    </xf>
    <xf numFmtId="0" fontId="124" fillId="0" borderId="54" xfId="0" applyFont="1" applyBorder="1" applyAlignment="1">
      <alignment vertical="center"/>
    </xf>
    <xf numFmtId="0" fontId="125" fillId="0" borderId="54" xfId="0" applyFont="1" applyBorder="1"/>
    <xf numFmtId="0" fontId="124" fillId="0" borderId="0" xfId="0" applyFont="1" applyBorder="1" applyAlignment="1">
      <alignment vertical="center"/>
    </xf>
    <xf numFmtId="0" fontId="125" fillId="0" borderId="54" xfId="0" applyFont="1" applyBorder="1" applyAlignment="1">
      <alignment vertical="top" wrapText="1"/>
    </xf>
    <xf numFmtId="0" fontId="124" fillId="0" borderId="0" xfId="0" applyFont="1" applyBorder="1" applyAlignment="1">
      <alignment vertical="center" wrapText="1"/>
    </xf>
    <xf numFmtId="0" fontId="125" fillId="0" borderId="0" xfId="0" applyFont="1" applyAlignment="1">
      <alignment vertical="top"/>
    </xf>
    <xf numFmtId="0" fontId="125" fillId="0" borderId="0" xfId="0" applyFont="1" applyAlignment="1">
      <alignment vertical="top" wrapText="1"/>
    </xf>
    <xf numFmtId="0" fontId="124" fillId="0" borderId="21" xfId="0" applyFont="1" applyBorder="1" applyAlignment="1">
      <alignment horizontal="center" vertical="center"/>
    </xf>
    <xf numFmtId="0" fontId="124" fillId="0" borderId="21" xfId="0" applyFont="1" applyBorder="1" applyAlignment="1">
      <alignment horizontal="right" vertical="center"/>
    </xf>
    <xf numFmtId="0" fontId="124" fillId="0" borderId="21" xfId="0" applyFont="1" applyBorder="1" applyAlignment="1">
      <alignment vertical="center"/>
    </xf>
    <xf numFmtId="0" fontId="125" fillId="0" borderId="0" xfId="0" applyFont="1" applyBorder="1"/>
    <xf numFmtId="0" fontId="125" fillId="0" borderId="0" xfId="0" applyFont="1" applyAlignment="1">
      <alignment horizontal="center"/>
    </xf>
    <xf numFmtId="0" fontId="124" fillId="0" borderId="0" xfId="0" applyFont="1" applyAlignment="1">
      <alignment horizontal="center" vertical="center"/>
    </xf>
    <xf numFmtId="0" fontId="124" fillId="0" borderId="0" xfId="0" applyFont="1" applyAlignment="1">
      <alignment vertical="center"/>
    </xf>
    <xf numFmtId="0" fontId="34" fillId="0" borderId="0" xfId="5" applyFont="1" applyFill="1" applyAlignment="1">
      <alignment horizontal="left" vertical="center" wrapText="1"/>
    </xf>
    <xf numFmtId="0" fontId="98" fillId="0" borderId="0" xfId="5" applyFont="1" applyFill="1" applyAlignment="1">
      <alignment horizontal="right" vertical="center" wrapText="1"/>
    </xf>
    <xf numFmtId="2" fontId="37" fillId="5" borderId="21" xfId="4" applyNumberFormat="1" applyFont="1" applyFill="1" applyBorder="1" applyAlignment="1">
      <alignment horizontal="center" vertical="center" wrapText="1"/>
    </xf>
    <xf numFmtId="2" fontId="37" fillId="5" borderId="21" xfId="4" applyNumberFormat="1" applyFont="1" applyFill="1" applyBorder="1" applyAlignment="1">
      <alignment horizontal="center" vertical="center"/>
    </xf>
    <xf numFmtId="2" fontId="100" fillId="5" borderId="56" xfId="4" applyNumberFormat="1" applyFont="1" applyFill="1" applyBorder="1" applyAlignment="1">
      <alignment horizontal="center" vertical="center" wrapText="1"/>
    </xf>
    <xf numFmtId="2" fontId="100" fillId="5" borderId="55" xfId="4" applyNumberFormat="1" applyFont="1" applyFill="1" applyBorder="1" applyAlignment="1">
      <alignment horizontal="center" vertical="center" wrapText="1"/>
    </xf>
    <xf numFmtId="2" fontId="100" fillId="5" borderId="37" xfId="4" applyNumberFormat="1" applyFont="1" applyFill="1" applyBorder="1" applyAlignment="1">
      <alignment horizontal="center" vertical="center" wrapText="1"/>
    </xf>
    <xf numFmtId="2" fontId="100" fillId="5" borderId="75" xfId="4" applyNumberFormat="1" applyFont="1" applyFill="1" applyBorder="1" applyAlignment="1">
      <alignment horizontal="center" vertical="center" wrapText="1"/>
    </xf>
    <xf numFmtId="0" fontId="34" fillId="0" borderId="0" xfId="5" applyFont="1" applyFill="1" applyAlignment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1" fillId="3" borderId="0" xfId="3" applyFont="1" applyFill="1" applyAlignment="1" applyProtection="1">
      <alignment horizontal="center"/>
      <protection locked="0"/>
    </xf>
    <xf numFmtId="0" fontId="23" fillId="3" borderId="21" xfId="0" applyFont="1" applyFill="1" applyBorder="1" applyAlignment="1" applyProtection="1">
      <alignment horizontal="center" vertical="center"/>
    </xf>
    <xf numFmtId="165" fontId="23" fillId="3" borderId="21" xfId="0" applyNumberFormat="1" applyFont="1" applyFill="1" applyBorder="1" applyAlignment="1" applyProtection="1">
      <alignment horizontal="center" vertical="center" wrapText="1"/>
    </xf>
    <xf numFmtId="165" fontId="24" fillId="3" borderId="74" xfId="0" applyNumberFormat="1" applyFont="1" applyFill="1" applyBorder="1" applyAlignment="1" applyProtection="1">
      <alignment horizontal="center" vertical="center" wrapText="1"/>
    </xf>
    <xf numFmtId="165" fontId="24" fillId="3" borderId="78" xfId="0" applyNumberFormat="1" applyFont="1" applyFill="1" applyBorder="1" applyAlignment="1" applyProtection="1">
      <alignment horizontal="center" vertical="center" wrapText="1"/>
    </xf>
    <xf numFmtId="165" fontId="24" fillId="3" borderId="75" xfId="0" applyNumberFormat="1" applyFont="1" applyFill="1" applyBorder="1" applyAlignment="1" applyProtection="1">
      <alignment horizontal="center" vertical="center" wrapText="1"/>
    </xf>
    <xf numFmtId="165" fontId="24" fillId="6" borderId="74" xfId="0" applyNumberFormat="1" applyFont="1" applyFill="1" applyBorder="1" applyAlignment="1" applyProtection="1">
      <alignment horizontal="center" vertical="center" wrapText="1"/>
    </xf>
    <xf numFmtId="165" fontId="24" fillId="6" borderId="78" xfId="0" applyNumberFormat="1" applyFont="1" applyFill="1" applyBorder="1" applyAlignment="1" applyProtection="1">
      <alignment horizontal="center" vertical="center" wrapText="1"/>
    </xf>
    <xf numFmtId="165" fontId="24" fillId="6" borderId="75" xfId="0" applyNumberFormat="1" applyFont="1" applyFill="1" applyBorder="1" applyAlignment="1" applyProtection="1">
      <alignment horizontal="center" vertical="center" wrapText="1"/>
    </xf>
    <xf numFmtId="0" fontId="25" fillId="3" borderId="21" xfId="0" applyFont="1" applyFill="1" applyBorder="1" applyAlignment="1" applyProtection="1">
      <alignment vertical="center" wrapText="1"/>
      <protection locked="0"/>
    </xf>
    <xf numFmtId="0" fontId="25" fillId="3" borderId="7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110" fillId="6" borderId="21" xfId="0" applyFont="1" applyFill="1" applyBorder="1" applyAlignment="1" applyProtection="1">
      <alignment horizontal="center" vertical="center" wrapText="1"/>
    </xf>
    <xf numFmtId="165" fontId="111" fillId="6" borderId="21" xfId="0" applyNumberFormat="1" applyFont="1" applyFill="1" applyBorder="1" applyAlignment="1" applyProtection="1">
      <alignment horizontal="center" vertical="center" wrapText="1"/>
    </xf>
    <xf numFmtId="0" fontId="108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center"/>
      <protection locked="0"/>
    </xf>
    <xf numFmtId="0" fontId="107" fillId="3" borderId="0" xfId="0" applyFont="1" applyFill="1" applyAlignment="1" applyProtection="1">
      <alignment horizontal="center" vertical="center"/>
      <protection locked="0"/>
    </xf>
    <xf numFmtId="165" fontId="111" fillId="3" borderId="21" xfId="0" applyNumberFormat="1" applyFont="1" applyFill="1" applyBorder="1" applyAlignment="1" applyProtection="1">
      <alignment horizontal="center" vertical="center" wrapText="1"/>
    </xf>
    <xf numFmtId="0" fontId="39" fillId="3" borderId="0" xfId="4" applyFont="1" applyFill="1" applyBorder="1" applyAlignment="1" applyProtection="1">
      <alignment horizontal="left" vertical="center" wrapText="1"/>
    </xf>
    <xf numFmtId="165" fontId="111" fillId="3" borderId="59" xfId="0" applyNumberFormat="1" applyFont="1" applyFill="1" applyBorder="1" applyAlignment="1" applyProtection="1">
      <alignment horizontal="center" vertical="center" wrapText="1"/>
    </xf>
    <xf numFmtId="165" fontId="111" fillId="3" borderId="54" xfId="0" applyNumberFormat="1" applyFont="1" applyFill="1" applyBorder="1" applyAlignment="1" applyProtection="1">
      <alignment horizontal="center" vertical="center" wrapText="1"/>
    </xf>
    <xf numFmtId="0" fontId="116" fillId="3" borderId="0" xfId="0" applyFont="1" applyFill="1" applyAlignment="1" applyProtection="1">
      <alignment horizontal="center" vertical="center"/>
      <protection locked="0"/>
    </xf>
    <xf numFmtId="0" fontId="38" fillId="3" borderId="0" xfId="3" applyFont="1" applyFill="1" applyAlignment="1" applyProtection="1">
      <alignment horizontal="left" vertical="center"/>
      <protection locked="0"/>
    </xf>
    <xf numFmtId="0" fontId="72" fillId="3" borderId="0" xfId="0" applyFont="1" applyFill="1" applyAlignment="1" applyProtection="1">
      <alignment horizontal="center" vertical="center"/>
      <protection locked="0"/>
    </xf>
    <xf numFmtId="0" fontId="108" fillId="3" borderId="0" xfId="3" applyFont="1" applyFill="1" applyAlignment="1" applyProtection="1">
      <alignment horizontal="left" vertical="center" wrapText="1"/>
      <protection locked="0"/>
    </xf>
    <xf numFmtId="2" fontId="37" fillId="6" borderId="45" xfId="4" applyNumberFormat="1" applyFont="1" applyFill="1" applyBorder="1" applyAlignment="1" applyProtection="1">
      <alignment horizontal="center" vertical="center" wrapText="1"/>
    </xf>
    <xf numFmtId="2" fontId="37" fillId="6" borderId="47" xfId="4" applyNumberFormat="1" applyFont="1" applyFill="1" applyBorder="1" applyAlignment="1" applyProtection="1">
      <alignment horizontal="center" vertical="center" wrapText="1"/>
    </xf>
    <xf numFmtId="2" fontId="37" fillId="6" borderId="48" xfId="4" applyNumberFormat="1" applyFont="1" applyFill="1" applyBorder="1" applyAlignment="1" applyProtection="1">
      <alignment horizontal="center" vertical="center" wrapText="1"/>
    </xf>
    <xf numFmtId="2" fontId="37" fillId="6" borderId="46" xfId="4" applyNumberFormat="1" applyFont="1" applyFill="1" applyBorder="1" applyAlignment="1" applyProtection="1">
      <alignment horizontal="center" vertical="center"/>
    </xf>
    <xf numFmtId="2" fontId="37" fillId="6" borderId="28" xfId="4" applyNumberFormat="1" applyFont="1" applyFill="1" applyBorder="1" applyAlignment="1" applyProtection="1">
      <alignment horizontal="center" vertical="center"/>
    </xf>
    <xf numFmtId="2" fontId="37" fillId="6" borderId="49" xfId="4" applyNumberFormat="1" applyFont="1" applyFill="1" applyBorder="1" applyAlignment="1" applyProtection="1">
      <alignment horizontal="center" vertical="center"/>
    </xf>
    <xf numFmtId="0" fontId="77" fillId="6" borderId="62" xfId="4" applyFont="1" applyFill="1" applyBorder="1" applyAlignment="1">
      <alignment horizontal="center" vertical="center" wrapText="1"/>
    </xf>
    <xf numFmtId="0" fontId="77" fillId="6" borderId="65" xfId="4" applyFont="1" applyFill="1" applyBorder="1" applyAlignment="1">
      <alignment horizontal="center" vertical="center" wrapText="1"/>
    </xf>
    <xf numFmtId="0" fontId="77" fillId="6" borderId="63" xfId="4" applyFont="1" applyFill="1" applyBorder="1" applyAlignment="1">
      <alignment horizontal="center" vertical="center" wrapText="1"/>
    </xf>
    <xf numFmtId="0" fontId="77" fillId="6" borderId="64" xfId="4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right" vertical="center" wrapText="1" indent="1"/>
    </xf>
    <xf numFmtId="0" fontId="74" fillId="3" borderId="0" xfId="4" applyFont="1" applyFill="1" applyAlignment="1">
      <alignment horizontal="center" vertical="center" wrapText="1"/>
    </xf>
    <xf numFmtId="0" fontId="102" fillId="6" borderId="86" xfId="0" applyFont="1" applyFill="1" applyBorder="1" applyAlignment="1">
      <alignment horizontal="center" vertical="center" wrapText="1"/>
    </xf>
    <xf numFmtId="0" fontId="102" fillId="6" borderId="87" xfId="0" applyFont="1" applyFill="1" applyBorder="1" applyAlignment="1">
      <alignment horizontal="center" vertical="center" wrapText="1"/>
    </xf>
    <xf numFmtId="0" fontId="102" fillId="6" borderId="88" xfId="0" applyFont="1" applyFill="1" applyBorder="1" applyAlignment="1">
      <alignment horizontal="center" vertical="center" wrapText="1"/>
    </xf>
    <xf numFmtId="0" fontId="93" fillId="6" borderId="73" xfId="0" applyFont="1" applyFill="1" applyBorder="1" applyAlignment="1">
      <alignment horizontal="center" vertical="center" wrapText="1"/>
    </xf>
    <xf numFmtId="0" fontId="93" fillId="8" borderId="73" xfId="0" applyFont="1" applyFill="1" applyBorder="1" applyAlignment="1">
      <alignment horizontal="center" vertical="center" wrapText="1"/>
    </xf>
    <xf numFmtId="0" fontId="93" fillId="6" borderId="92" xfId="0" applyFont="1" applyFill="1" applyBorder="1" applyAlignment="1">
      <alignment horizontal="center" vertical="center" wrapText="1"/>
    </xf>
    <xf numFmtId="0" fontId="93" fillId="6" borderId="93" xfId="0" applyFont="1" applyFill="1" applyBorder="1" applyAlignment="1">
      <alignment horizontal="center" vertical="center" wrapText="1"/>
    </xf>
    <xf numFmtId="0" fontId="93" fillId="6" borderId="94" xfId="0" applyFont="1" applyFill="1" applyBorder="1" applyAlignment="1">
      <alignment horizontal="center" vertical="center" wrapText="1"/>
    </xf>
    <xf numFmtId="0" fontId="93" fillId="6" borderId="86" xfId="0" applyFont="1" applyFill="1" applyBorder="1" applyAlignment="1">
      <alignment horizontal="center" vertical="center" wrapText="1"/>
    </xf>
    <xf numFmtId="0" fontId="93" fillId="6" borderId="87" xfId="0" applyFont="1" applyFill="1" applyBorder="1" applyAlignment="1">
      <alignment horizontal="center" vertical="center" wrapText="1"/>
    </xf>
    <xf numFmtId="0" fontId="93" fillId="6" borderId="112" xfId="0" applyFont="1" applyFill="1" applyBorder="1" applyAlignment="1">
      <alignment horizontal="center" vertical="center" wrapText="1"/>
    </xf>
    <xf numFmtId="0" fontId="93" fillId="6" borderId="95" xfId="0" applyFont="1" applyFill="1" applyBorder="1" applyAlignment="1">
      <alignment horizontal="center" vertical="center" wrapText="1"/>
    </xf>
    <xf numFmtId="0" fontId="73" fillId="3" borderId="0" xfId="3" applyFont="1" applyFill="1" applyAlignment="1">
      <alignment horizontal="center" vertical="center" wrapText="1"/>
    </xf>
    <xf numFmtId="0" fontId="90" fillId="3" borderId="0" xfId="0" applyFont="1" applyFill="1" applyAlignment="1">
      <alignment horizontal="center" vertical="center" wrapText="1"/>
    </xf>
    <xf numFmtId="0" fontId="89" fillId="3" borderId="0" xfId="0" applyFont="1" applyFill="1" applyAlignment="1">
      <alignment horizontal="center" vertical="center" wrapText="1"/>
    </xf>
    <xf numFmtId="0" fontId="93" fillId="6" borderId="83" xfId="0" applyFont="1" applyFill="1" applyBorder="1" applyAlignment="1">
      <alignment horizontal="center" vertical="center" wrapText="1"/>
    </xf>
    <xf numFmtId="0" fontId="93" fillId="6" borderId="90" xfId="0" applyFont="1" applyFill="1" applyBorder="1" applyAlignment="1">
      <alignment horizontal="center" vertical="center" wrapText="1"/>
    </xf>
    <xf numFmtId="0" fontId="93" fillId="6" borderId="97" xfId="0" applyFont="1" applyFill="1" applyBorder="1" applyAlignment="1">
      <alignment horizontal="center" vertical="center" wrapText="1"/>
    </xf>
    <xf numFmtId="0" fontId="93" fillId="6" borderId="84" xfId="0" applyFont="1" applyFill="1" applyBorder="1" applyAlignment="1">
      <alignment horizontal="center" vertical="center" wrapText="1"/>
    </xf>
    <xf numFmtId="0" fontId="93" fillId="6" borderId="21" xfId="0" applyFont="1" applyFill="1" applyBorder="1" applyAlignment="1">
      <alignment horizontal="center" vertical="center" wrapText="1"/>
    </xf>
    <xf numFmtId="0" fontId="93" fillId="6" borderId="98" xfId="0" applyFont="1" applyFill="1" applyBorder="1" applyAlignment="1">
      <alignment horizontal="center" vertical="center" wrapText="1"/>
    </xf>
    <xf numFmtId="0" fontId="93" fillId="6" borderId="85" xfId="0" applyFont="1" applyFill="1" applyBorder="1" applyAlignment="1">
      <alignment horizontal="center" vertical="center" wrapText="1"/>
    </xf>
    <xf numFmtId="0" fontId="93" fillId="6" borderId="74" xfId="0" applyFont="1" applyFill="1" applyBorder="1" applyAlignment="1">
      <alignment horizontal="center" vertical="center" wrapText="1"/>
    </xf>
    <xf numFmtId="0" fontId="93" fillId="6" borderId="117" xfId="0" applyFont="1" applyFill="1" applyBorder="1" applyAlignment="1">
      <alignment horizontal="center" vertical="center" wrapText="1"/>
    </xf>
    <xf numFmtId="0" fontId="93" fillId="6" borderId="88" xfId="0" applyFont="1" applyFill="1" applyBorder="1" applyAlignment="1">
      <alignment horizontal="center" vertical="center" wrapText="1"/>
    </xf>
    <xf numFmtId="0" fontId="93" fillId="6" borderId="109" xfId="0" applyFont="1" applyFill="1" applyBorder="1" applyAlignment="1">
      <alignment horizontal="center" vertical="center" wrapText="1"/>
    </xf>
    <xf numFmtId="0" fontId="93" fillId="6" borderId="54" xfId="0" applyFont="1" applyFill="1" applyBorder="1" applyAlignment="1">
      <alignment horizontal="center" vertical="center" wrapText="1"/>
    </xf>
    <xf numFmtId="0" fontId="91" fillId="3" borderId="0" xfId="0" applyFont="1" applyFill="1" applyAlignment="1">
      <alignment horizontal="center" vertical="center" wrapText="1"/>
    </xf>
    <xf numFmtId="0" fontId="94" fillId="6" borderId="89" xfId="0" applyFont="1" applyFill="1" applyBorder="1" applyAlignment="1">
      <alignment horizontal="center" vertical="center" wrapText="1"/>
    </xf>
    <xf numFmtId="0" fontId="94" fillId="6" borderId="96" xfId="0" applyFont="1" applyFill="1" applyBorder="1" applyAlignment="1">
      <alignment horizontal="center" vertical="center" wrapText="1"/>
    </xf>
    <xf numFmtId="0" fontId="94" fillId="6" borderId="10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10" fillId="0" borderId="22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10" fillId="3" borderId="31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0" fillId="3" borderId="33" xfId="2" applyFont="1" applyFill="1" applyBorder="1" applyAlignment="1">
      <alignment horizontal="left" vertical="center" wrapText="1"/>
    </xf>
    <xf numFmtId="0" fontId="10" fillId="3" borderId="36" xfId="2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left" vertical="center" wrapText="1"/>
    </xf>
    <xf numFmtId="0" fontId="10" fillId="3" borderId="38" xfId="2" applyFont="1" applyFill="1" applyBorder="1" applyAlignment="1">
      <alignment horizontal="left" vertical="center" wrapText="1"/>
    </xf>
    <xf numFmtId="0" fontId="10" fillId="3" borderId="39" xfId="2" applyFont="1" applyFill="1" applyBorder="1" applyAlignment="1">
      <alignment horizontal="left" vertical="center" wrapText="1"/>
    </xf>
    <xf numFmtId="0" fontId="10" fillId="3" borderId="40" xfId="2" applyFont="1" applyFill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34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horizontal="left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4" fillId="0" borderId="23" xfId="2" applyFont="1" applyBorder="1" applyAlignment="1">
      <alignment horizontal="left" vertical="center" wrapText="1" indent="3"/>
    </xf>
    <xf numFmtId="0" fontId="14" fillId="0" borderId="17" xfId="2" applyFont="1" applyBorder="1" applyAlignment="1">
      <alignment horizontal="left" vertical="center" wrapText="1" indent="3"/>
    </xf>
    <xf numFmtId="0" fontId="12" fillId="0" borderId="21" xfId="2" applyFont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7" fillId="0" borderId="17" xfId="2" applyFont="1" applyBorder="1" applyAlignment="1">
      <alignment horizontal="left" vertical="center" wrapText="1" indent="3"/>
    </xf>
    <xf numFmtId="0" fontId="83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6" fillId="3" borderId="80" xfId="0" applyFont="1" applyFill="1" applyBorder="1" applyAlignment="1">
      <alignment horizontal="center" vertical="center" wrapText="1"/>
    </xf>
    <xf numFmtId="0" fontId="86" fillId="3" borderId="81" xfId="0" applyFont="1" applyFill="1" applyBorder="1" applyAlignment="1">
      <alignment horizontal="center" vertical="center" wrapText="1"/>
    </xf>
    <xf numFmtId="0" fontId="103" fillId="3" borderId="76" xfId="0" applyFont="1" applyFill="1" applyBorder="1" applyAlignment="1">
      <alignment horizontal="center"/>
    </xf>
    <xf numFmtId="0" fontId="103" fillId="3" borderId="77" xfId="0" applyFont="1" applyFill="1" applyBorder="1" applyAlignment="1">
      <alignment horizontal="center"/>
    </xf>
    <xf numFmtId="0" fontId="103" fillId="3" borderId="79" xfId="0" applyFont="1" applyFill="1" applyBorder="1" applyAlignment="1">
      <alignment horizontal="center"/>
    </xf>
    <xf numFmtId="0" fontId="105" fillId="3" borderId="80" xfId="0" applyFont="1" applyFill="1" applyBorder="1" applyAlignment="1">
      <alignment horizontal="center" vertical="center" wrapText="1"/>
    </xf>
    <xf numFmtId="0" fontId="105" fillId="3" borderId="81" xfId="0" applyFont="1" applyFill="1" applyBorder="1" applyAlignment="1">
      <alignment horizontal="center" vertical="center" wrapText="1"/>
    </xf>
    <xf numFmtId="0" fontId="29" fillId="3" borderId="76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88" fillId="3" borderId="76" xfId="0" applyFont="1" applyFill="1" applyBorder="1" applyAlignment="1">
      <alignment horizontal="center" vertical="center"/>
    </xf>
    <xf numFmtId="0" fontId="88" fillId="3" borderId="77" xfId="0" applyFont="1" applyFill="1" applyBorder="1" applyAlignment="1">
      <alignment horizontal="center" vertical="center"/>
    </xf>
    <xf numFmtId="0" fontId="88" fillId="3" borderId="79" xfId="0" applyFont="1" applyFill="1" applyBorder="1" applyAlignment="1">
      <alignment horizontal="center" vertical="center"/>
    </xf>
    <xf numFmtId="0" fontId="29" fillId="3" borderId="79" xfId="0" applyFont="1" applyFill="1" applyBorder="1" applyAlignment="1">
      <alignment horizontal="center" vertical="center"/>
    </xf>
    <xf numFmtId="0" fontId="104" fillId="3" borderId="80" xfId="0" applyFont="1" applyFill="1" applyBorder="1" applyAlignment="1">
      <alignment horizontal="center" vertical="center" wrapText="1"/>
    </xf>
    <xf numFmtId="0" fontId="104" fillId="3" borderId="81" xfId="0" applyFont="1" applyFill="1" applyBorder="1" applyAlignment="1">
      <alignment horizontal="center" vertical="center" wrapText="1"/>
    </xf>
    <xf numFmtId="0" fontId="125" fillId="0" borderId="21" xfId="0" applyFont="1" applyBorder="1" applyAlignment="1">
      <alignment horizontal="center"/>
    </xf>
    <xf numFmtId="0" fontId="124" fillId="0" borderId="0" xfId="0" applyFont="1" applyAlignment="1">
      <alignment horizontal="center" vertical="center"/>
    </xf>
    <xf numFmtId="0" fontId="124" fillId="0" borderId="59" xfId="0" applyFont="1" applyBorder="1" applyAlignment="1">
      <alignment horizontal="center" vertical="center"/>
    </xf>
    <xf numFmtId="0" fontId="124" fillId="0" borderId="59" xfId="0" applyFont="1" applyBorder="1" applyAlignment="1">
      <alignment horizontal="center" vertical="center" wrapText="1"/>
    </xf>
    <xf numFmtId="0" fontId="124" fillId="0" borderId="0" xfId="0" applyFont="1" applyBorder="1" applyAlignment="1">
      <alignment horizontal="center" vertical="center" wrapText="1"/>
    </xf>
    <xf numFmtId="0" fontId="124" fillId="0" borderId="54" xfId="0" applyFont="1" applyBorder="1" applyAlignment="1">
      <alignment horizontal="center" vertical="center"/>
    </xf>
    <xf numFmtId="0" fontId="124" fillId="0" borderId="21" xfId="0" applyFont="1" applyBorder="1" applyAlignment="1">
      <alignment horizontal="center" vertical="center"/>
    </xf>
    <xf numFmtId="0" fontId="125" fillId="0" borderId="74" xfId="0" applyFont="1" applyBorder="1" applyAlignment="1">
      <alignment horizontal="center"/>
    </xf>
    <xf numFmtId="0" fontId="124" fillId="0" borderId="0" xfId="0" applyFont="1" applyBorder="1" applyAlignment="1">
      <alignment horizontal="center" vertical="center"/>
    </xf>
    <xf numFmtId="0" fontId="124" fillId="0" borderId="0" xfId="0" applyFont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/>
    </xf>
    <xf numFmtId="0" fontId="124" fillId="0" borderId="74" xfId="0" applyFont="1" applyBorder="1" applyAlignment="1">
      <alignment horizontal="center" vertical="center" wrapText="1"/>
    </xf>
    <xf numFmtId="0" fontId="124" fillId="0" borderId="74" xfId="0" applyFont="1" applyBorder="1" applyAlignment="1">
      <alignment horizontal="center" vertical="center"/>
    </xf>
    <xf numFmtId="0" fontId="124" fillId="0" borderId="78" xfId="0" applyFont="1" applyBorder="1" applyAlignment="1">
      <alignment horizontal="center" vertical="center"/>
    </xf>
    <xf numFmtId="0" fontId="124" fillId="0" borderId="75" xfId="0" applyFont="1" applyBorder="1" applyAlignment="1">
      <alignment horizontal="center" vertical="center"/>
    </xf>
  </cellXfs>
  <cellStyles count="6">
    <cellStyle name="Comma" xfId="1" builtinId="3"/>
    <cellStyle name="Good" xfId="5" builtinId="26"/>
    <cellStyle name="Good 2" xfId="3"/>
    <cellStyle name="Normal" xfId="0" builtinId="0"/>
    <cellStyle name="Normal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9"/>
  <sheetViews>
    <sheetView topLeftCell="A88" workbookViewId="0">
      <selection activeCell="D13" sqref="D13"/>
    </sheetView>
  </sheetViews>
  <sheetFormatPr defaultRowHeight="18" outlineLevelCol="1" x14ac:dyDescent="0.2"/>
  <cols>
    <col min="1" max="1" width="3.5703125" style="125" customWidth="1"/>
    <col min="2" max="2" width="2.7109375" style="125" customWidth="1"/>
    <col min="3" max="3" width="15" style="128" customWidth="1"/>
    <col min="4" max="4" width="68.5703125" style="128" customWidth="1"/>
    <col min="5" max="5" width="23" style="128" customWidth="1"/>
    <col min="6" max="6" width="22.140625" style="128" customWidth="1"/>
    <col min="7" max="7" width="22.42578125" style="128" customWidth="1"/>
    <col min="8" max="8" width="17.5703125" style="189" customWidth="1" outlineLevel="1"/>
    <col min="9" max="9" width="20.7109375" style="128" customWidth="1" outlineLevel="1"/>
    <col min="10" max="12" width="17.5703125" style="128" customWidth="1" outlineLevel="1"/>
    <col min="13" max="13" width="16.140625" style="128" customWidth="1" outlineLevel="1"/>
    <col min="14" max="18" width="17.5703125" style="128" customWidth="1" outlineLevel="1"/>
    <col min="19" max="19" width="19.7109375" style="128" customWidth="1" outlineLevel="1"/>
    <col min="20" max="20" width="17.42578125" style="128" customWidth="1"/>
    <col min="21" max="21" width="12.85546875" style="128" customWidth="1"/>
    <col min="22" max="22" width="11.5703125" style="128" customWidth="1"/>
    <col min="23" max="27" width="11.5703125" style="129" customWidth="1"/>
    <col min="28" max="256" width="9.140625" style="129"/>
    <col min="257" max="257" width="3.5703125" style="129" customWidth="1"/>
    <col min="258" max="258" width="2.7109375" style="129" customWidth="1"/>
    <col min="259" max="259" width="15" style="129" customWidth="1"/>
    <col min="260" max="260" width="68.5703125" style="129" customWidth="1"/>
    <col min="261" max="261" width="23" style="129" customWidth="1"/>
    <col min="262" max="262" width="22.140625" style="129" customWidth="1"/>
    <col min="263" max="263" width="22.42578125" style="129" customWidth="1"/>
    <col min="264" max="264" width="17.5703125" style="129" customWidth="1"/>
    <col min="265" max="265" width="20.7109375" style="129" customWidth="1"/>
    <col min="266" max="268" width="17.5703125" style="129" customWidth="1"/>
    <col min="269" max="269" width="16.140625" style="129" customWidth="1"/>
    <col min="270" max="274" width="17.5703125" style="129" customWidth="1"/>
    <col min="275" max="275" width="19.7109375" style="129" customWidth="1"/>
    <col min="276" max="276" width="17.42578125" style="129" customWidth="1"/>
    <col min="277" max="277" width="12.85546875" style="129" customWidth="1"/>
    <col min="278" max="283" width="11.5703125" style="129" customWidth="1"/>
    <col min="284" max="512" width="9.140625" style="129"/>
    <col min="513" max="513" width="3.5703125" style="129" customWidth="1"/>
    <col min="514" max="514" width="2.7109375" style="129" customWidth="1"/>
    <col min="515" max="515" width="15" style="129" customWidth="1"/>
    <col min="516" max="516" width="68.5703125" style="129" customWidth="1"/>
    <col min="517" max="517" width="23" style="129" customWidth="1"/>
    <col min="518" max="518" width="22.140625" style="129" customWidth="1"/>
    <col min="519" max="519" width="22.42578125" style="129" customWidth="1"/>
    <col min="520" max="520" width="17.5703125" style="129" customWidth="1"/>
    <col min="521" max="521" width="20.7109375" style="129" customWidth="1"/>
    <col min="522" max="524" width="17.5703125" style="129" customWidth="1"/>
    <col min="525" max="525" width="16.140625" style="129" customWidth="1"/>
    <col min="526" max="530" width="17.5703125" style="129" customWidth="1"/>
    <col min="531" max="531" width="19.7109375" style="129" customWidth="1"/>
    <col min="532" max="532" width="17.42578125" style="129" customWidth="1"/>
    <col min="533" max="533" width="12.85546875" style="129" customWidth="1"/>
    <col min="534" max="539" width="11.5703125" style="129" customWidth="1"/>
    <col min="540" max="768" width="9.140625" style="129"/>
    <col min="769" max="769" width="3.5703125" style="129" customWidth="1"/>
    <col min="770" max="770" width="2.7109375" style="129" customWidth="1"/>
    <col min="771" max="771" width="15" style="129" customWidth="1"/>
    <col min="772" max="772" width="68.5703125" style="129" customWidth="1"/>
    <col min="773" max="773" width="23" style="129" customWidth="1"/>
    <col min="774" max="774" width="22.140625" style="129" customWidth="1"/>
    <col min="775" max="775" width="22.42578125" style="129" customWidth="1"/>
    <col min="776" max="776" width="17.5703125" style="129" customWidth="1"/>
    <col min="777" max="777" width="20.7109375" style="129" customWidth="1"/>
    <col min="778" max="780" width="17.5703125" style="129" customWidth="1"/>
    <col min="781" max="781" width="16.140625" style="129" customWidth="1"/>
    <col min="782" max="786" width="17.5703125" style="129" customWidth="1"/>
    <col min="787" max="787" width="19.7109375" style="129" customWidth="1"/>
    <col min="788" max="788" width="17.42578125" style="129" customWidth="1"/>
    <col min="789" max="789" width="12.85546875" style="129" customWidth="1"/>
    <col min="790" max="795" width="11.5703125" style="129" customWidth="1"/>
    <col min="796" max="1024" width="9.140625" style="129"/>
    <col min="1025" max="1025" width="3.5703125" style="129" customWidth="1"/>
    <col min="1026" max="1026" width="2.7109375" style="129" customWidth="1"/>
    <col min="1027" max="1027" width="15" style="129" customWidth="1"/>
    <col min="1028" max="1028" width="68.5703125" style="129" customWidth="1"/>
    <col min="1029" max="1029" width="23" style="129" customWidth="1"/>
    <col min="1030" max="1030" width="22.140625" style="129" customWidth="1"/>
    <col min="1031" max="1031" width="22.42578125" style="129" customWidth="1"/>
    <col min="1032" max="1032" width="17.5703125" style="129" customWidth="1"/>
    <col min="1033" max="1033" width="20.7109375" style="129" customWidth="1"/>
    <col min="1034" max="1036" width="17.5703125" style="129" customWidth="1"/>
    <col min="1037" max="1037" width="16.140625" style="129" customWidth="1"/>
    <col min="1038" max="1042" width="17.5703125" style="129" customWidth="1"/>
    <col min="1043" max="1043" width="19.7109375" style="129" customWidth="1"/>
    <col min="1044" max="1044" width="17.42578125" style="129" customWidth="1"/>
    <col min="1045" max="1045" width="12.85546875" style="129" customWidth="1"/>
    <col min="1046" max="1051" width="11.5703125" style="129" customWidth="1"/>
    <col min="1052" max="1280" width="9.140625" style="129"/>
    <col min="1281" max="1281" width="3.5703125" style="129" customWidth="1"/>
    <col min="1282" max="1282" width="2.7109375" style="129" customWidth="1"/>
    <col min="1283" max="1283" width="15" style="129" customWidth="1"/>
    <col min="1284" max="1284" width="68.5703125" style="129" customWidth="1"/>
    <col min="1285" max="1285" width="23" style="129" customWidth="1"/>
    <col min="1286" max="1286" width="22.140625" style="129" customWidth="1"/>
    <col min="1287" max="1287" width="22.42578125" style="129" customWidth="1"/>
    <col min="1288" max="1288" width="17.5703125" style="129" customWidth="1"/>
    <col min="1289" max="1289" width="20.7109375" style="129" customWidth="1"/>
    <col min="1290" max="1292" width="17.5703125" style="129" customWidth="1"/>
    <col min="1293" max="1293" width="16.140625" style="129" customWidth="1"/>
    <col min="1294" max="1298" width="17.5703125" style="129" customWidth="1"/>
    <col min="1299" max="1299" width="19.7109375" style="129" customWidth="1"/>
    <col min="1300" max="1300" width="17.42578125" style="129" customWidth="1"/>
    <col min="1301" max="1301" width="12.85546875" style="129" customWidth="1"/>
    <col min="1302" max="1307" width="11.5703125" style="129" customWidth="1"/>
    <col min="1308" max="1536" width="9.140625" style="129"/>
    <col min="1537" max="1537" width="3.5703125" style="129" customWidth="1"/>
    <col min="1538" max="1538" width="2.7109375" style="129" customWidth="1"/>
    <col min="1539" max="1539" width="15" style="129" customWidth="1"/>
    <col min="1540" max="1540" width="68.5703125" style="129" customWidth="1"/>
    <col min="1541" max="1541" width="23" style="129" customWidth="1"/>
    <col min="1542" max="1542" width="22.140625" style="129" customWidth="1"/>
    <col min="1543" max="1543" width="22.42578125" style="129" customWidth="1"/>
    <col min="1544" max="1544" width="17.5703125" style="129" customWidth="1"/>
    <col min="1545" max="1545" width="20.7109375" style="129" customWidth="1"/>
    <col min="1546" max="1548" width="17.5703125" style="129" customWidth="1"/>
    <col min="1549" max="1549" width="16.140625" style="129" customWidth="1"/>
    <col min="1550" max="1554" width="17.5703125" style="129" customWidth="1"/>
    <col min="1555" max="1555" width="19.7109375" style="129" customWidth="1"/>
    <col min="1556" max="1556" width="17.42578125" style="129" customWidth="1"/>
    <col min="1557" max="1557" width="12.85546875" style="129" customWidth="1"/>
    <col min="1558" max="1563" width="11.5703125" style="129" customWidth="1"/>
    <col min="1564" max="1792" width="9.140625" style="129"/>
    <col min="1793" max="1793" width="3.5703125" style="129" customWidth="1"/>
    <col min="1794" max="1794" width="2.7109375" style="129" customWidth="1"/>
    <col min="1795" max="1795" width="15" style="129" customWidth="1"/>
    <col min="1796" max="1796" width="68.5703125" style="129" customWidth="1"/>
    <col min="1797" max="1797" width="23" style="129" customWidth="1"/>
    <col min="1798" max="1798" width="22.140625" style="129" customWidth="1"/>
    <col min="1799" max="1799" width="22.42578125" style="129" customWidth="1"/>
    <col min="1800" max="1800" width="17.5703125" style="129" customWidth="1"/>
    <col min="1801" max="1801" width="20.7109375" style="129" customWidth="1"/>
    <col min="1802" max="1804" width="17.5703125" style="129" customWidth="1"/>
    <col min="1805" max="1805" width="16.140625" style="129" customWidth="1"/>
    <col min="1806" max="1810" width="17.5703125" style="129" customWidth="1"/>
    <col min="1811" max="1811" width="19.7109375" style="129" customWidth="1"/>
    <col min="1812" max="1812" width="17.42578125" style="129" customWidth="1"/>
    <col min="1813" max="1813" width="12.85546875" style="129" customWidth="1"/>
    <col min="1814" max="1819" width="11.5703125" style="129" customWidth="1"/>
    <col min="1820" max="2048" width="9.140625" style="129"/>
    <col min="2049" max="2049" width="3.5703125" style="129" customWidth="1"/>
    <col min="2050" max="2050" width="2.7109375" style="129" customWidth="1"/>
    <col min="2051" max="2051" width="15" style="129" customWidth="1"/>
    <col min="2052" max="2052" width="68.5703125" style="129" customWidth="1"/>
    <col min="2053" max="2053" width="23" style="129" customWidth="1"/>
    <col min="2054" max="2054" width="22.140625" style="129" customWidth="1"/>
    <col min="2055" max="2055" width="22.42578125" style="129" customWidth="1"/>
    <col min="2056" max="2056" width="17.5703125" style="129" customWidth="1"/>
    <col min="2057" max="2057" width="20.7109375" style="129" customWidth="1"/>
    <col min="2058" max="2060" width="17.5703125" style="129" customWidth="1"/>
    <col min="2061" max="2061" width="16.140625" style="129" customWidth="1"/>
    <col min="2062" max="2066" width="17.5703125" style="129" customWidth="1"/>
    <col min="2067" max="2067" width="19.7109375" style="129" customWidth="1"/>
    <col min="2068" max="2068" width="17.42578125" style="129" customWidth="1"/>
    <col min="2069" max="2069" width="12.85546875" style="129" customWidth="1"/>
    <col min="2070" max="2075" width="11.5703125" style="129" customWidth="1"/>
    <col min="2076" max="2304" width="9.140625" style="129"/>
    <col min="2305" max="2305" width="3.5703125" style="129" customWidth="1"/>
    <col min="2306" max="2306" width="2.7109375" style="129" customWidth="1"/>
    <col min="2307" max="2307" width="15" style="129" customWidth="1"/>
    <col min="2308" max="2308" width="68.5703125" style="129" customWidth="1"/>
    <col min="2309" max="2309" width="23" style="129" customWidth="1"/>
    <col min="2310" max="2310" width="22.140625" style="129" customWidth="1"/>
    <col min="2311" max="2311" width="22.42578125" style="129" customWidth="1"/>
    <col min="2312" max="2312" width="17.5703125" style="129" customWidth="1"/>
    <col min="2313" max="2313" width="20.7109375" style="129" customWidth="1"/>
    <col min="2314" max="2316" width="17.5703125" style="129" customWidth="1"/>
    <col min="2317" max="2317" width="16.140625" style="129" customWidth="1"/>
    <col min="2318" max="2322" width="17.5703125" style="129" customWidth="1"/>
    <col min="2323" max="2323" width="19.7109375" style="129" customWidth="1"/>
    <col min="2324" max="2324" width="17.42578125" style="129" customWidth="1"/>
    <col min="2325" max="2325" width="12.85546875" style="129" customWidth="1"/>
    <col min="2326" max="2331" width="11.5703125" style="129" customWidth="1"/>
    <col min="2332" max="2560" width="9.140625" style="129"/>
    <col min="2561" max="2561" width="3.5703125" style="129" customWidth="1"/>
    <col min="2562" max="2562" width="2.7109375" style="129" customWidth="1"/>
    <col min="2563" max="2563" width="15" style="129" customWidth="1"/>
    <col min="2564" max="2564" width="68.5703125" style="129" customWidth="1"/>
    <col min="2565" max="2565" width="23" style="129" customWidth="1"/>
    <col min="2566" max="2566" width="22.140625" style="129" customWidth="1"/>
    <col min="2567" max="2567" width="22.42578125" style="129" customWidth="1"/>
    <col min="2568" max="2568" width="17.5703125" style="129" customWidth="1"/>
    <col min="2569" max="2569" width="20.7109375" style="129" customWidth="1"/>
    <col min="2570" max="2572" width="17.5703125" style="129" customWidth="1"/>
    <col min="2573" max="2573" width="16.140625" style="129" customWidth="1"/>
    <col min="2574" max="2578" width="17.5703125" style="129" customWidth="1"/>
    <col min="2579" max="2579" width="19.7109375" style="129" customWidth="1"/>
    <col min="2580" max="2580" width="17.42578125" style="129" customWidth="1"/>
    <col min="2581" max="2581" width="12.85546875" style="129" customWidth="1"/>
    <col min="2582" max="2587" width="11.5703125" style="129" customWidth="1"/>
    <col min="2588" max="2816" width="9.140625" style="129"/>
    <col min="2817" max="2817" width="3.5703125" style="129" customWidth="1"/>
    <col min="2818" max="2818" width="2.7109375" style="129" customWidth="1"/>
    <col min="2819" max="2819" width="15" style="129" customWidth="1"/>
    <col min="2820" max="2820" width="68.5703125" style="129" customWidth="1"/>
    <col min="2821" max="2821" width="23" style="129" customWidth="1"/>
    <col min="2822" max="2822" width="22.140625" style="129" customWidth="1"/>
    <col min="2823" max="2823" width="22.42578125" style="129" customWidth="1"/>
    <col min="2824" max="2824" width="17.5703125" style="129" customWidth="1"/>
    <col min="2825" max="2825" width="20.7109375" style="129" customWidth="1"/>
    <col min="2826" max="2828" width="17.5703125" style="129" customWidth="1"/>
    <col min="2829" max="2829" width="16.140625" style="129" customWidth="1"/>
    <col min="2830" max="2834" width="17.5703125" style="129" customWidth="1"/>
    <col min="2835" max="2835" width="19.7109375" style="129" customWidth="1"/>
    <col min="2836" max="2836" width="17.42578125" style="129" customWidth="1"/>
    <col min="2837" max="2837" width="12.85546875" style="129" customWidth="1"/>
    <col min="2838" max="2843" width="11.5703125" style="129" customWidth="1"/>
    <col min="2844" max="3072" width="9.140625" style="129"/>
    <col min="3073" max="3073" width="3.5703125" style="129" customWidth="1"/>
    <col min="3074" max="3074" width="2.7109375" style="129" customWidth="1"/>
    <col min="3075" max="3075" width="15" style="129" customWidth="1"/>
    <col min="3076" max="3076" width="68.5703125" style="129" customWidth="1"/>
    <col min="3077" max="3077" width="23" style="129" customWidth="1"/>
    <col min="3078" max="3078" width="22.140625" style="129" customWidth="1"/>
    <col min="3079" max="3079" width="22.42578125" style="129" customWidth="1"/>
    <col min="3080" max="3080" width="17.5703125" style="129" customWidth="1"/>
    <col min="3081" max="3081" width="20.7109375" style="129" customWidth="1"/>
    <col min="3082" max="3084" width="17.5703125" style="129" customWidth="1"/>
    <col min="3085" max="3085" width="16.140625" style="129" customWidth="1"/>
    <col min="3086" max="3090" width="17.5703125" style="129" customWidth="1"/>
    <col min="3091" max="3091" width="19.7109375" style="129" customWidth="1"/>
    <col min="3092" max="3092" width="17.42578125" style="129" customWidth="1"/>
    <col min="3093" max="3093" width="12.85546875" style="129" customWidth="1"/>
    <col min="3094" max="3099" width="11.5703125" style="129" customWidth="1"/>
    <col min="3100" max="3328" width="9.140625" style="129"/>
    <col min="3329" max="3329" width="3.5703125" style="129" customWidth="1"/>
    <col min="3330" max="3330" width="2.7109375" style="129" customWidth="1"/>
    <col min="3331" max="3331" width="15" style="129" customWidth="1"/>
    <col min="3332" max="3332" width="68.5703125" style="129" customWidth="1"/>
    <col min="3333" max="3333" width="23" style="129" customWidth="1"/>
    <col min="3334" max="3334" width="22.140625" style="129" customWidth="1"/>
    <col min="3335" max="3335" width="22.42578125" style="129" customWidth="1"/>
    <col min="3336" max="3336" width="17.5703125" style="129" customWidth="1"/>
    <col min="3337" max="3337" width="20.7109375" style="129" customWidth="1"/>
    <col min="3338" max="3340" width="17.5703125" style="129" customWidth="1"/>
    <col min="3341" max="3341" width="16.140625" style="129" customWidth="1"/>
    <col min="3342" max="3346" width="17.5703125" style="129" customWidth="1"/>
    <col min="3347" max="3347" width="19.7109375" style="129" customWidth="1"/>
    <col min="3348" max="3348" width="17.42578125" style="129" customWidth="1"/>
    <col min="3349" max="3349" width="12.85546875" style="129" customWidth="1"/>
    <col min="3350" max="3355" width="11.5703125" style="129" customWidth="1"/>
    <col min="3356" max="3584" width="9.140625" style="129"/>
    <col min="3585" max="3585" width="3.5703125" style="129" customWidth="1"/>
    <col min="3586" max="3586" width="2.7109375" style="129" customWidth="1"/>
    <col min="3587" max="3587" width="15" style="129" customWidth="1"/>
    <col min="3588" max="3588" width="68.5703125" style="129" customWidth="1"/>
    <col min="3589" max="3589" width="23" style="129" customWidth="1"/>
    <col min="3590" max="3590" width="22.140625" style="129" customWidth="1"/>
    <col min="3591" max="3591" width="22.42578125" style="129" customWidth="1"/>
    <col min="3592" max="3592" width="17.5703125" style="129" customWidth="1"/>
    <col min="3593" max="3593" width="20.7109375" style="129" customWidth="1"/>
    <col min="3594" max="3596" width="17.5703125" style="129" customWidth="1"/>
    <col min="3597" max="3597" width="16.140625" style="129" customWidth="1"/>
    <col min="3598" max="3602" width="17.5703125" style="129" customWidth="1"/>
    <col min="3603" max="3603" width="19.7109375" style="129" customWidth="1"/>
    <col min="3604" max="3604" width="17.42578125" style="129" customWidth="1"/>
    <col min="3605" max="3605" width="12.85546875" style="129" customWidth="1"/>
    <col min="3606" max="3611" width="11.5703125" style="129" customWidth="1"/>
    <col min="3612" max="3840" width="9.140625" style="129"/>
    <col min="3841" max="3841" width="3.5703125" style="129" customWidth="1"/>
    <col min="3842" max="3842" width="2.7109375" style="129" customWidth="1"/>
    <col min="3843" max="3843" width="15" style="129" customWidth="1"/>
    <col min="3844" max="3844" width="68.5703125" style="129" customWidth="1"/>
    <col min="3845" max="3845" width="23" style="129" customWidth="1"/>
    <col min="3846" max="3846" width="22.140625" style="129" customWidth="1"/>
    <col min="3847" max="3847" width="22.42578125" style="129" customWidth="1"/>
    <col min="3848" max="3848" width="17.5703125" style="129" customWidth="1"/>
    <col min="3849" max="3849" width="20.7109375" style="129" customWidth="1"/>
    <col min="3850" max="3852" width="17.5703125" style="129" customWidth="1"/>
    <col min="3853" max="3853" width="16.140625" style="129" customWidth="1"/>
    <col min="3854" max="3858" width="17.5703125" style="129" customWidth="1"/>
    <col min="3859" max="3859" width="19.7109375" style="129" customWidth="1"/>
    <col min="3860" max="3860" width="17.42578125" style="129" customWidth="1"/>
    <col min="3861" max="3861" width="12.85546875" style="129" customWidth="1"/>
    <col min="3862" max="3867" width="11.5703125" style="129" customWidth="1"/>
    <col min="3868" max="4096" width="9.140625" style="129"/>
    <col min="4097" max="4097" width="3.5703125" style="129" customWidth="1"/>
    <col min="4098" max="4098" width="2.7109375" style="129" customWidth="1"/>
    <col min="4099" max="4099" width="15" style="129" customWidth="1"/>
    <col min="4100" max="4100" width="68.5703125" style="129" customWidth="1"/>
    <col min="4101" max="4101" width="23" style="129" customWidth="1"/>
    <col min="4102" max="4102" width="22.140625" style="129" customWidth="1"/>
    <col min="4103" max="4103" width="22.42578125" style="129" customWidth="1"/>
    <col min="4104" max="4104" width="17.5703125" style="129" customWidth="1"/>
    <col min="4105" max="4105" width="20.7109375" style="129" customWidth="1"/>
    <col min="4106" max="4108" width="17.5703125" style="129" customWidth="1"/>
    <col min="4109" max="4109" width="16.140625" style="129" customWidth="1"/>
    <col min="4110" max="4114" width="17.5703125" style="129" customWidth="1"/>
    <col min="4115" max="4115" width="19.7109375" style="129" customWidth="1"/>
    <col min="4116" max="4116" width="17.42578125" style="129" customWidth="1"/>
    <col min="4117" max="4117" width="12.85546875" style="129" customWidth="1"/>
    <col min="4118" max="4123" width="11.5703125" style="129" customWidth="1"/>
    <col min="4124" max="4352" width="9.140625" style="129"/>
    <col min="4353" max="4353" width="3.5703125" style="129" customWidth="1"/>
    <col min="4354" max="4354" width="2.7109375" style="129" customWidth="1"/>
    <col min="4355" max="4355" width="15" style="129" customWidth="1"/>
    <col min="4356" max="4356" width="68.5703125" style="129" customWidth="1"/>
    <col min="4357" max="4357" width="23" style="129" customWidth="1"/>
    <col min="4358" max="4358" width="22.140625" style="129" customWidth="1"/>
    <col min="4359" max="4359" width="22.42578125" style="129" customWidth="1"/>
    <col min="4360" max="4360" width="17.5703125" style="129" customWidth="1"/>
    <col min="4361" max="4361" width="20.7109375" style="129" customWidth="1"/>
    <col min="4362" max="4364" width="17.5703125" style="129" customWidth="1"/>
    <col min="4365" max="4365" width="16.140625" style="129" customWidth="1"/>
    <col min="4366" max="4370" width="17.5703125" style="129" customWidth="1"/>
    <col min="4371" max="4371" width="19.7109375" style="129" customWidth="1"/>
    <col min="4372" max="4372" width="17.42578125" style="129" customWidth="1"/>
    <col min="4373" max="4373" width="12.85546875" style="129" customWidth="1"/>
    <col min="4374" max="4379" width="11.5703125" style="129" customWidth="1"/>
    <col min="4380" max="4608" width="9.140625" style="129"/>
    <col min="4609" max="4609" width="3.5703125" style="129" customWidth="1"/>
    <col min="4610" max="4610" width="2.7109375" style="129" customWidth="1"/>
    <col min="4611" max="4611" width="15" style="129" customWidth="1"/>
    <col min="4612" max="4612" width="68.5703125" style="129" customWidth="1"/>
    <col min="4613" max="4613" width="23" style="129" customWidth="1"/>
    <col min="4614" max="4614" width="22.140625" style="129" customWidth="1"/>
    <col min="4615" max="4615" width="22.42578125" style="129" customWidth="1"/>
    <col min="4616" max="4616" width="17.5703125" style="129" customWidth="1"/>
    <col min="4617" max="4617" width="20.7109375" style="129" customWidth="1"/>
    <col min="4618" max="4620" width="17.5703125" style="129" customWidth="1"/>
    <col min="4621" max="4621" width="16.140625" style="129" customWidth="1"/>
    <col min="4622" max="4626" width="17.5703125" style="129" customWidth="1"/>
    <col min="4627" max="4627" width="19.7109375" style="129" customWidth="1"/>
    <col min="4628" max="4628" width="17.42578125" style="129" customWidth="1"/>
    <col min="4629" max="4629" width="12.85546875" style="129" customWidth="1"/>
    <col min="4630" max="4635" width="11.5703125" style="129" customWidth="1"/>
    <col min="4636" max="4864" width="9.140625" style="129"/>
    <col min="4865" max="4865" width="3.5703125" style="129" customWidth="1"/>
    <col min="4866" max="4866" width="2.7109375" style="129" customWidth="1"/>
    <col min="4867" max="4867" width="15" style="129" customWidth="1"/>
    <col min="4868" max="4868" width="68.5703125" style="129" customWidth="1"/>
    <col min="4869" max="4869" width="23" style="129" customWidth="1"/>
    <col min="4870" max="4870" width="22.140625" style="129" customWidth="1"/>
    <col min="4871" max="4871" width="22.42578125" style="129" customWidth="1"/>
    <col min="4872" max="4872" width="17.5703125" style="129" customWidth="1"/>
    <col min="4873" max="4873" width="20.7109375" style="129" customWidth="1"/>
    <col min="4874" max="4876" width="17.5703125" style="129" customWidth="1"/>
    <col min="4877" max="4877" width="16.140625" style="129" customWidth="1"/>
    <col min="4878" max="4882" width="17.5703125" style="129" customWidth="1"/>
    <col min="4883" max="4883" width="19.7109375" style="129" customWidth="1"/>
    <col min="4884" max="4884" width="17.42578125" style="129" customWidth="1"/>
    <col min="4885" max="4885" width="12.85546875" style="129" customWidth="1"/>
    <col min="4886" max="4891" width="11.5703125" style="129" customWidth="1"/>
    <col min="4892" max="5120" width="9.140625" style="129"/>
    <col min="5121" max="5121" width="3.5703125" style="129" customWidth="1"/>
    <col min="5122" max="5122" width="2.7109375" style="129" customWidth="1"/>
    <col min="5123" max="5123" width="15" style="129" customWidth="1"/>
    <col min="5124" max="5124" width="68.5703125" style="129" customWidth="1"/>
    <col min="5125" max="5125" width="23" style="129" customWidth="1"/>
    <col min="5126" max="5126" width="22.140625" style="129" customWidth="1"/>
    <col min="5127" max="5127" width="22.42578125" style="129" customWidth="1"/>
    <col min="5128" max="5128" width="17.5703125" style="129" customWidth="1"/>
    <col min="5129" max="5129" width="20.7109375" style="129" customWidth="1"/>
    <col min="5130" max="5132" width="17.5703125" style="129" customWidth="1"/>
    <col min="5133" max="5133" width="16.140625" style="129" customWidth="1"/>
    <col min="5134" max="5138" width="17.5703125" style="129" customWidth="1"/>
    <col min="5139" max="5139" width="19.7109375" style="129" customWidth="1"/>
    <col min="5140" max="5140" width="17.42578125" style="129" customWidth="1"/>
    <col min="5141" max="5141" width="12.85546875" style="129" customWidth="1"/>
    <col min="5142" max="5147" width="11.5703125" style="129" customWidth="1"/>
    <col min="5148" max="5376" width="9.140625" style="129"/>
    <col min="5377" max="5377" width="3.5703125" style="129" customWidth="1"/>
    <col min="5378" max="5378" width="2.7109375" style="129" customWidth="1"/>
    <col min="5379" max="5379" width="15" style="129" customWidth="1"/>
    <col min="5380" max="5380" width="68.5703125" style="129" customWidth="1"/>
    <col min="5381" max="5381" width="23" style="129" customWidth="1"/>
    <col min="5382" max="5382" width="22.140625" style="129" customWidth="1"/>
    <col min="5383" max="5383" width="22.42578125" style="129" customWidth="1"/>
    <col min="5384" max="5384" width="17.5703125" style="129" customWidth="1"/>
    <col min="5385" max="5385" width="20.7109375" style="129" customWidth="1"/>
    <col min="5386" max="5388" width="17.5703125" style="129" customWidth="1"/>
    <col min="5389" max="5389" width="16.140625" style="129" customWidth="1"/>
    <col min="5390" max="5394" width="17.5703125" style="129" customWidth="1"/>
    <col min="5395" max="5395" width="19.7109375" style="129" customWidth="1"/>
    <col min="5396" max="5396" width="17.42578125" style="129" customWidth="1"/>
    <col min="5397" max="5397" width="12.85546875" style="129" customWidth="1"/>
    <col min="5398" max="5403" width="11.5703125" style="129" customWidth="1"/>
    <col min="5404" max="5632" width="9.140625" style="129"/>
    <col min="5633" max="5633" width="3.5703125" style="129" customWidth="1"/>
    <col min="5634" max="5634" width="2.7109375" style="129" customWidth="1"/>
    <col min="5635" max="5635" width="15" style="129" customWidth="1"/>
    <col min="5636" max="5636" width="68.5703125" style="129" customWidth="1"/>
    <col min="5637" max="5637" width="23" style="129" customWidth="1"/>
    <col min="5638" max="5638" width="22.140625" style="129" customWidth="1"/>
    <col min="5639" max="5639" width="22.42578125" style="129" customWidth="1"/>
    <col min="5640" max="5640" width="17.5703125" style="129" customWidth="1"/>
    <col min="5641" max="5641" width="20.7109375" style="129" customWidth="1"/>
    <col min="5642" max="5644" width="17.5703125" style="129" customWidth="1"/>
    <col min="5645" max="5645" width="16.140625" style="129" customWidth="1"/>
    <col min="5646" max="5650" width="17.5703125" style="129" customWidth="1"/>
    <col min="5651" max="5651" width="19.7109375" style="129" customWidth="1"/>
    <col min="5652" max="5652" width="17.42578125" style="129" customWidth="1"/>
    <col min="5653" max="5653" width="12.85546875" style="129" customWidth="1"/>
    <col min="5654" max="5659" width="11.5703125" style="129" customWidth="1"/>
    <col min="5660" max="5888" width="9.140625" style="129"/>
    <col min="5889" max="5889" width="3.5703125" style="129" customWidth="1"/>
    <col min="5890" max="5890" width="2.7109375" style="129" customWidth="1"/>
    <col min="5891" max="5891" width="15" style="129" customWidth="1"/>
    <col min="5892" max="5892" width="68.5703125" style="129" customWidth="1"/>
    <col min="5893" max="5893" width="23" style="129" customWidth="1"/>
    <col min="5894" max="5894" width="22.140625" style="129" customWidth="1"/>
    <col min="5895" max="5895" width="22.42578125" style="129" customWidth="1"/>
    <col min="5896" max="5896" width="17.5703125" style="129" customWidth="1"/>
    <col min="5897" max="5897" width="20.7109375" style="129" customWidth="1"/>
    <col min="5898" max="5900" width="17.5703125" style="129" customWidth="1"/>
    <col min="5901" max="5901" width="16.140625" style="129" customWidth="1"/>
    <col min="5902" max="5906" width="17.5703125" style="129" customWidth="1"/>
    <col min="5907" max="5907" width="19.7109375" style="129" customWidth="1"/>
    <col min="5908" max="5908" width="17.42578125" style="129" customWidth="1"/>
    <col min="5909" max="5909" width="12.85546875" style="129" customWidth="1"/>
    <col min="5910" max="5915" width="11.5703125" style="129" customWidth="1"/>
    <col min="5916" max="6144" width="9.140625" style="129"/>
    <col min="6145" max="6145" width="3.5703125" style="129" customWidth="1"/>
    <col min="6146" max="6146" width="2.7109375" style="129" customWidth="1"/>
    <col min="6147" max="6147" width="15" style="129" customWidth="1"/>
    <col min="6148" max="6148" width="68.5703125" style="129" customWidth="1"/>
    <col min="6149" max="6149" width="23" style="129" customWidth="1"/>
    <col min="6150" max="6150" width="22.140625" style="129" customWidth="1"/>
    <col min="6151" max="6151" width="22.42578125" style="129" customWidth="1"/>
    <col min="6152" max="6152" width="17.5703125" style="129" customWidth="1"/>
    <col min="6153" max="6153" width="20.7109375" style="129" customWidth="1"/>
    <col min="6154" max="6156" width="17.5703125" style="129" customWidth="1"/>
    <col min="6157" max="6157" width="16.140625" style="129" customWidth="1"/>
    <col min="6158" max="6162" width="17.5703125" style="129" customWidth="1"/>
    <col min="6163" max="6163" width="19.7109375" style="129" customWidth="1"/>
    <col min="6164" max="6164" width="17.42578125" style="129" customWidth="1"/>
    <col min="6165" max="6165" width="12.85546875" style="129" customWidth="1"/>
    <col min="6166" max="6171" width="11.5703125" style="129" customWidth="1"/>
    <col min="6172" max="6400" width="9.140625" style="129"/>
    <col min="6401" max="6401" width="3.5703125" style="129" customWidth="1"/>
    <col min="6402" max="6402" width="2.7109375" style="129" customWidth="1"/>
    <col min="6403" max="6403" width="15" style="129" customWidth="1"/>
    <col min="6404" max="6404" width="68.5703125" style="129" customWidth="1"/>
    <col min="6405" max="6405" width="23" style="129" customWidth="1"/>
    <col min="6406" max="6406" width="22.140625" style="129" customWidth="1"/>
    <col min="6407" max="6407" width="22.42578125" style="129" customWidth="1"/>
    <col min="6408" max="6408" width="17.5703125" style="129" customWidth="1"/>
    <col min="6409" max="6409" width="20.7109375" style="129" customWidth="1"/>
    <col min="6410" max="6412" width="17.5703125" style="129" customWidth="1"/>
    <col min="6413" max="6413" width="16.140625" style="129" customWidth="1"/>
    <col min="6414" max="6418" width="17.5703125" style="129" customWidth="1"/>
    <col min="6419" max="6419" width="19.7109375" style="129" customWidth="1"/>
    <col min="6420" max="6420" width="17.42578125" style="129" customWidth="1"/>
    <col min="6421" max="6421" width="12.85546875" style="129" customWidth="1"/>
    <col min="6422" max="6427" width="11.5703125" style="129" customWidth="1"/>
    <col min="6428" max="6656" width="9.140625" style="129"/>
    <col min="6657" max="6657" width="3.5703125" style="129" customWidth="1"/>
    <col min="6658" max="6658" width="2.7109375" style="129" customWidth="1"/>
    <col min="6659" max="6659" width="15" style="129" customWidth="1"/>
    <col min="6660" max="6660" width="68.5703125" style="129" customWidth="1"/>
    <col min="6661" max="6661" width="23" style="129" customWidth="1"/>
    <col min="6662" max="6662" width="22.140625" style="129" customWidth="1"/>
    <col min="6663" max="6663" width="22.42578125" style="129" customWidth="1"/>
    <col min="6664" max="6664" width="17.5703125" style="129" customWidth="1"/>
    <col min="6665" max="6665" width="20.7109375" style="129" customWidth="1"/>
    <col min="6666" max="6668" width="17.5703125" style="129" customWidth="1"/>
    <col min="6669" max="6669" width="16.140625" style="129" customWidth="1"/>
    <col min="6670" max="6674" width="17.5703125" style="129" customWidth="1"/>
    <col min="6675" max="6675" width="19.7109375" style="129" customWidth="1"/>
    <col min="6676" max="6676" width="17.42578125" style="129" customWidth="1"/>
    <col min="6677" max="6677" width="12.85546875" style="129" customWidth="1"/>
    <col min="6678" max="6683" width="11.5703125" style="129" customWidth="1"/>
    <col min="6684" max="6912" width="9.140625" style="129"/>
    <col min="6913" max="6913" width="3.5703125" style="129" customWidth="1"/>
    <col min="6914" max="6914" width="2.7109375" style="129" customWidth="1"/>
    <col min="6915" max="6915" width="15" style="129" customWidth="1"/>
    <col min="6916" max="6916" width="68.5703125" style="129" customWidth="1"/>
    <col min="6917" max="6917" width="23" style="129" customWidth="1"/>
    <col min="6918" max="6918" width="22.140625" style="129" customWidth="1"/>
    <col min="6919" max="6919" width="22.42578125" style="129" customWidth="1"/>
    <col min="6920" max="6920" width="17.5703125" style="129" customWidth="1"/>
    <col min="6921" max="6921" width="20.7109375" style="129" customWidth="1"/>
    <col min="6922" max="6924" width="17.5703125" style="129" customWidth="1"/>
    <col min="6925" max="6925" width="16.140625" style="129" customWidth="1"/>
    <col min="6926" max="6930" width="17.5703125" style="129" customWidth="1"/>
    <col min="6931" max="6931" width="19.7109375" style="129" customWidth="1"/>
    <col min="6932" max="6932" width="17.42578125" style="129" customWidth="1"/>
    <col min="6933" max="6933" width="12.85546875" style="129" customWidth="1"/>
    <col min="6934" max="6939" width="11.5703125" style="129" customWidth="1"/>
    <col min="6940" max="7168" width="9.140625" style="129"/>
    <col min="7169" max="7169" width="3.5703125" style="129" customWidth="1"/>
    <col min="7170" max="7170" width="2.7109375" style="129" customWidth="1"/>
    <col min="7171" max="7171" width="15" style="129" customWidth="1"/>
    <col min="7172" max="7172" width="68.5703125" style="129" customWidth="1"/>
    <col min="7173" max="7173" width="23" style="129" customWidth="1"/>
    <col min="7174" max="7174" width="22.140625" style="129" customWidth="1"/>
    <col min="7175" max="7175" width="22.42578125" style="129" customWidth="1"/>
    <col min="7176" max="7176" width="17.5703125" style="129" customWidth="1"/>
    <col min="7177" max="7177" width="20.7109375" style="129" customWidth="1"/>
    <col min="7178" max="7180" width="17.5703125" style="129" customWidth="1"/>
    <col min="7181" max="7181" width="16.140625" style="129" customWidth="1"/>
    <col min="7182" max="7186" width="17.5703125" style="129" customWidth="1"/>
    <col min="7187" max="7187" width="19.7109375" style="129" customWidth="1"/>
    <col min="7188" max="7188" width="17.42578125" style="129" customWidth="1"/>
    <col min="7189" max="7189" width="12.85546875" style="129" customWidth="1"/>
    <col min="7190" max="7195" width="11.5703125" style="129" customWidth="1"/>
    <col min="7196" max="7424" width="9.140625" style="129"/>
    <col min="7425" max="7425" width="3.5703125" style="129" customWidth="1"/>
    <col min="7426" max="7426" width="2.7109375" style="129" customWidth="1"/>
    <col min="7427" max="7427" width="15" style="129" customWidth="1"/>
    <col min="7428" max="7428" width="68.5703125" style="129" customWidth="1"/>
    <col min="7429" max="7429" width="23" style="129" customWidth="1"/>
    <col min="7430" max="7430" width="22.140625" style="129" customWidth="1"/>
    <col min="7431" max="7431" width="22.42578125" style="129" customWidth="1"/>
    <col min="7432" max="7432" width="17.5703125" style="129" customWidth="1"/>
    <col min="7433" max="7433" width="20.7109375" style="129" customWidth="1"/>
    <col min="7434" max="7436" width="17.5703125" style="129" customWidth="1"/>
    <col min="7437" max="7437" width="16.140625" style="129" customWidth="1"/>
    <col min="7438" max="7442" width="17.5703125" style="129" customWidth="1"/>
    <col min="7443" max="7443" width="19.7109375" style="129" customWidth="1"/>
    <col min="7444" max="7444" width="17.42578125" style="129" customWidth="1"/>
    <col min="7445" max="7445" width="12.85546875" style="129" customWidth="1"/>
    <col min="7446" max="7451" width="11.5703125" style="129" customWidth="1"/>
    <col min="7452" max="7680" width="9.140625" style="129"/>
    <col min="7681" max="7681" width="3.5703125" style="129" customWidth="1"/>
    <col min="7682" max="7682" width="2.7109375" style="129" customWidth="1"/>
    <col min="7683" max="7683" width="15" style="129" customWidth="1"/>
    <col min="7684" max="7684" width="68.5703125" style="129" customWidth="1"/>
    <col min="7685" max="7685" width="23" style="129" customWidth="1"/>
    <col min="7686" max="7686" width="22.140625" style="129" customWidth="1"/>
    <col min="7687" max="7687" width="22.42578125" style="129" customWidth="1"/>
    <col min="7688" max="7688" width="17.5703125" style="129" customWidth="1"/>
    <col min="7689" max="7689" width="20.7109375" style="129" customWidth="1"/>
    <col min="7690" max="7692" width="17.5703125" style="129" customWidth="1"/>
    <col min="7693" max="7693" width="16.140625" style="129" customWidth="1"/>
    <col min="7694" max="7698" width="17.5703125" style="129" customWidth="1"/>
    <col min="7699" max="7699" width="19.7109375" style="129" customWidth="1"/>
    <col min="7700" max="7700" width="17.42578125" style="129" customWidth="1"/>
    <col min="7701" max="7701" width="12.85546875" style="129" customWidth="1"/>
    <col min="7702" max="7707" width="11.5703125" style="129" customWidth="1"/>
    <col min="7708" max="7936" width="9.140625" style="129"/>
    <col min="7937" max="7937" width="3.5703125" style="129" customWidth="1"/>
    <col min="7938" max="7938" width="2.7109375" style="129" customWidth="1"/>
    <col min="7939" max="7939" width="15" style="129" customWidth="1"/>
    <col min="7940" max="7940" width="68.5703125" style="129" customWidth="1"/>
    <col min="7941" max="7941" width="23" style="129" customWidth="1"/>
    <col min="7942" max="7942" width="22.140625" style="129" customWidth="1"/>
    <col min="7943" max="7943" width="22.42578125" style="129" customWidth="1"/>
    <col min="7944" max="7944" width="17.5703125" style="129" customWidth="1"/>
    <col min="7945" max="7945" width="20.7109375" style="129" customWidth="1"/>
    <col min="7946" max="7948" width="17.5703125" style="129" customWidth="1"/>
    <col min="7949" max="7949" width="16.140625" style="129" customWidth="1"/>
    <col min="7950" max="7954" width="17.5703125" style="129" customWidth="1"/>
    <col min="7955" max="7955" width="19.7109375" style="129" customWidth="1"/>
    <col min="7956" max="7956" width="17.42578125" style="129" customWidth="1"/>
    <col min="7957" max="7957" width="12.85546875" style="129" customWidth="1"/>
    <col min="7958" max="7963" width="11.5703125" style="129" customWidth="1"/>
    <col min="7964" max="8192" width="9.140625" style="129"/>
    <col min="8193" max="8193" width="3.5703125" style="129" customWidth="1"/>
    <col min="8194" max="8194" width="2.7109375" style="129" customWidth="1"/>
    <col min="8195" max="8195" width="15" style="129" customWidth="1"/>
    <col min="8196" max="8196" width="68.5703125" style="129" customWidth="1"/>
    <col min="8197" max="8197" width="23" style="129" customWidth="1"/>
    <col min="8198" max="8198" width="22.140625" style="129" customWidth="1"/>
    <col min="8199" max="8199" width="22.42578125" style="129" customWidth="1"/>
    <col min="8200" max="8200" width="17.5703125" style="129" customWidth="1"/>
    <col min="8201" max="8201" width="20.7109375" style="129" customWidth="1"/>
    <col min="8202" max="8204" width="17.5703125" style="129" customWidth="1"/>
    <col min="8205" max="8205" width="16.140625" style="129" customWidth="1"/>
    <col min="8206" max="8210" width="17.5703125" style="129" customWidth="1"/>
    <col min="8211" max="8211" width="19.7109375" style="129" customWidth="1"/>
    <col min="8212" max="8212" width="17.42578125" style="129" customWidth="1"/>
    <col min="8213" max="8213" width="12.85546875" style="129" customWidth="1"/>
    <col min="8214" max="8219" width="11.5703125" style="129" customWidth="1"/>
    <col min="8220" max="8448" width="9.140625" style="129"/>
    <col min="8449" max="8449" width="3.5703125" style="129" customWidth="1"/>
    <col min="8450" max="8450" width="2.7109375" style="129" customWidth="1"/>
    <col min="8451" max="8451" width="15" style="129" customWidth="1"/>
    <col min="8452" max="8452" width="68.5703125" style="129" customWidth="1"/>
    <col min="8453" max="8453" width="23" style="129" customWidth="1"/>
    <col min="8454" max="8454" width="22.140625" style="129" customWidth="1"/>
    <col min="8455" max="8455" width="22.42578125" style="129" customWidth="1"/>
    <col min="8456" max="8456" width="17.5703125" style="129" customWidth="1"/>
    <col min="8457" max="8457" width="20.7109375" style="129" customWidth="1"/>
    <col min="8458" max="8460" width="17.5703125" style="129" customWidth="1"/>
    <col min="8461" max="8461" width="16.140625" style="129" customWidth="1"/>
    <col min="8462" max="8466" width="17.5703125" style="129" customWidth="1"/>
    <col min="8467" max="8467" width="19.7109375" style="129" customWidth="1"/>
    <col min="8468" max="8468" width="17.42578125" style="129" customWidth="1"/>
    <col min="8469" max="8469" width="12.85546875" style="129" customWidth="1"/>
    <col min="8470" max="8475" width="11.5703125" style="129" customWidth="1"/>
    <col min="8476" max="8704" width="9.140625" style="129"/>
    <col min="8705" max="8705" width="3.5703125" style="129" customWidth="1"/>
    <col min="8706" max="8706" width="2.7109375" style="129" customWidth="1"/>
    <col min="8707" max="8707" width="15" style="129" customWidth="1"/>
    <col min="8708" max="8708" width="68.5703125" style="129" customWidth="1"/>
    <col min="8709" max="8709" width="23" style="129" customWidth="1"/>
    <col min="8710" max="8710" width="22.140625" style="129" customWidth="1"/>
    <col min="8711" max="8711" width="22.42578125" style="129" customWidth="1"/>
    <col min="8712" max="8712" width="17.5703125" style="129" customWidth="1"/>
    <col min="8713" max="8713" width="20.7109375" style="129" customWidth="1"/>
    <col min="8714" max="8716" width="17.5703125" style="129" customWidth="1"/>
    <col min="8717" max="8717" width="16.140625" style="129" customWidth="1"/>
    <col min="8718" max="8722" width="17.5703125" style="129" customWidth="1"/>
    <col min="8723" max="8723" width="19.7109375" style="129" customWidth="1"/>
    <col min="8724" max="8724" width="17.42578125" style="129" customWidth="1"/>
    <col min="8725" max="8725" width="12.85546875" style="129" customWidth="1"/>
    <col min="8726" max="8731" width="11.5703125" style="129" customWidth="1"/>
    <col min="8732" max="8960" width="9.140625" style="129"/>
    <col min="8961" max="8961" width="3.5703125" style="129" customWidth="1"/>
    <col min="8962" max="8962" width="2.7109375" style="129" customWidth="1"/>
    <col min="8963" max="8963" width="15" style="129" customWidth="1"/>
    <col min="8964" max="8964" width="68.5703125" style="129" customWidth="1"/>
    <col min="8965" max="8965" width="23" style="129" customWidth="1"/>
    <col min="8966" max="8966" width="22.140625" style="129" customWidth="1"/>
    <col min="8967" max="8967" width="22.42578125" style="129" customWidth="1"/>
    <col min="8968" max="8968" width="17.5703125" style="129" customWidth="1"/>
    <col min="8969" max="8969" width="20.7109375" style="129" customWidth="1"/>
    <col min="8970" max="8972" width="17.5703125" style="129" customWidth="1"/>
    <col min="8973" max="8973" width="16.140625" style="129" customWidth="1"/>
    <col min="8974" max="8978" width="17.5703125" style="129" customWidth="1"/>
    <col min="8979" max="8979" width="19.7109375" style="129" customWidth="1"/>
    <col min="8980" max="8980" width="17.42578125" style="129" customWidth="1"/>
    <col min="8981" max="8981" width="12.85546875" style="129" customWidth="1"/>
    <col min="8982" max="8987" width="11.5703125" style="129" customWidth="1"/>
    <col min="8988" max="9216" width="9.140625" style="129"/>
    <col min="9217" max="9217" width="3.5703125" style="129" customWidth="1"/>
    <col min="9218" max="9218" width="2.7109375" style="129" customWidth="1"/>
    <col min="9219" max="9219" width="15" style="129" customWidth="1"/>
    <col min="9220" max="9220" width="68.5703125" style="129" customWidth="1"/>
    <col min="9221" max="9221" width="23" style="129" customWidth="1"/>
    <col min="9222" max="9222" width="22.140625" style="129" customWidth="1"/>
    <col min="9223" max="9223" width="22.42578125" style="129" customWidth="1"/>
    <col min="9224" max="9224" width="17.5703125" style="129" customWidth="1"/>
    <col min="9225" max="9225" width="20.7109375" style="129" customWidth="1"/>
    <col min="9226" max="9228" width="17.5703125" style="129" customWidth="1"/>
    <col min="9229" max="9229" width="16.140625" style="129" customWidth="1"/>
    <col min="9230" max="9234" width="17.5703125" style="129" customWidth="1"/>
    <col min="9235" max="9235" width="19.7109375" style="129" customWidth="1"/>
    <col min="9236" max="9236" width="17.42578125" style="129" customWidth="1"/>
    <col min="9237" max="9237" width="12.85546875" style="129" customWidth="1"/>
    <col min="9238" max="9243" width="11.5703125" style="129" customWidth="1"/>
    <col min="9244" max="9472" width="9.140625" style="129"/>
    <col min="9473" max="9473" width="3.5703125" style="129" customWidth="1"/>
    <col min="9474" max="9474" width="2.7109375" style="129" customWidth="1"/>
    <col min="9475" max="9475" width="15" style="129" customWidth="1"/>
    <col min="9476" max="9476" width="68.5703125" style="129" customWidth="1"/>
    <col min="9477" max="9477" width="23" style="129" customWidth="1"/>
    <col min="9478" max="9478" width="22.140625" style="129" customWidth="1"/>
    <col min="9479" max="9479" width="22.42578125" style="129" customWidth="1"/>
    <col min="9480" max="9480" width="17.5703125" style="129" customWidth="1"/>
    <col min="9481" max="9481" width="20.7109375" style="129" customWidth="1"/>
    <col min="9482" max="9484" width="17.5703125" style="129" customWidth="1"/>
    <col min="9485" max="9485" width="16.140625" style="129" customWidth="1"/>
    <col min="9486" max="9490" width="17.5703125" style="129" customWidth="1"/>
    <col min="9491" max="9491" width="19.7109375" style="129" customWidth="1"/>
    <col min="9492" max="9492" width="17.42578125" style="129" customWidth="1"/>
    <col min="9493" max="9493" width="12.85546875" style="129" customWidth="1"/>
    <col min="9494" max="9499" width="11.5703125" style="129" customWidth="1"/>
    <col min="9500" max="9728" width="9.140625" style="129"/>
    <col min="9729" max="9729" width="3.5703125" style="129" customWidth="1"/>
    <col min="9730" max="9730" width="2.7109375" style="129" customWidth="1"/>
    <col min="9731" max="9731" width="15" style="129" customWidth="1"/>
    <col min="9732" max="9732" width="68.5703125" style="129" customWidth="1"/>
    <col min="9733" max="9733" width="23" style="129" customWidth="1"/>
    <col min="9734" max="9734" width="22.140625" style="129" customWidth="1"/>
    <col min="9735" max="9735" width="22.42578125" style="129" customWidth="1"/>
    <col min="9736" max="9736" width="17.5703125" style="129" customWidth="1"/>
    <col min="9737" max="9737" width="20.7109375" style="129" customWidth="1"/>
    <col min="9738" max="9740" width="17.5703125" style="129" customWidth="1"/>
    <col min="9741" max="9741" width="16.140625" style="129" customWidth="1"/>
    <col min="9742" max="9746" width="17.5703125" style="129" customWidth="1"/>
    <col min="9747" max="9747" width="19.7109375" style="129" customWidth="1"/>
    <col min="9748" max="9748" width="17.42578125" style="129" customWidth="1"/>
    <col min="9749" max="9749" width="12.85546875" style="129" customWidth="1"/>
    <col min="9750" max="9755" width="11.5703125" style="129" customWidth="1"/>
    <col min="9756" max="9984" width="9.140625" style="129"/>
    <col min="9985" max="9985" width="3.5703125" style="129" customWidth="1"/>
    <col min="9986" max="9986" width="2.7109375" style="129" customWidth="1"/>
    <col min="9987" max="9987" width="15" style="129" customWidth="1"/>
    <col min="9988" max="9988" width="68.5703125" style="129" customWidth="1"/>
    <col min="9989" max="9989" width="23" style="129" customWidth="1"/>
    <col min="9990" max="9990" width="22.140625" style="129" customWidth="1"/>
    <col min="9991" max="9991" width="22.42578125" style="129" customWidth="1"/>
    <col min="9992" max="9992" width="17.5703125" style="129" customWidth="1"/>
    <col min="9993" max="9993" width="20.7109375" style="129" customWidth="1"/>
    <col min="9994" max="9996" width="17.5703125" style="129" customWidth="1"/>
    <col min="9997" max="9997" width="16.140625" style="129" customWidth="1"/>
    <col min="9998" max="10002" width="17.5703125" style="129" customWidth="1"/>
    <col min="10003" max="10003" width="19.7109375" style="129" customWidth="1"/>
    <col min="10004" max="10004" width="17.42578125" style="129" customWidth="1"/>
    <col min="10005" max="10005" width="12.85546875" style="129" customWidth="1"/>
    <col min="10006" max="10011" width="11.5703125" style="129" customWidth="1"/>
    <col min="10012" max="10240" width="9.140625" style="129"/>
    <col min="10241" max="10241" width="3.5703125" style="129" customWidth="1"/>
    <col min="10242" max="10242" width="2.7109375" style="129" customWidth="1"/>
    <col min="10243" max="10243" width="15" style="129" customWidth="1"/>
    <col min="10244" max="10244" width="68.5703125" style="129" customWidth="1"/>
    <col min="10245" max="10245" width="23" style="129" customWidth="1"/>
    <col min="10246" max="10246" width="22.140625" style="129" customWidth="1"/>
    <col min="10247" max="10247" width="22.42578125" style="129" customWidth="1"/>
    <col min="10248" max="10248" width="17.5703125" style="129" customWidth="1"/>
    <col min="10249" max="10249" width="20.7109375" style="129" customWidth="1"/>
    <col min="10250" max="10252" width="17.5703125" style="129" customWidth="1"/>
    <col min="10253" max="10253" width="16.140625" style="129" customWidth="1"/>
    <col min="10254" max="10258" width="17.5703125" style="129" customWidth="1"/>
    <col min="10259" max="10259" width="19.7109375" style="129" customWidth="1"/>
    <col min="10260" max="10260" width="17.42578125" style="129" customWidth="1"/>
    <col min="10261" max="10261" width="12.85546875" style="129" customWidth="1"/>
    <col min="10262" max="10267" width="11.5703125" style="129" customWidth="1"/>
    <col min="10268" max="10496" width="9.140625" style="129"/>
    <col min="10497" max="10497" width="3.5703125" style="129" customWidth="1"/>
    <col min="10498" max="10498" width="2.7109375" style="129" customWidth="1"/>
    <col min="10499" max="10499" width="15" style="129" customWidth="1"/>
    <col min="10500" max="10500" width="68.5703125" style="129" customWidth="1"/>
    <col min="10501" max="10501" width="23" style="129" customWidth="1"/>
    <col min="10502" max="10502" width="22.140625" style="129" customWidth="1"/>
    <col min="10503" max="10503" width="22.42578125" style="129" customWidth="1"/>
    <col min="10504" max="10504" width="17.5703125" style="129" customWidth="1"/>
    <col min="10505" max="10505" width="20.7109375" style="129" customWidth="1"/>
    <col min="10506" max="10508" width="17.5703125" style="129" customWidth="1"/>
    <col min="10509" max="10509" width="16.140625" style="129" customWidth="1"/>
    <col min="10510" max="10514" width="17.5703125" style="129" customWidth="1"/>
    <col min="10515" max="10515" width="19.7109375" style="129" customWidth="1"/>
    <col min="10516" max="10516" width="17.42578125" style="129" customWidth="1"/>
    <col min="10517" max="10517" width="12.85546875" style="129" customWidth="1"/>
    <col min="10518" max="10523" width="11.5703125" style="129" customWidth="1"/>
    <col min="10524" max="10752" width="9.140625" style="129"/>
    <col min="10753" max="10753" width="3.5703125" style="129" customWidth="1"/>
    <col min="10754" max="10754" width="2.7109375" style="129" customWidth="1"/>
    <col min="10755" max="10755" width="15" style="129" customWidth="1"/>
    <col min="10756" max="10756" width="68.5703125" style="129" customWidth="1"/>
    <col min="10757" max="10757" width="23" style="129" customWidth="1"/>
    <col min="10758" max="10758" width="22.140625" style="129" customWidth="1"/>
    <col min="10759" max="10759" width="22.42578125" style="129" customWidth="1"/>
    <col min="10760" max="10760" width="17.5703125" style="129" customWidth="1"/>
    <col min="10761" max="10761" width="20.7109375" style="129" customWidth="1"/>
    <col min="10762" max="10764" width="17.5703125" style="129" customWidth="1"/>
    <col min="10765" max="10765" width="16.140625" style="129" customWidth="1"/>
    <col min="10766" max="10770" width="17.5703125" style="129" customWidth="1"/>
    <col min="10771" max="10771" width="19.7109375" style="129" customWidth="1"/>
    <col min="10772" max="10772" width="17.42578125" style="129" customWidth="1"/>
    <col min="10773" max="10773" width="12.85546875" style="129" customWidth="1"/>
    <col min="10774" max="10779" width="11.5703125" style="129" customWidth="1"/>
    <col min="10780" max="11008" width="9.140625" style="129"/>
    <col min="11009" max="11009" width="3.5703125" style="129" customWidth="1"/>
    <col min="11010" max="11010" width="2.7109375" style="129" customWidth="1"/>
    <col min="11011" max="11011" width="15" style="129" customWidth="1"/>
    <col min="11012" max="11012" width="68.5703125" style="129" customWidth="1"/>
    <col min="11013" max="11013" width="23" style="129" customWidth="1"/>
    <col min="11014" max="11014" width="22.140625" style="129" customWidth="1"/>
    <col min="11015" max="11015" width="22.42578125" style="129" customWidth="1"/>
    <col min="11016" max="11016" width="17.5703125" style="129" customWidth="1"/>
    <col min="11017" max="11017" width="20.7109375" style="129" customWidth="1"/>
    <col min="11018" max="11020" width="17.5703125" style="129" customWidth="1"/>
    <col min="11021" max="11021" width="16.140625" style="129" customWidth="1"/>
    <col min="11022" max="11026" width="17.5703125" style="129" customWidth="1"/>
    <col min="11027" max="11027" width="19.7109375" style="129" customWidth="1"/>
    <col min="11028" max="11028" width="17.42578125" style="129" customWidth="1"/>
    <col min="11029" max="11029" width="12.85546875" style="129" customWidth="1"/>
    <col min="11030" max="11035" width="11.5703125" style="129" customWidth="1"/>
    <col min="11036" max="11264" width="9.140625" style="129"/>
    <col min="11265" max="11265" width="3.5703125" style="129" customWidth="1"/>
    <col min="11266" max="11266" width="2.7109375" style="129" customWidth="1"/>
    <col min="11267" max="11267" width="15" style="129" customWidth="1"/>
    <col min="11268" max="11268" width="68.5703125" style="129" customWidth="1"/>
    <col min="11269" max="11269" width="23" style="129" customWidth="1"/>
    <col min="11270" max="11270" width="22.140625" style="129" customWidth="1"/>
    <col min="11271" max="11271" width="22.42578125" style="129" customWidth="1"/>
    <col min="11272" max="11272" width="17.5703125" style="129" customWidth="1"/>
    <col min="11273" max="11273" width="20.7109375" style="129" customWidth="1"/>
    <col min="11274" max="11276" width="17.5703125" style="129" customWidth="1"/>
    <col min="11277" max="11277" width="16.140625" style="129" customWidth="1"/>
    <col min="11278" max="11282" width="17.5703125" style="129" customWidth="1"/>
    <col min="11283" max="11283" width="19.7109375" style="129" customWidth="1"/>
    <col min="11284" max="11284" width="17.42578125" style="129" customWidth="1"/>
    <col min="11285" max="11285" width="12.85546875" style="129" customWidth="1"/>
    <col min="11286" max="11291" width="11.5703125" style="129" customWidth="1"/>
    <col min="11292" max="11520" width="9.140625" style="129"/>
    <col min="11521" max="11521" width="3.5703125" style="129" customWidth="1"/>
    <col min="11522" max="11522" width="2.7109375" style="129" customWidth="1"/>
    <col min="11523" max="11523" width="15" style="129" customWidth="1"/>
    <col min="11524" max="11524" width="68.5703125" style="129" customWidth="1"/>
    <col min="11525" max="11525" width="23" style="129" customWidth="1"/>
    <col min="11526" max="11526" width="22.140625" style="129" customWidth="1"/>
    <col min="11527" max="11527" width="22.42578125" style="129" customWidth="1"/>
    <col min="11528" max="11528" width="17.5703125" style="129" customWidth="1"/>
    <col min="11529" max="11529" width="20.7109375" style="129" customWidth="1"/>
    <col min="11530" max="11532" width="17.5703125" style="129" customWidth="1"/>
    <col min="11533" max="11533" width="16.140625" style="129" customWidth="1"/>
    <col min="11534" max="11538" width="17.5703125" style="129" customWidth="1"/>
    <col min="11539" max="11539" width="19.7109375" style="129" customWidth="1"/>
    <col min="11540" max="11540" width="17.42578125" style="129" customWidth="1"/>
    <col min="11541" max="11541" width="12.85546875" style="129" customWidth="1"/>
    <col min="11542" max="11547" width="11.5703125" style="129" customWidth="1"/>
    <col min="11548" max="11776" width="9.140625" style="129"/>
    <col min="11777" max="11777" width="3.5703125" style="129" customWidth="1"/>
    <col min="11778" max="11778" width="2.7109375" style="129" customWidth="1"/>
    <col min="11779" max="11779" width="15" style="129" customWidth="1"/>
    <col min="11780" max="11780" width="68.5703125" style="129" customWidth="1"/>
    <col min="11781" max="11781" width="23" style="129" customWidth="1"/>
    <col min="11782" max="11782" width="22.140625" style="129" customWidth="1"/>
    <col min="11783" max="11783" width="22.42578125" style="129" customWidth="1"/>
    <col min="11784" max="11784" width="17.5703125" style="129" customWidth="1"/>
    <col min="11785" max="11785" width="20.7109375" style="129" customWidth="1"/>
    <col min="11786" max="11788" width="17.5703125" style="129" customWidth="1"/>
    <col min="11789" max="11789" width="16.140625" style="129" customWidth="1"/>
    <col min="11790" max="11794" width="17.5703125" style="129" customWidth="1"/>
    <col min="11795" max="11795" width="19.7109375" style="129" customWidth="1"/>
    <col min="11796" max="11796" width="17.42578125" style="129" customWidth="1"/>
    <col min="11797" max="11797" width="12.85546875" style="129" customWidth="1"/>
    <col min="11798" max="11803" width="11.5703125" style="129" customWidth="1"/>
    <col min="11804" max="12032" width="9.140625" style="129"/>
    <col min="12033" max="12033" width="3.5703125" style="129" customWidth="1"/>
    <col min="12034" max="12034" width="2.7109375" style="129" customWidth="1"/>
    <col min="12035" max="12035" width="15" style="129" customWidth="1"/>
    <col min="12036" max="12036" width="68.5703125" style="129" customWidth="1"/>
    <col min="12037" max="12037" width="23" style="129" customWidth="1"/>
    <col min="12038" max="12038" width="22.140625" style="129" customWidth="1"/>
    <col min="12039" max="12039" width="22.42578125" style="129" customWidth="1"/>
    <col min="12040" max="12040" width="17.5703125" style="129" customWidth="1"/>
    <col min="12041" max="12041" width="20.7109375" style="129" customWidth="1"/>
    <col min="12042" max="12044" width="17.5703125" style="129" customWidth="1"/>
    <col min="12045" max="12045" width="16.140625" style="129" customWidth="1"/>
    <col min="12046" max="12050" width="17.5703125" style="129" customWidth="1"/>
    <col min="12051" max="12051" width="19.7109375" style="129" customWidth="1"/>
    <col min="12052" max="12052" width="17.42578125" style="129" customWidth="1"/>
    <col min="12053" max="12053" width="12.85546875" style="129" customWidth="1"/>
    <col min="12054" max="12059" width="11.5703125" style="129" customWidth="1"/>
    <col min="12060" max="12288" width="9.140625" style="129"/>
    <col min="12289" max="12289" width="3.5703125" style="129" customWidth="1"/>
    <col min="12290" max="12290" width="2.7109375" style="129" customWidth="1"/>
    <col min="12291" max="12291" width="15" style="129" customWidth="1"/>
    <col min="12292" max="12292" width="68.5703125" style="129" customWidth="1"/>
    <col min="12293" max="12293" width="23" style="129" customWidth="1"/>
    <col min="12294" max="12294" width="22.140625" style="129" customWidth="1"/>
    <col min="12295" max="12295" width="22.42578125" style="129" customWidth="1"/>
    <col min="12296" max="12296" width="17.5703125" style="129" customWidth="1"/>
    <col min="12297" max="12297" width="20.7109375" style="129" customWidth="1"/>
    <col min="12298" max="12300" width="17.5703125" style="129" customWidth="1"/>
    <col min="12301" max="12301" width="16.140625" style="129" customWidth="1"/>
    <col min="12302" max="12306" width="17.5703125" style="129" customWidth="1"/>
    <col min="12307" max="12307" width="19.7109375" style="129" customWidth="1"/>
    <col min="12308" max="12308" width="17.42578125" style="129" customWidth="1"/>
    <col min="12309" max="12309" width="12.85546875" style="129" customWidth="1"/>
    <col min="12310" max="12315" width="11.5703125" style="129" customWidth="1"/>
    <col min="12316" max="12544" width="9.140625" style="129"/>
    <col min="12545" max="12545" width="3.5703125" style="129" customWidth="1"/>
    <col min="12546" max="12546" width="2.7109375" style="129" customWidth="1"/>
    <col min="12547" max="12547" width="15" style="129" customWidth="1"/>
    <col min="12548" max="12548" width="68.5703125" style="129" customWidth="1"/>
    <col min="12549" max="12549" width="23" style="129" customWidth="1"/>
    <col min="12550" max="12550" width="22.140625" style="129" customWidth="1"/>
    <col min="12551" max="12551" width="22.42578125" style="129" customWidth="1"/>
    <col min="12552" max="12552" width="17.5703125" style="129" customWidth="1"/>
    <col min="12553" max="12553" width="20.7109375" style="129" customWidth="1"/>
    <col min="12554" max="12556" width="17.5703125" style="129" customWidth="1"/>
    <col min="12557" max="12557" width="16.140625" style="129" customWidth="1"/>
    <col min="12558" max="12562" width="17.5703125" style="129" customWidth="1"/>
    <col min="12563" max="12563" width="19.7109375" style="129" customWidth="1"/>
    <col min="12564" max="12564" width="17.42578125" style="129" customWidth="1"/>
    <col min="12565" max="12565" width="12.85546875" style="129" customWidth="1"/>
    <col min="12566" max="12571" width="11.5703125" style="129" customWidth="1"/>
    <col min="12572" max="12800" width="9.140625" style="129"/>
    <col min="12801" max="12801" width="3.5703125" style="129" customWidth="1"/>
    <col min="12802" max="12802" width="2.7109375" style="129" customWidth="1"/>
    <col min="12803" max="12803" width="15" style="129" customWidth="1"/>
    <col min="12804" max="12804" width="68.5703125" style="129" customWidth="1"/>
    <col min="12805" max="12805" width="23" style="129" customWidth="1"/>
    <col min="12806" max="12806" width="22.140625" style="129" customWidth="1"/>
    <col min="12807" max="12807" width="22.42578125" style="129" customWidth="1"/>
    <col min="12808" max="12808" width="17.5703125" style="129" customWidth="1"/>
    <col min="12809" max="12809" width="20.7109375" style="129" customWidth="1"/>
    <col min="12810" max="12812" width="17.5703125" style="129" customWidth="1"/>
    <col min="12813" max="12813" width="16.140625" style="129" customWidth="1"/>
    <col min="12814" max="12818" width="17.5703125" style="129" customWidth="1"/>
    <col min="12819" max="12819" width="19.7109375" style="129" customWidth="1"/>
    <col min="12820" max="12820" width="17.42578125" style="129" customWidth="1"/>
    <col min="12821" max="12821" width="12.85546875" style="129" customWidth="1"/>
    <col min="12822" max="12827" width="11.5703125" style="129" customWidth="1"/>
    <col min="12828" max="13056" width="9.140625" style="129"/>
    <col min="13057" max="13057" width="3.5703125" style="129" customWidth="1"/>
    <col min="13058" max="13058" width="2.7109375" style="129" customWidth="1"/>
    <col min="13059" max="13059" width="15" style="129" customWidth="1"/>
    <col min="13060" max="13060" width="68.5703125" style="129" customWidth="1"/>
    <col min="13061" max="13061" width="23" style="129" customWidth="1"/>
    <col min="13062" max="13062" width="22.140625" style="129" customWidth="1"/>
    <col min="13063" max="13063" width="22.42578125" style="129" customWidth="1"/>
    <col min="13064" max="13064" width="17.5703125" style="129" customWidth="1"/>
    <col min="13065" max="13065" width="20.7109375" style="129" customWidth="1"/>
    <col min="13066" max="13068" width="17.5703125" style="129" customWidth="1"/>
    <col min="13069" max="13069" width="16.140625" style="129" customWidth="1"/>
    <col min="13070" max="13074" width="17.5703125" style="129" customWidth="1"/>
    <col min="13075" max="13075" width="19.7109375" style="129" customWidth="1"/>
    <col min="13076" max="13076" width="17.42578125" style="129" customWidth="1"/>
    <col min="13077" max="13077" width="12.85546875" style="129" customWidth="1"/>
    <col min="13078" max="13083" width="11.5703125" style="129" customWidth="1"/>
    <col min="13084" max="13312" width="9.140625" style="129"/>
    <col min="13313" max="13313" width="3.5703125" style="129" customWidth="1"/>
    <col min="13314" max="13314" width="2.7109375" style="129" customWidth="1"/>
    <col min="13315" max="13315" width="15" style="129" customWidth="1"/>
    <col min="13316" max="13316" width="68.5703125" style="129" customWidth="1"/>
    <col min="13317" max="13317" width="23" style="129" customWidth="1"/>
    <col min="13318" max="13318" width="22.140625" style="129" customWidth="1"/>
    <col min="13319" max="13319" width="22.42578125" style="129" customWidth="1"/>
    <col min="13320" max="13320" width="17.5703125" style="129" customWidth="1"/>
    <col min="13321" max="13321" width="20.7109375" style="129" customWidth="1"/>
    <col min="13322" max="13324" width="17.5703125" style="129" customWidth="1"/>
    <col min="13325" max="13325" width="16.140625" style="129" customWidth="1"/>
    <col min="13326" max="13330" width="17.5703125" style="129" customWidth="1"/>
    <col min="13331" max="13331" width="19.7109375" style="129" customWidth="1"/>
    <col min="13332" max="13332" width="17.42578125" style="129" customWidth="1"/>
    <col min="13333" max="13333" width="12.85546875" style="129" customWidth="1"/>
    <col min="13334" max="13339" width="11.5703125" style="129" customWidth="1"/>
    <col min="13340" max="13568" width="9.140625" style="129"/>
    <col min="13569" max="13569" width="3.5703125" style="129" customWidth="1"/>
    <col min="13570" max="13570" width="2.7109375" style="129" customWidth="1"/>
    <col min="13571" max="13571" width="15" style="129" customWidth="1"/>
    <col min="13572" max="13572" width="68.5703125" style="129" customWidth="1"/>
    <col min="13573" max="13573" width="23" style="129" customWidth="1"/>
    <col min="13574" max="13574" width="22.140625" style="129" customWidth="1"/>
    <col min="13575" max="13575" width="22.42578125" style="129" customWidth="1"/>
    <col min="13576" max="13576" width="17.5703125" style="129" customWidth="1"/>
    <col min="13577" max="13577" width="20.7109375" style="129" customWidth="1"/>
    <col min="13578" max="13580" width="17.5703125" style="129" customWidth="1"/>
    <col min="13581" max="13581" width="16.140625" style="129" customWidth="1"/>
    <col min="13582" max="13586" width="17.5703125" style="129" customWidth="1"/>
    <col min="13587" max="13587" width="19.7109375" style="129" customWidth="1"/>
    <col min="13588" max="13588" width="17.42578125" style="129" customWidth="1"/>
    <col min="13589" max="13589" width="12.85546875" style="129" customWidth="1"/>
    <col min="13590" max="13595" width="11.5703125" style="129" customWidth="1"/>
    <col min="13596" max="13824" width="9.140625" style="129"/>
    <col min="13825" max="13825" width="3.5703125" style="129" customWidth="1"/>
    <col min="13826" max="13826" width="2.7109375" style="129" customWidth="1"/>
    <col min="13827" max="13827" width="15" style="129" customWidth="1"/>
    <col min="13828" max="13828" width="68.5703125" style="129" customWidth="1"/>
    <col min="13829" max="13829" width="23" style="129" customWidth="1"/>
    <col min="13830" max="13830" width="22.140625" style="129" customWidth="1"/>
    <col min="13831" max="13831" width="22.42578125" style="129" customWidth="1"/>
    <col min="13832" max="13832" width="17.5703125" style="129" customWidth="1"/>
    <col min="13833" max="13833" width="20.7109375" style="129" customWidth="1"/>
    <col min="13834" max="13836" width="17.5703125" style="129" customWidth="1"/>
    <col min="13837" max="13837" width="16.140625" style="129" customWidth="1"/>
    <col min="13838" max="13842" width="17.5703125" style="129" customWidth="1"/>
    <col min="13843" max="13843" width="19.7109375" style="129" customWidth="1"/>
    <col min="13844" max="13844" width="17.42578125" style="129" customWidth="1"/>
    <col min="13845" max="13845" width="12.85546875" style="129" customWidth="1"/>
    <col min="13846" max="13851" width="11.5703125" style="129" customWidth="1"/>
    <col min="13852" max="14080" width="9.140625" style="129"/>
    <col min="14081" max="14081" width="3.5703125" style="129" customWidth="1"/>
    <col min="14082" max="14082" width="2.7109375" style="129" customWidth="1"/>
    <col min="14083" max="14083" width="15" style="129" customWidth="1"/>
    <col min="14084" max="14084" width="68.5703125" style="129" customWidth="1"/>
    <col min="14085" max="14085" width="23" style="129" customWidth="1"/>
    <col min="14086" max="14086" width="22.140625" style="129" customWidth="1"/>
    <col min="14087" max="14087" width="22.42578125" style="129" customWidth="1"/>
    <col min="14088" max="14088" width="17.5703125" style="129" customWidth="1"/>
    <col min="14089" max="14089" width="20.7109375" style="129" customWidth="1"/>
    <col min="14090" max="14092" width="17.5703125" style="129" customWidth="1"/>
    <col min="14093" max="14093" width="16.140625" style="129" customWidth="1"/>
    <col min="14094" max="14098" width="17.5703125" style="129" customWidth="1"/>
    <col min="14099" max="14099" width="19.7109375" style="129" customWidth="1"/>
    <col min="14100" max="14100" width="17.42578125" style="129" customWidth="1"/>
    <col min="14101" max="14101" width="12.85546875" style="129" customWidth="1"/>
    <col min="14102" max="14107" width="11.5703125" style="129" customWidth="1"/>
    <col min="14108" max="14336" width="9.140625" style="129"/>
    <col min="14337" max="14337" width="3.5703125" style="129" customWidth="1"/>
    <col min="14338" max="14338" width="2.7109375" style="129" customWidth="1"/>
    <col min="14339" max="14339" width="15" style="129" customWidth="1"/>
    <col min="14340" max="14340" width="68.5703125" style="129" customWidth="1"/>
    <col min="14341" max="14341" width="23" style="129" customWidth="1"/>
    <col min="14342" max="14342" width="22.140625" style="129" customWidth="1"/>
    <col min="14343" max="14343" width="22.42578125" style="129" customWidth="1"/>
    <col min="14344" max="14344" width="17.5703125" style="129" customWidth="1"/>
    <col min="14345" max="14345" width="20.7109375" style="129" customWidth="1"/>
    <col min="14346" max="14348" width="17.5703125" style="129" customWidth="1"/>
    <col min="14349" max="14349" width="16.140625" style="129" customWidth="1"/>
    <col min="14350" max="14354" width="17.5703125" style="129" customWidth="1"/>
    <col min="14355" max="14355" width="19.7109375" style="129" customWidth="1"/>
    <col min="14356" max="14356" width="17.42578125" style="129" customWidth="1"/>
    <col min="14357" max="14357" width="12.85546875" style="129" customWidth="1"/>
    <col min="14358" max="14363" width="11.5703125" style="129" customWidth="1"/>
    <col min="14364" max="14592" width="9.140625" style="129"/>
    <col min="14593" max="14593" width="3.5703125" style="129" customWidth="1"/>
    <col min="14594" max="14594" width="2.7109375" style="129" customWidth="1"/>
    <col min="14595" max="14595" width="15" style="129" customWidth="1"/>
    <col min="14596" max="14596" width="68.5703125" style="129" customWidth="1"/>
    <col min="14597" max="14597" width="23" style="129" customWidth="1"/>
    <col min="14598" max="14598" width="22.140625" style="129" customWidth="1"/>
    <col min="14599" max="14599" width="22.42578125" style="129" customWidth="1"/>
    <col min="14600" max="14600" width="17.5703125" style="129" customWidth="1"/>
    <col min="14601" max="14601" width="20.7109375" style="129" customWidth="1"/>
    <col min="14602" max="14604" width="17.5703125" style="129" customWidth="1"/>
    <col min="14605" max="14605" width="16.140625" style="129" customWidth="1"/>
    <col min="14606" max="14610" width="17.5703125" style="129" customWidth="1"/>
    <col min="14611" max="14611" width="19.7109375" style="129" customWidth="1"/>
    <col min="14612" max="14612" width="17.42578125" style="129" customWidth="1"/>
    <col min="14613" max="14613" width="12.85546875" style="129" customWidth="1"/>
    <col min="14614" max="14619" width="11.5703125" style="129" customWidth="1"/>
    <col min="14620" max="14848" width="9.140625" style="129"/>
    <col min="14849" max="14849" width="3.5703125" style="129" customWidth="1"/>
    <col min="14850" max="14850" width="2.7109375" style="129" customWidth="1"/>
    <col min="14851" max="14851" width="15" style="129" customWidth="1"/>
    <col min="14852" max="14852" width="68.5703125" style="129" customWidth="1"/>
    <col min="14853" max="14853" width="23" style="129" customWidth="1"/>
    <col min="14854" max="14854" width="22.140625" style="129" customWidth="1"/>
    <col min="14855" max="14855" width="22.42578125" style="129" customWidth="1"/>
    <col min="14856" max="14856" width="17.5703125" style="129" customWidth="1"/>
    <col min="14857" max="14857" width="20.7109375" style="129" customWidth="1"/>
    <col min="14858" max="14860" width="17.5703125" style="129" customWidth="1"/>
    <col min="14861" max="14861" width="16.140625" style="129" customWidth="1"/>
    <col min="14862" max="14866" width="17.5703125" style="129" customWidth="1"/>
    <col min="14867" max="14867" width="19.7109375" style="129" customWidth="1"/>
    <col min="14868" max="14868" width="17.42578125" style="129" customWidth="1"/>
    <col min="14869" max="14869" width="12.85546875" style="129" customWidth="1"/>
    <col min="14870" max="14875" width="11.5703125" style="129" customWidth="1"/>
    <col min="14876" max="15104" width="9.140625" style="129"/>
    <col min="15105" max="15105" width="3.5703125" style="129" customWidth="1"/>
    <col min="15106" max="15106" width="2.7109375" style="129" customWidth="1"/>
    <col min="15107" max="15107" width="15" style="129" customWidth="1"/>
    <col min="15108" max="15108" width="68.5703125" style="129" customWidth="1"/>
    <col min="15109" max="15109" width="23" style="129" customWidth="1"/>
    <col min="15110" max="15110" width="22.140625" style="129" customWidth="1"/>
    <col min="15111" max="15111" width="22.42578125" style="129" customWidth="1"/>
    <col min="15112" max="15112" width="17.5703125" style="129" customWidth="1"/>
    <col min="15113" max="15113" width="20.7109375" style="129" customWidth="1"/>
    <col min="15114" max="15116" width="17.5703125" style="129" customWidth="1"/>
    <col min="15117" max="15117" width="16.140625" style="129" customWidth="1"/>
    <col min="15118" max="15122" width="17.5703125" style="129" customWidth="1"/>
    <col min="15123" max="15123" width="19.7109375" style="129" customWidth="1"/>
    <col min="15124" max="15124" width="17.42578125" style="129" customWidth="1"/>
    <col min="15125" max="15125" width="12.85546875" style="129" customWidth="1"/>
    <col min="15126" max="15131" width="11.5703125" style="129" customWidth="1"/>
    <col min="15132" max="15360" width="9.140625" style="129"/>
    <col min="15361" max="15361" width="3.5703125" style="129" customWidth="1"/>
    <col min="15362" max="15362" width="2.7109375" style="129" customWidth="1"/>
    <col min="15363" max="15363" width="15" style="129" customWidth="1"/>
    <col min="15364" max="15364" width="68.5703125" style="129" customWidth="1"/>
    <col min="15365" max="15365" width="23" style="129" customWidth="1"/>
    <col min="15366" max="15366" width="22.140625" style="129" customWidth="1"/>
    <col min="15367" max="15367" width="22.42578125" style="129" customWidth="1"/>
    <col min="15368" max="15368" width="17.5703125" style="129" customWidth="1"/>
    <col min="15369" max="15369" width="20.7109375" style="129" customWidth="1"/>
    <col min="15370" max="15372" width="17.5703125" style="129" customWidth="1"/>
    <col min="15373" max="15373" width="16.140625" style="129" customWidth="1"/>
    <col min="15374" max="15378" width="17.5703125" style="129" customWidth="1"/>
    <col min="15379" max="15379" width="19.7109375" style="129" customWidth="1"/>
    <col min="15380" max="15380" width="17.42578125" style="129" customWidth="1"/>
    <col min="15381" max="15381" width="12.85546875" style="129" customWidth="1"/>
    <col min="15382" max="15387" width="11.5703125" style="129" customWidth="1"/>
    <col min="15388" max="15616" width="9.140625" style="129"/>
    <col min="15617" max="15617" width="3.5703125" style="129" customWidth="1"/>
    <col min="15618" max="15618" width="2.7109375" style="129" customWidth="1"/>
    <col min="15619" max="15619" width="15" style="129" customWidth="1"/>
    <col min="15620" max="15620" width="68.5703125" style="129" customWidth="1"/>
    <col min="15621" max="15621" width="23" style="129" customWidth="1"/>
    <col min="15622" max="15622" width="22.140625" style="129" customWidth="1"/>
    <col min="15623" max="15623" width="22.42578125" style="129" customWidth="1"/>
    <col min="15624" max="15624" width="17.5703125" style="129" customWidth="1"/>
    <col min="15625" max="15625" width="20.7109375" style="129" customWidth="1"/>
    <col min="15626" max="15628" width="17.5703125" style="129" customWidth="1"/>
    <col min="15629" max="15629" width="16.140625" style="129" customWidth="1"/>
    <col min="15630" max="15634" width="17.5703125" style="129" customWidth="1"/>
    <col min="15635" max="15635" width="19.7109375" style="129" customWidth="1"/>
    <col min="15636" max="15636" width="17.42578125" style="129" customWidth="1"/>
    <col min="15637" max="15637" width="12.85546875" style="129" customWidth="1"/>
    <col min="15638" max="15643" width="11.5703125" style="129" customWidth="1"/>
    <col min="15644" max="15872" width="9.140625" style="129"/>
    <col min="15873" max="15873" width="3.5703125" style="129" customWidth="1"/>
    <col min="15874" max="15874" width="2.7109375" style="129" customWidth="1"/>
    <col min="15875" max="15875" width="15" style="129" customWidth="1"/>
    <col min="15876" max="15876" width="68.5703125" style="129" customWidth="1"/>
    <col min="15877" max="15877" width="23" style="129" customWidth="1"/>
    <col min="15878" max="15878" width="22.140625" style="129" customWidth="1"/>
    <col min="15879" max="15879" width="22.42578125" style="129" customWidth="1"/>
    <col min="15880" max="15880" width="17.5703125" style="129" customWidth="1"/>
    <col min="15881" max="15881" width="20.7109375" style="129" customWidth="1"/>
    <col min="15882" max="15884" width="17.5703125" style="129" customWidth="1"/>
    <col min="15885" max="15885" width="16.140625" style="129" customWidth="1"/>
    <col min="15886" max="15890" width="17.5703125" style="129" customWidth="1"/>
    <col min="15891" max="15891" width="19.7109375" style="129" customWidth="1"/>
    <col min="15892" max="15892" width="17.42578125" style="129" customWidth="1"/>
    <col min="15893" max="15893" width="12.85546875" style="129" customWidth="1"/>
    <col min="15894" max="15899" width="11.5703125" style="129" customWidth="1"/>
    <col min="15900" max="16128" width="9.140625" style="129"/>
    <col min="16129" max="16129" width="3.5703125" style="129" customWidth="1"/>
    <col min="16130" max="16130" width="2.7109375" style="129" customWidth="1"/>
    <col min="16131" max="16131" width="15" style="129" customWidth="1"/>
    <col min="16132" max="16132" width="68.5703125" style="129" customWidth="1"/>
    <col min="16133" max="16133" width="23" style="129" customWidth="1"/>
    <col min="16134" max="16134" width="22.140625" style="129" customWidth="1"/>
    <col min="16135" max="16135" width="22.42578125" style="129" customWidth="1"/>
    <col min="16136" max="16136" width="17.5703125" style="129" customWidth="1"/>
    <col min="16137" max="16137" width="20.7109375" style="129" customWidth="1"/>
    <col min="16138" max="16140" width="17.5703125" style="129" customWidth="1"/>
    <col min="16141" max="16141" width="16.140625" style="129" customWidth="1"/>
    <col min="16142" max="16146" width="17.5703125" style="129" customWidth="1"/>
    <col min="16147" max="16147" width="19.7109375" style="129" customWidth="1"/>
    <col min="16148" max="16148" width="17.42578125" style="129" customWidth="1"/>
    <col min="16149" max="16149" width="12.85546875" style="129" customWidth="1"/>
    <col min="16150" max="16155" width="11.5703125" style="129" customWidth="1"/>
    <col min="16156" max="16384" width="9.140625" style="129"/>
  </cols>
  <sheetData>
    <row r="2" spans="1:34" s="121" customFormat="1" ht="33" customHeight="1" x14ac:dyDescent="0.2">
      <c r="A2" s="117"/>
      <c r="B2" s="117"/>
      <c r="C2" s="363"/>
      <c r="D2" s="363"/>
      <c r="E2" s="118"/>
      <c r="F2" s="118"/>
      <c r="G2" s="118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364" t="s">
        <v>334</v>
      </c>
      <c r="S2" s="364"/>
      <c r="T2" s="120"/>
      <c r="U2" s="120"/>
      <c r="V2" s="120"/>
    </row>
    <row r="3" spans="1:34" s="121" customFormat="1" ht="33" customHeight="1" x14ac:dyDescent="0.2">
      <c r="A3" s="117"/>
      <c r="B3" s="117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119"/>
      <c r="P3" s="119"/>
      <c r="Q3" s="119"/>
      <c r="R3" s="122"/>
      <c r="S3" s="122"/>
      <c r="T3" s="120"/>
      <c r="U3" s="120"/>
      <c r="V3" s="120"/>
    </row>
    <row r="4" spans="1:34" s="121" customFormat="1" x14ac:dyDescent="0.2">
      <c r="A4" s="117"/>
      <c r="B4" s="117"/>
      <c r="C4" s="120"/>
      <c r="D4" s="120"/>
      <c r="E4" s="120"/>
      <c r="F4" s="120"/>
      <c r="G4" s="120"/>
      <c r="H4" s="123"/>
      <c r="I4" s="120"/>
      <c r="J4" s="120"/>
      <c r="K4" s="120"/>
      <c r="L4" s="124"/>
      <c r="M4" s="120"/>
      <c r="N4" s="124"/>
      <c r="O4" s="124"/>
      <c r="P4" s="124"/>
      <c r="Q4" s="124"/>
      <c r="R4" s="124"/>
      <c r="S4" s="47" t="s">
        <v>5</v>
      </c>
      <c r="T4" s="120"/>
      <c r="U4" s="120"/>
      <c r="V4" s="120"/>
    </row>
    <row r="5" spans="1:34" s="121" customFormat="1" ht="34.5" customHeight="1" x14ac:dyDescent="0.2">
      <c r="A5" s="117"/>
      <c r="B5" s="117"/>
      <c r="C5" s="365" t="s">
        <v>1</v>
      </c>
      <c r="D5" s="366" t="s">
        <v>47</v>
      </c>
      <c r="E5" s="365" t="s">
        <v>320</v>
      </c>
      <c r="F5" s="365" t="s">
        <v>321</v>
      </c>
      <c r="G5" s="367" t="s">
        <v>323</v>
      </c>
      <c r="H5" s="369" t="s">
        <v>324</v>
      </c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70"/>
      <c r="T5" s="120"/>
      <c r="U5" s="120"/>
      <c r="V5" s="120"/>
    </row>
    <row r="6" spans="1:34" ht="24.75" customHeight="1" x14ac:dyDescent="0.2">
      <c r="C6" s="365"/>
      <c r="D6" s="366"/>
      <c r="E6" s="365"/>
      <c r="F6" s="365"/>
      <c r="G6" s="368"/>
      <c r="H6" s="126" t="s">
        <v>18</v>
      </c>
      <c r="I6" s="127" t="s">
        <v>19</v>
      </c>
      <c r="J6" s="127" t="s">
        <v>20</v>
      </c>
      <c r="K6" s="127" t="s">
        <v>21</v>
      </c>
      <c r="L6" s="127" t="s">
        <v>22</v>
      </c>
      <c r="M6" s="127" t="s">
        <v>23</v>
      </c>
      <c r="N6" s="127" t="s">
        <v>24</v>
      </c>
      <c r="O6" s="127" t="s">
        <v>25</v>
      </c>
      <c r="P6" s="127" t="s">
        <v>26</v>
      </c>
      <c r="Q6" s="127" t="s">
        <v>27</v>
      </c>
      <c r="R6" s="127" t="s">
        <v>28</v>
      </c>
      <c r="S6" s="127" t="s">
        <v>29</v>
      </c>
    </row>
    <row r="7" spans="1:34" ht="39.75" customHeight="1" x14ac:dyDescent="0.2">
      <c r="A7" s="130" t="s">
        <v>79</v>
      </c>
      <c r="B7" s="130" t="str">
        <f>IF(OR(H7&lt;&gt;0,I7&lt;&gt;0,K7&lt;&gt;0,L7&lt;&gt;0,M7&lt;&gt;0,N7&lt;&gt;0),"a","b")</f>
        <v>b</v>
      </c>
      <c r="C7" s="131"/>
      <c r="D7" s="132" t="s">
        <v>80</v>
      </c>
      <c r="E7" s="133">
        <f>E10+E142+E205+E223</f>
        <v>0</v>
      </c>
      <c r="F7" s="133">
        <f t="shared" ref="F7:S7" si="0">F10+F142+F205+F223</f>
        <v>0</v>
      </c>
      <c r="G7" s="133">
        <f>G10+G142+G205+G223</f>
        <v>0</v>
      </c>
      <c r="H7" s="133">
        <f t="shared" si="0"/>
        <v>0</v>
      </c>
      <c r="I7" s="133">
        <f t="shared" si="0"/>
        <v>0</v>
      </c>
      <c r="J7" s="133">
        <f t="shared" si="0"/>
        <v>0</v>
      </c>
      <c r="K7" s="133">
        <f t="shared" si="0"/>
        <v>0</v>
      </c>
      <c r="L7" s="133">
        <f t="shared" si="0"/>
        <v>0</v>
      </c>
      <c r="M7" s="133">
        <f t="shared" si="0"/>
        <v>0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0</v>
      </c>
      <c r="R7" s="133">
        <f t="shared" si="0"/>
        <v>0</v>
      </c>
      <c r="S7" s="133">
        <f t="shared" si="0"/>
        <v>0</v>
      </c>
      <c r="U7" s="134"/>
      <c r="V7" s="134"/>
      <c r="W7" s="135"/>
      <c r="X7" s="135"/>
      <c r="Y7" s="135"/>
      <c r="Z7" s="135"/>
      <c r="AA7" s="135"/>
      <c r="AB7" s="136"/>
      <c r="AC7" s="136"/>
      <c r="AD7" s="136"/>
      <c r="AE7" s="136"/>
      <c r="AF7" s="136"/>
      <c r="AG7" s="136"/>
      <c r="AH7" s="136"/>
    </row>
    <row r="8" spans="1:34" s="144" customFormat="1" ht="31.5" customHeight="1" x14ac:dyDescent="0.2">
      <c r="A8" s="137" t="s">
        <v>79</v>
      </c>
      <c r="B8" s="138" t="str">
        <f t="shared" ref="B8:B71" si="1">IF(OR(H8&lt;&gt;0,I8&lt;&gt;0,K8&lt;&gt;0,L8&lt;&gt;0,M8&lt;&gt;0,N8&lt;&gt;0),"a","b")</f>
        <v>b</v>
      </c>
      <c r="C8" s="139"/>
      <c r="D8" s="140" t="s">
        <v>81</v>
      </c>
      <c r="E8" s="141"/>
      <c r="F8" s="141"/>
      <c r="G8" s="142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3"/>
      <c r="U8" s="143"/>
      <c r="V8" s="143"/>
    </row>
    <row r="9" spans="1:34" s="144" customFormat="1" ht="18" customHeight="1" x14ac:dyDescent="0.2">
      <c r="A9" s="137"/>
      <c r="B9" s="138" t="str">
        <f t="shared" si="1"/>
        <v>b</v>
      </c>
      <c r="C9" s="139"/>
      <c r="D9" s="140" t="s">
        <v>82</v>
      </c>
      <c r="E9" s="141"/>
      <c r="F9" s="141"/>
      <c r="G9" s="142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3"/>
      <c r="U9" s="143"/>
      <c r="V9" s="143"/>
    </row>
    <row r="10" spans="1:34" s="150" customFormat="1" x14ac:dyDescent="0.25">
      <c r="A10" s="145" t="s">
        <v>79</v>
      </c>
      <c r="B10" s="130" t="str">
        <f t="shared" si="1"/>
        <v>b</v>
      </c>
      <c r="C10" s="146"/>
      <c r="D10" s="147" t="s">
        <v>59</v>
      </c>
      <c r="E10" s="148">
        <f>E11+E22+E90+E98+E99+E109+E119</f>
        <v>0</v>
      </c>
      <c r="F10" s="148">
        <f t="shared" ref="F10:S10" si="2">F11+F22+F90+F98+F99+F109+F119</f>
        <v>0</v>
      </c>
      <c r="G10" s="148">
        <f>G11+G22+G90+G98+G99+G109+G119</f>
        <v>0</v>
      </c>
      <c r="H10" s="148">
        <f t="shared" si="2"/>
        <v>0</v>
      </c>
      <c r="I10" s="148">
        <f t="shared" si="2"/>
        <v>0</v>
      </c>
      <c r="J10" s="148">
        <f t="shared" si="2"/>
        <v>0</v>
      </c>
      <c r="K10" s="148">
        <f t="shared" si="2"/>
        <v>0</v>
      </c>
      <c r="L10" s="148">
        <f t="shared" si="2"/>
        <v>0</v>
      </c>
      <c r="M10" s="148">
        <f t="shared" si="2"/>
        <v>0</v>
      </c>
      <c r="N10" s="148">
        <f t="shared" si="2"/>
        <v>0</v>
      </c>
      <c r="O10" s="148">
        <f t="shared" si="2"/>
        <v>0</v>
      </c>
      <c r="P10" s="148">
        <f t="shared" si="2"/>
        <v>0</v>
      </c>
      <c r="Q10" s="148">
        <f t="shared" si="2"/>
        <v>0</v>
      </c>
      <c r="R10" s="148">
        <f t="shared" si="2"/>
        <v>0</v>
      </c>
      <c r="S10" s="148">
        <f t="shared" si="2"/>
        <v>0</v>
      </c>
      <c r="T10" s="149"/>
      <c r="U10" s="149"/>
      <c r="V10" s="149"/>
    </row>
    <row r="11" spans="1:34" x14ac:dyDescent="0.2">
      <c r="A11" s="130" t="s">
        <v>79</v>
      </c>
      <c r="B11" s="130" t="str">
        <f t="shared" si="1"/>
        <v>b</v>
      </c>
      <c r="C11" s="151"/>
      <c r="D11" s="152" t="s">
        <v>60</v>
      </c>
      <c r="E11" s="153">
        <f>E12+E21</f>
        <v>0</v>
      </c>
      <c r="F11" s="153">
        <f t="shared" ref="F11:S11" si="3">F12+F21</f>
        <v>0</v>
      </c>
      <c r="G11" s="153">
        <f>G12+G21</f>
        <v>0</v>
      </c>
      <c r="H11" s="153">
        <f t="shared" si="3"/>
        <v>0</v>
      </c>
      <c r="I11" s="153">
        <f t="shared" si="3"/>
        <v>0</v>
      </c>
      <c r="J11" s="153">
        <f t="shared" si="3"/>
        <v>0</v>
      </c>
      <c r="K11" s="153">
        <f t="shared" si="3"/>
        <v>0</v>
      </c>
      <c r="L11" s="153">
        <f t="shared" si="3"/>
        <v>0</v>
      </c>
      <c r="M11" s="153">
        <f t="shared" si="3"/>
        <v>0</v>
      </c>
      <c r="N11" s="153">
        <f t="shared" si="3"/>
        <v>0</v>
      </c>
      <c r="O11" s="153">
        <f t="shared" si="3"/>
        <v>0</v>
      </c>
      <c r="P11" s="153">
        <f t="shared" si="3"/>
        <v>0</v>
      </c>
      <c r="Q11" s="153">
        <f t="shared" si="3"/>
        <v>0</v>
      </c>
      <c r="R11" s="153">
        <f t="shared" si="3"/>
        <v>0</v>
      </c>
      <c r="S11" s="153">
        <f t="shared" si="3"/>
        <v>0</v>
      </c>
    </row>
    <row r="12" spans="1:34" x14ac:dyDescent="0.2">
      <c r="A12" s="130"/>
      <c r="B12" s="130" t="str">
        <f t="shared" si="1"/>
        <v>b</v>
      </c>
      <c r="C12" s="154"/>
      <c r="D12" s="155" t="s">
        <v>83</v>
      </c>
      <c r="E12" s="156">
        <f>E13+E20</f>
        <v>0</v>
      </c>
      <c r="F12" s="156">
        <f t="shared" ref="F12:S12" si="4">F13+F20</f>
        <v>0</v>
      </c>
      <c r="G12" s="156">
        <f>G13+G20</f>
        <v>0</v>
      </c>
      <c r="H12" s="156">
        <f t="shared" si="4"/>
        <v>0</v>
      </c>
      <c r="I12" s="156">
        <f t="shared" si="4"/>
        <v>0</v>
      </c>
      <c r="J12" s="156">
        <f t="shared" si="4"/>
        <v>0</v>
      </c>
      <c r="K12" s="156">
        <f t="shared" si="4"/>
        <v>0</v>
      </c>
      <c r="L12" s="156">
        <f t="shared" si="4"/>
        <v>0</v>
      </c>
      <c r="M12" s="156">
        <f t="shared" si="4"/>
        <v>0</v>
      </c>
      <c r="N12" s="156">
        <f t="shared" si="4"/>
        <v>0</v>
      </c>
      <c r="O12" s="156">
        <f t="shared" si="4"/>
        <v>0</v>
      </c>
      <c r="P12" s="156">
        <f t="shared" si="4"/>
        <v>0</v>
      </c>
      <c r="Q12" s="156">
        <f t="shared" si="4"/>
        <v>0</v>
      </c>
      <c r="R12" s="156">
        <f t="shared" si="4"/>
        <v>0</v>
      </c>
      <c r="S12" s="156">
        <f t="shared" si="4"/>
        <v>0</v>
      </c>
    </row>
    <row r="13" spans="1:34" ht="21.75" customHeight="1" x14ac:dyDescent="0.2">
      <c r="A13" s="130"/>
      <c r="B13" s="130" t="str">
        <f t="shared" si="1"/>
        <v>b</v>
      </c>
      <c r="C13" s="157"/>
      <c r="D13" s="158" t="s">
        <v>84</v>
      </c>
      <c r="E13" s="159">
        <f>SUM(E14:E19)</f>
        <v>0</v>
      </c>
      <c r="F13" s="159">
        <f t="shared" ref="F13:S13" si="5">SUM(F14:F19)</f>
        <v>0</v>
      </c>
      <c r="G13" s="159">
        <f>SUM(G14:G19)</f>
        <v>0</v>
      </c>
      <c r="H13" s="159">
        <f t="shared" si="5"/>
        <v>0</v>
      </c>
      <c r="I13" s="159">
        <f t="shared" si="5"/>
        <v>0</v>
      </c>
      <c r="J13" s="159">
        <f t="shared" si="5"/>
        <v>0</v>
      </c>
      <c r="K13" s="159">
        <f t="shared" si="5"/>
        <v>0</v>
      </c>
      <c r="L13" s="159">
        <f t="shared" si="5"/>
        <v>0</v>
      </c>
      <c r="M13" s="159">
        <f t="shared" si="5"/>
        <v>0</v>
      </c>
      <c r="N13" s="159">
        <f t="shared" si="5"/>
        <v>0</v>
      </c>
      <c r="O13" s="159">
        <f t="shared" si="5"/>
        <v>0</v>
      </c>
      <c r="P13" s="159">
        <f t="shared" si="5"/>
        <v>0</v>
      </c>
      <c r="Q13" s="159">
        <f t="shared" si="5"/>
        <v>0</v>
      </c>
      <c r="R13" s="159">
        <f t="shared" si="5"/>
        <v>0</v>
      </c>
      <c r="S13" s="159">
        <f t="shared" si="5"/>
        <v>0</v>
      </c>
    </row>
    <row r="14" spans="1:34" x14ac:dyDescent="0.2">
      <c r="A14" s="130"/>
      <c r="B14" s="130" t="str">
        <f t="shared" si="1"/>
        <v>b</v>
      </c>
      <c r="C14" s="160"/>
      <c r="D14" s="161" t="s">
        <v>85</v>
      </c>
      <c r="E14" s="142"/>
      <c r="F14" s="142"/>
      <c r="G14" s="142">
        <f>SUM(H14:S14)</f>
        <v>0</v>
      </c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W14" s="128"/>
      <c r="X14" s="128"/>
      <c r="Y14" s="128"/>
      <c r="Z14" s="128"/>
      <c r="AA14" s="128"/>
    </row>
    <row r="15" spans="1:34" x14ac:dyDescent="0.2">
      <c r="A15" s="138"/>
      <c r="B15" s="138" t="str">
        <f t="shared" si="1"/>
        <v>b</v>
      </c>
      <c r="C15" s="160"/>
      <c r="D15" s="161" t="s">
        <v>86</v>
      </c>
      <c r="E15" s="142"/>
      <c r="F15" s="142"/>
      <c r="G15" s="142">
        <f t="shared" ref="G15:G78" si="6">SUM(H15:S15)</f>
        <v>0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W15" s="128"/>
      <c r="X15" s="128"/>
      <c r="Y15" s="128"/>
      <c r="Z15" s="128"/>
      <c r="AA15" s="128"/>
    </row>
    <row r="16" spans="1:34" x14ac:dyDescent="0.2">
      <c r="A16" s="130"/>
      <c r="B16" s="130" t="str">
        <f t="shared" si="1"/>
        <v>b</v>
      </c>
      <c r="C16" s="160"/>
      <c r="D16" s="161" t="s">
        <v>87</v>
      </c>
      <c r="E16" s="142"/>
      <c r="F16" s="142"/>
      <c r="G16" s="142">
        <f t="shared" si="6"/>
        <v>0</v>
      </c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W16" s="128"/>
      <c r="X16" s="128"/>
      <c r="Y16" s="128"/>
      <c r="Z16" s="128"/>
      <c r="AA16" s="128"/>
    </row>
    <row r="17" spans="1:34" x14ac:dyDescent="0.2">
      <c r="A17" s="130"/>
      <c r="B17" s="130" t="str">
        <f t="shared" si="1"/>
        <v>b</v>
      </c>
      <c r="C17" s="160"/>
      <c r="D17" s="161" t="s">
        <v>88</v>
      </c>
      <c r="E17" s="142"/>
      <c r="F17" s="142"/>
      <c r="G17" s="142">
        <f t="shared" si="6"/>
        <v>0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W17" s="128"/>
      <c r="X17" s="128"/>
      <c r="Y17" s="128"/>
      <c r="Z17" s="128"/>
      <c r="AA17" s="128"/>
    </row>
    <row r="18" spans="1:34" x14ac:dyDescent="0.2">
      <c r="A18" s="138"/>
      <c r="B18" s="138" t="str">
        <f t="shared" si="1"/>
        <v>b</v>
      </c>
      <c r="C18" s="160"/>
      <c r="D18" s="161" t="s">
        <v>89</v>
      </c>
      <c r="E18" s="142"/>
      <c r="F18" s="142"/>
      <c r="G18" s="142">
        <f t="shared" si="6"/>
        <v>0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34" x14ac:dyDescent="0.2">
      <c r="A19" s="138"/>
      <c r="B19" s="138" t="str">
        <f t="shared" si="1"/>
        <v>b</v>
      </c>
      <c r="C19" s="160"/>
      <c r="D19" s="161" t="s">
        <v>90</v>
      </c>
      <c r="E19" s="142"/>
      <c r="F19" s="142"/>
      <c r="G19" s="142">
        <f t="shared" si="6"/>
        <v>0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</row>
    <row r="20" spans="1:34" x14ac:dyDescent="0.2">
      <c r="A20" s="138"/>
      <c r="B20" s="138" t="str">
        <f t="shared" si="1"/>
        <v>b</v>
      </c>
      <c r="C20" s="157"/>
      <c r="D20" s="158" t="s">
        <v>91</v>
      </c>
      <c r="E20" s="162"/>
      <c r="F20" s="162"/>
      <c r="G20" s="142">
        <f t="shared" si="6"/>
        <v>0</v>
      </c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</row>
    <row r="21" spans="1:34" x14ac:dyDescent="0.2">
      <c r="A21" s="138"/>
      <c r="B21" s="138" t="str">
        <f t="shared" si="1"/>
        <v>b</v>
      </c>
      <c r="C21" s="154"/>
      <c r="D21" s="155" t="s">
        <v>92</v>
      </c>
      <c r="E21" s="163"/>
      <c r="F21" s="163"/>
      <c r="G21" s="142">
        <f t="shared" si="6"/>
        <v>0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34" x14ac:dyDescent="0.2">
      <c r="A22" s="130" t="s">
        <v>79</v>
      </c>
      <c r="B22" s="130" t="str">
        <f t="shared" si="1"/>
        <v>b</v>
      </c>
      <c r="C22" s="151"/>
      <c r="D22" s="152" t="s">
        <v>61</v>
      </c>
      <c r="E22" s="153">
        <f>E23+E24+E27+E63+E64+E65+E66+E67+E74+E75</f>
        <v>0</v>
      </c>
      <c r="F22" s="153">
        <f t="shared" ref="F22:S22" si="7">F23+F24+F27+F63+F64+F65+F66+F67+F74+F75</f>
        <v>0</v>
      </c>
      <c r="G22" s="153">
        <f>G23+G24+G27+G63+G64+G65+G66+G67+G74+G75</f>
        <v>0</v>
      </c>
      <c r="H22" s="153">
        <f t="shared" si="7"/>
        <v>0</v>
      </c>
      <c r="I22" s="153">
        <f t="shared" si="7"/>
        <v>0</v>
      </c>
      <c r="J22" s="153">
        <f t="shared" si="7"/>
        <v>0</v>
      </c>
      <c r="K22" s="153">
        <f t="shared" si="7"/>
        <v>0</v>
      </c>
      <c r="L22" s="153">
        <f t="shared" si="7"/>
        <v>0</v>
      </c>
      <c r="M22" s="153">
        <f t="shared" si="7"/>
        <v>0</v>
      </c>
      <c r="N22" s="153">
        <f t="shared" si="7"/>
        <v>0</v>
      </c>
      <c r="O22" s="153">
        <f t="shared" si="7"/>
        <v>0</v>
      </c>
      <c r="P22" s="153">
        <f t="shared" si="7"/>
        <v>0</v>
      </c>
      <c r="Q22" s="153">
        <f t="shared" si="7"/>
        <v>0</v>
      </c>
      <c r="R22" s="153">
        <f t="shared" si="7"/>
        <v>0</v>
      </c>
      <c r="S22" s="153">
        <f t="shared" si="7"/>
        <v>0</v>
      </c>
    </row>
    <row r="23" spans="1:34" x14ac:dyDescent="0.2">
      <c r="A23" s="130"/>
      <c r="B23" s="130" t="str">
        <f t="shared" si="1"/>
        <v>b</v>
      </c>
      <c r="C23" s="154"/>
      <c r="D23" s="155" t="s">
        <v>93</v>
      </c>
      <c r="E23" s="163"/>
      <c r="F23" s="163"/>
      <c r="G23" s="142">
        <f t="shared" si="6"/>
        <v>0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</row>
    <row r="24" spans="1:34" x14ac:dyDescent="0.2">
      <c r="A24" s="130"/>
      <c r="B24" s="130" t="str">
        <f t="shared" si="1"/>
        <v>b</v>
      </c>
      <c r="C24" s="154"/>
      <c r="D24" s="155" t="s">
        <v>94</v>
      </c>
      <c r="E24" s="156">
        <f>SUM(E25:E26)</f>
        <v>0</v>
      </c>
      <c r="F24" s="156">
        <f t="shared" ref="F24:S24" si="8">SUM(F25:F26)</f>
        <v>0</v>
      </c>
      <c r="G24" s="156">
        <f>SUM(G25:G26)</f>
        <v>0</v>
      </c>
      <c r="H24" s="156">
        <f t="shared" si="8"/>
        <v>0</v>
      </c>
      <c r="I24" s="156">
        <f t="shared" si="8"/>
        <v>0</v>
      </c>
      <c r="J24" s="156">
        <f t="shared" si="8"/>
        <v>0</v>
      </c>
      <c r="K24" s="156">
        <f t="shared" si="8"/>
        <v>0</v>
      </c>
      <c r="L24" s="156">
        <f t="shared" si="8"/>
        <v>0</v>
      </c>
      <c r="M24" s="156">
        <f t="shared" si="8"/>
        <v>0</v>
      </c>
      <c r="N24" s="156">
        <f t="shared" si="8"/>
        <v>0</v>
      </c>
      <c r="O24" s="156">
        <f t="shared" si="8"/>
        <v>0</v>
      </c>
      <c r="P24" s="156">
        <f t="shared" si="8"/>
        <v>0</v>
      </c>
      <c r="Q24" s="156">
        <f t="shared" si="8"/>
        <v>0</v>
      </c>
      <c r="R24" s="156">
        <f t="shared" si="8"/>
        <v>0</v>
      </c>
      <c r="S24" s="156">
        <f t="shared" si="8"/>
        <v>0</v>
      </c>
    </row>
    <row r="25" spans="1:34" s="128" customFormat="1" x14ac:dyDescent="0.2">
      <c r="A25" s="130"/>
      <c r="B25" s="130" t="str">
        <f t="shared" si="1"/>
        <v>b</v>
      </c>
      <c r="C25" s="157"/>
      <c r="D25" s="158" t="s">
        <v>95</v>
      </c>
      <c r="E25" s="162"/>
      <c r="F25" s="162"/>
      <c r="G25" s="142">
        <f t="shared" si="6"/>
        <v>0</v>
      </c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</row>
    <row r="26" spans="1:34" s="128" customFormat="1" x14ac:dyDescent="0.2">
      <c r="A26" s="130"/>
      <c r="B26" s="130" t="str">
        <f t="shared" si="1"/>
        <v>b</v>
      </c>
      <c r="C26" s="157"/>
      <c r="D26" s="158" t="s">
        <v>96</v>
      </c>
      <c r="E26" s="162"/>
      <c r="F26" s="162"/>
      <c r="G26" s="142">
        <f t="shared" si="6"/>
        <v>0</v>
      </c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</row>
    <row r="27" spans="1:34" s="128" customFormat="1" x14ac:dyDescent="0.2">
      <c r="A27" s="130"/>
      <c r="B27" s="130" t="str">
        <f t="shared" si="1"/>
        <v>b</v>
      </c>
      <c r="C27" s="154"/>
      <c r="D27" s="155" t="s">
        <v>97</v>
      </c>
      <c r="E27" s="156">
        <f>E28+E29+E30+E31+E43+E47+E48+E49+E50+E51+E52+E53+E61+E62</f>
        <v>0</v>
      </c>
      <c r="F27" s="156">
        <f t="shared" ref="F27:S27" si="9">F28+F29+F30+F31+F43+F47+F48+F49+F50+F51+F52+F53+F61+F62</f>
        <v>0</v>
      </c>
      <c r="G27" s="156">
        <f>G28+G29+G30+G31+G43+G47+G48+G49+G50+G51+G52+G53+G61+G62</f>
        <v>0</v>
      </c>
      <c r="H27" s="156">
        <f t="shared" si="9"/>
        <v>0</v>
      </c>
      <c r="I27" s="156">
        <f t="shared" si="9"/>
        <v>0</v>
      </c>
      <c r="J27" s="156">
        <f t="shared" si="9"/>
        <v>0</v>
      </c>
      <c r="K27" s="156">
        <f t="shared" si="9"/>
        <v>0</v>
      </c>
      <c r="L27" s="156">
        <f t="shared" si="9"/>
        <v>0</v>
      </c>
      <c r="M27" s="156">
        <f t="shared" si="9"/>
        <v>0</v>
      </c>
      <c r="N27" s="156">
        <f t="shared" si="9"/>
        <v>0</v>
      </c>
      <c r="O27" s="156">
        <f t="shared" si="9"/>
        <v>0</v>
      </c>
      <c r="P27" s="156">
        <f t="shared" si="9"/>
        <v>0</v>
      </c>
      <c r="Q27" s="156">
        <f t="shared" si="9"/>
        <v>0</v>
      </c>
      <c r="R27" s="156">
        <f t="shared" si="9"/>
        <v>0</v>
      </c>
      <c r="S27" s="156">
        <f t="shared" si="9"/>
        <v>0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</row>
    <row r="28" spans="1:34" s="128" customFormat="1" ht="72" x14ac:dyDescent="0.2">
      <c r="A28" s="130"/>
      <c r="B28" s="130" t="str">
        <f t="shared" si="1"/>
        <v>b</v>
      </c>
      <c r="C28" s="157"/>
      <c r="D28" s="158" t="s">
        <v>98</v>
      </c>
      <c r="E28" s="162"/>
      <c r="F28" s="162"/>
      <c r="G28" s="142">
        <f t="shared" si="6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</row>
    <row r="29" spans="1:34" s="128" customFormat="1" ht="36" x14ac:dyDescent="0.2">
      <c r="A29" s="138"/>
      <c r="B29" s="138" t="str">
        <f t="shared" si="1"/>
        <v>b</v>
      </c>
      <c r="C29" s="157"/>
      <c r="D29" s="158" t="s">
        <v>99</v>
      </c>
      <c r="E29" s="162"/>
      <c r="F29" s="162"/>
      <c r="G29" s="142">
        <f t="shared" si="6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</row>
    <row r="30" spans="1:34" s="128" customFormat="1" ht="72" customHeight="1" x14ac:dyDescent="0.2">
      <c r="A30" s="130"/>
      <c r="B30" s="130" t="str">
        <f t="shared" si="1"/>
        <v>b</v>
      </c>
      <c r="C30" s="157"/>
      <c r="D30" s="158" t="s">
        <v>100</v>
      </c>
      <c r="E30" s="162"/>
      <c r="F30" s="162"/>
      <c r="G30" s="142">
        <f t="shared" si="6"/>
        <v>0</v>
      </c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34" s="128" customFormat="1" ht="36" x14ac:dyDescent="0.2">
      <c r="A31" s="130"/>
      <c r="B31" s="130" t="str">
        <f t="shared" si="1"/>
        <v>b</v>
      </c>
      <c r="C31" s="157"/>
      <c r="D31" s="158" t="s">
        <v>101</v>
      </c>
      <c r="E31" s="159">
        <f>SUM(E32:E42)</f>
        <v>0</v>
      </c>
      <c r="F31" s="159">
        <f t="shared" ref="F31:S31" si="10">SUM(F32:F42)</f>
        <v>0</v>
      </c>
      <c r="G31" s="159">
        <f>SUM(G32:G42)</f>
        <v>0</v>
      </c>
      <c r="H31" s="159">
        <f t="shared" si="10"/>
        <v>0</v>
      </c>
      <c r="I31" s="159">
        <f t="shared" si="10"/>
        <v>0</v>
      </c>
      <c r="J31" s="159">
        <f t="shared" si="10"/>
        <v>0</v>
      </c>
      <c r="K31" s="159">
        <f t="shared" si="10"/>
        <v>0</v>
      </c>
      <c r="L31" s="159">
        <f t="shared" si="10"/>
        <v>0</v>
      </c>
      <c r="M31" s="159">
        <f t="shared" si="10"/>
        <v>0</v>
      </c>
      <c r="N31" s="159">
        <f t="shared" si="10"/>
        <v>0</v>
      </c>
      <c r="O31" s="159">
        <f t="shared" si="10"/>
        <v>0</v>
      </c>
      <c r="P31" s="159">
        <f t="shared" si="10"/>
        <v>0</v>
      </c>
      <c r="Q31" s="159">
        <f t="shared" si="10"/>
        <v>0</v>
      </c>
      <c r="R31" s="159">
        <f t="shared" si="10"/>
        <v>0</v>
      </c>
      <c r="S31" s="159">
        <f t="shared" si="10"/>
        <v>0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</row>
    <row r="32" spans="1:34" s="128" customFormat="1" x14ac:dyDescent="0.2">
      <c r="A32" s="138"/>
      <c r="B32" s="138" t="str">
        <f t="shared" si="1"/>
        <v>b</v>
      </c>
      <c r="C32" s="160"/>
      <c r="D32" s="161" t="s">
        <v>102</v>
      </c>
      <c r="E32" s="142"/>
      <c r="F32" s="142"/>
      <c r="G32" s="142">
        <f t="shared" si="6"/>
        <v>0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s="128" customFormat="1" x14ac:dyDescent="0.2">
      <c r="A33" s="138"/>
      <c r="B33" s="138" t="str">
        <f t="shared" si="1"/>
        <v>b</v>
      </c>
      <c r="C33" s="160"/>
      <c r="D33" s="161" t="s">
        <v>103</v>
      </c>
      <c r="E33" s="142"/>
      <c r="F33" s="142"/>
      <c r="G33" s="142">
        <f t="shared" si="6"/>
        <v>0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</row>
    <row r="34" spans="1:34" s="128" customFormat="1" x14ac:dyDescent="0.2">
      <c r="A34" s="130"/>
      <c r="B34" s="130" t="str">
        <f t="shared" si="1"/>
        <v>b</v>
      </c>
      <c r="C34" s="160"/>
      <c r="D34" s="161" t="s">
        <v>104</v>
      </c>
      <c r="E34" s="142"/>
      <c r="F34" s="142"/>
      <c r="G34" s="142">
        <f t="shared" si="6"/>
        <v>0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</row>
    <row r="35" spans="1:34" s="128" customFormat="1" x14ac:dyDescent="0.2">
      <c r="A35" s="138"/>
      <c r="B35" s="138" t="str">
        <f t="shared" si="1"/>
        <v>b</v>
      </c>
      <c r="C35" s="160"/>
      <c r="D35" s="161" t="s">
        <v>105</v>
      </c>
      <c r="E35" s="142"/>
      <c r="F35" s="142"/>
      <c r="G35" s="142">
        <f t="shared" si="6"/>
        <v>0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</row>
    <row r="36" spans="1:34" s="128" customFormat="1" x14ac:dyDescent="0.2">
      <c r="A36" s="138"/>
      <c r="B36" s="138" t="str">
        <f t="shared" si="1"/>
        <v>b</v>
      </c>
      <c r="C36" s="160"/>
      <c r="D36" s="161" t="s">
        <v>106</v>
      </c>
      <c r="E36" s="142"/>
      <c r="F36" s="142"/>
      <c r="G36" s="142">
        <f t="shared" si="6"/>
        <v>0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</row>
    <row r="37" spans="1:34" s="128" customFormat="1" x14ac:dyDescent="0.2">
      <c r="A37" s="130"/>
      <c r="B37" s="130" t="str">
        <f t="shared" si="1"/>
        <v>b</v>
      </c>
      <c r="C37" s="160"/>
      <c r="D37" s="161" t="s">
        <v>107</v>
      </c>
      <c r="E37" s="142"/>
      <c r="F37" s="142"/>
      <c r="G37" s="142">
        <f t="shared" si="6"/>
        <v>0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</row>
    <row r="38" spans="1:34" s="128" customFormat="1" x14ac:dyDescent="0.2">
      <c r="A38" s="138"/>
      <c r="B38" s="138" t="str">
        <f t="shared" si="1"/>
        <v>b</v>
      </c>
      <c r="C38" s="160"/>
      <c r="D38" s="161" t="s">
        <v>108</v>
      </c>
      <c r="E38" s="142"/>
      <c r="F38" s="142"/>
      <c r="G38" s="142">
        <f t="shared" si="6"/>
        <v>0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</row>
    <row r="39" spans="1:34" s="128" customFormat="1" x14ac:dyDescent="0.2">
      <c r="A39" s="138"/>
      <c r="B39" s="138" t="str">
        <f t="shared" si="1"/>
        <v>b</v>
      </c>
      <c r="C39" s="160"/>
      <c r="D39" s="161" t="s">
        <v>109</v>
      </c>
      <c r="E39" s="142"/>
      <c r="F39" s="142"/>
      <c r="G39" s="142">
        <f t="shared" si="6"/>
        <v>0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</row>
    <row r="40" spans="1:34" s="128" customFormat="1" x14ac:dyDescent="0.25">
      <c r="A40" s="138"/>
      <c r="B40" s="138" t="str">
        <f t="shared" si="1"/>
        <v>b</v>
      </c>
      <c r="C40" s="160"/>
      <c r="D40" s="161" t="s">
        <v>110</v>
      </c>
      <c r="E40" s="142"/>
      <c r="F40" s="142"/>
      <c r="G40" s="142">
        <f t="shared" si="6"/>
        <v>0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</row>
    <row r="41" spans="1:34" s="128" customFormat="1" x14ac:dyDescent="0.25">
      <c r="A41" s="138"/>
      <c r="B41" s="138" t="str">
        <f t="shared" si="1"/>
        <v>b</v>
      </c>
      <c r="C41" s="160"/>
      <c r="D41" s="161" t="s">
        <v>111</v>
      </c>
      <c r="E41" s="142"/>
      <c r="F41" s="142"/>
      <c r="G41" s="142">
        <f t="shared" si="6"/>
        <v>0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34" s="128" customFormat="1" ht="36" x14ac:dyDescent="0.25">
      <c r="A42" s="130"/>
      <c r="B42" s="130" t="str">
        <f t="shared" si="1"/>
        <v>b</v>
      </c>
      <c r="C42" s="160"/>
      <c r="D42" s="161" t="s">
        <v>112</v>
      </c>
      <c r="E42" s="142"/>
      <c r="F42" s="142"/>
      <c r="G42" s="142">
        <f t="shared" si="6"/>
        <v>0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</row>
    <row r="43" spans="1:34" s="128" customFormat="1" ht="36" x14ac:dyDescent="0.25">
      <c r="A43" s="130"/>
      <c r="B43" s="130" t="str">
        <f t="shared" si="1"/>
        <v>b</v>
      </c>
      <c r="C43" s="157"/>
      <c r="D43" s="158" t="s">
        <v>113</v>
      </c>
      <c r="E43" s="164">
        <f>SUM(E44:E46)</f>
        <v>0</v>
      </c>
      <c r="F43" s="164">
        <f t="shared" ref="F43:S43" si="11">SUM(F44:F46)</f>
        <v>0</v>
      </c>
      <c r="G43" s="164">
        <f>SUM(G44:G46)</f>
        <v>0</v>
      </c>
      <c r="H43" s="164">
        <f t="shared" si="11"/>
        <v>0</v>
      </c>
      <c r="I43" s="164">
        <f t="shared" si="11"/>
        <v>0</v>
      </c>
      <c r="J43" s="164">
        <f t="shared" si="11"/>
        <v>0</v>
      </c>
      <c r="K43" s="164">
        <f t="shared" si="11"/>
        <v>0</v>
      </c>
      <c r="L43" s="164">
        <f t="shared" si="11"/>
        <v>0</v>
      </c>
      <c r="M43" s="164">
        <f t="shared" si="11"/>
        <v>0</v>
      </c>
      <c r="N43" s="164">
        <f t="shared" si="11"/>
        <v>0</v>
      </c>
      <c r="O43" s="164">
        <f t="shared" si="11"/>
        <v>0</v>
      </c>
      <c r="P43" s="164">
        <f t="shared" si="11"/>
        <v>0</v>
      </c>
      <c r="Q43" s="164">
        <f t="shared" si="11"/>
        <v>0</v>
      </c>
      <c r="R43" s="164">
        <f t="shared" si="11"/>
        <v>0</v>
      </c>
      <c r="S43" s="164">
        <f t="shared" si="11"/>
        <v>0</v>
      </c>
    </row>
    <row r="44" spans="1:34" s="128" customFormat="1" x14ac:dyDescent="0.25">
      <c r="A44" s="138"/>
      <c r="B44" s="138" t="str">
        <f t="shared" si="1"/>
        <v>b</v>
      </c>
      <c r="C44" s="160"/>
      <c r="D44" s="161" t="s">
        <v>114</v>
      </c>
      <c r="E44" s="142"/>
      <c r="F44" s="142"/>
      <c r="G44" s="142">
        <f t="shared" si="6"/>
        <v>0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1:34" s="128" customFormat="1" x14ac:dyDescent="0.25">
      <c r="A45" s="138"/>
      <c r="B45" s="138" t="str">
        <f t="shared" si="1"/>
        <v>b</v>
      </c>
      <c r="C45" s="160"/>
      <c r="D45" s="161" t="s">
        <v>115</v>
      </c>
      <c r="E45" s="142"/>
      <c r="F45" s="142"/>
      <c r="G45" s="142">
        <f t="shared" si="6"/>
        <v>0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34" s="128" customFormat="1" ht="36" x14ac:dyDescent="0.25">
      <c r="A46" s="130"/>
      <c r="B46" s="130" t="str">
        <f t="shared" si="1"/>
        <v>b</v>
      </c>
      <c r="C46" s="160"/>
      <c r="D46" s="161" t="s">
        <v>116</v>
      </c>
      <c r="E46" s="142"/>
      <c r="F46" s="142"/>
      <c r="G46" s="142">
        <f t="shared" si="6"/>
        <v>0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</row>
    <row r="47" spans="1:34" s="128" customFormat="1" ht="36" x14ac:dyDescent="0.25">
      <c r="A47" s="130"/>
      <c r="B47" s="130" t="str">
        <f t="shared" si="1"/>
        <v>b</v>
      </c>
      <c r="C47" s="157"/>
      <c r="D47" s="158" t="s">
        <v>117</v>
      </c>
      <c r="E47" s="162"/>
      <c r="F47" s="162"/>
      <c r="G47" s="142">
        <f t="shared" si="6"/>
        <v>0</v>
      </c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</row>
    <row r="48" spans="1:34" s="128" customFormat="1" ht="36" x14ac:dyDescent="0.25">
      <c r="A48" s="138"/>
      <c r="B48" s="138" t="str">
        <f t="shared" si="1"/>
        <v>b</v>
      </c>
      <c r="C48" s="157"/>
      <c r="D48" s="158" t="s">
        <v>118</v>
      </c>
      <c r="E48" s="162"/>
      <c r="F48" s="162"/>
      <c r="G48" s="142">
        <f t="shared" si="6"/>
        <v>0</v>
      </c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</row>
    <row r="49" spans="1:19" s="128" customFormat="1" ht="36" x14ac:dyDescent="0.25">
      <c r="A49" s="130"/>
      <c r="B49" s="130" t="str">
        <f t="shared" si="1"/>
        <v>b</v>
      </c>
      <c r="C49" s="157"/>
      <c r="D49" s="158" t="s">
        <v>119</v>
      </c>
      <c r="E49" s="162"/>
      <c r="F49" s="162"/>
      <c r="G49" s="142">
        <f t="shared" si="6"/>
        <v>0</v>
      </c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</row>
    <row r="50" spans="1:19" s="128" customFormat="1" ht="56.25" customHeight="1" x14ac:dyDescent="0.25">
      <c r="A50" s="130"/>
      <c r="B50" s="130" t="str">
        <f t="shared" si="1"/>
        <v>b</v>
      </c>
      <c r="C50" s="157"/>
      <c r="D50" s="158" t="s">
        <v>120</v>
      </c>
      <c r="E50" s="162"/>
      <c r="F50" s="162"/>
      <c r="G50" s="142">
        <f t="shared" si="6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</row>
    <row r="51" spans="1:19" s="128" customFormat="1" x14ac:dyDescent="0.25">
      <c r="A51" s="130"/>
      <c r="B51" s="130" t="str">
        <f t="shared" si="1"/>
        <v>b</v>
      </c>
      <c r="C51" s="157"/>
      <c r="D51" s="158" t="s">
        <v>121</v>
      </c>
      <c r="E51" s="162"/>
      <c r="F51" s="162"/>
      <c r="G51" s="142">
        <f t="shared" si="6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</row>
    <row r="52" spans="1:19" s="128" customFormat="1" x14ac:dyDescent="0.25">
      <c r="A52" s="130"/>
      <c r="B52" s="130" t="str">
        <f t="shared" si="1"/>
        <v>b</v>
      </c>
      <c r="C52" s="157"/>
      <c r="D52" s="158" t="s">
        <v>122</v>
      </c>
      <c r="E52" s="162"/>
      <c r="F52" s="162"/>
      <c r="G52" s="142">
        <f t="shared" si="6"/>
        <v>0</v>
      </c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</row>
    <row r="53" spans="1:19" s="128" customFormat="1" x14ac:dyDescent="0.25">
      <c r="A53" s="130"/>
      <c r="B53" s="130" t="str">
        <f t="shared" si="1"/>
        <v>b</v>
      </c>
      <c r="C53" s="157"/>
      <c r="D53" s="158" t="s">
        <v>123</v>
      </c>
      <c r="E53" s="159">
        <f>SUM(E54:E60)</f>
        <v>0</v>
      </c>
      <c r="F53" s="159">
        <f t="shared" ref="F53:S53" si="12">SUM(F54:F60)</f>
        <v>0</v>
      </c>
      <c r="G53" s="159">
        <f>SUM(G54:G60)</f>
        <v>0</v>
      </c>
      <c r="H53" s="159">
        <f t="shared" si="12"/>
        <v>0</v>
      </c>
      <c r="I53" s="159">
        <f t="shared" si="12"/>
        <v>0</v>
      </c>
      <c r="J53" s="159">
        <f t="shared" si="12"/>
        <v>0</v>
      </c>
      <c r="K53" s="159">
        <f t="shared" si="12"/>
        <v>0</v>
      </c>
      <c r="L53" s="159">
        <f t="shared" si="12"/>
        <v>0</v>
      </c>
      <c r="M53" s="159">
        <f t="shared" si="12"/>
        <v>0</v>
      </c>
      <c r="N53" s="159">
        <f t="shared" si="12"/>
        <v>0</v>
      </c>
      <c r="O53" s="159">
        <f t="shared" si="12"/>
        <v>0</v>
      </c>
      <c r="P53" s="159">
        <f t="shared" si="12"/>
        <v>0</v>
      </c>
      <c r="Q53" s="159">
        <f t="shared" si="12"/>
        <v>0</v>
      </c>
      <c r="R53" s="159">
        <f t="shared" si="12"/>
        <v>0</v>
      </c>
      <c r="S53" s="159">
        <f t="shared" si="12"/>
        <v>0</v>
      </c>
    </row>
    <row r="54" spans="1:19" s="128" customFormat="1" x14ac:dyDescent="0.25">
      <c r="A54" s="130"/>
      <c r="B54" s="130" t="str">
        <f t="shared" si="1"/>
        <v>b</v>
      </c>
      <c r="C54" s="160"/>
      <c r="D54" s="161" t="s">
        <v>124</v>
      </c>
      <c r="E54" s="142"/>
      <c r="F54" s="142"/>
      <c r="G54" s="142">
        <f t="shared" si="6"/>
        <v>0</v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1:19" s="128" customFormat="1" x14ac:dyDescent="0.25">
      <c r="A55" s="130"/>
      <c r="B55" s="130" t="str">
        <f t="shared" si="1"/>
        <v>b</v>
      </c>
      <c r="C55" s="160"/>
      <c r="D55" s="161" t="s">
        <v>125</v>
      </c>
      <c r="E55" s="142"/>
      <c r="F55" s="142"/>
      <c r="G55" s="142">
        <f t="shared" si="6"/>
        <v>0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</row>
    <row r="56" spans="1:19" s="128" customFormat="1" x14ac:dyDescent="0.25">
      <c r="A56" s="130"/>
      <c r="B56" s="130" t="str">
        <f t="shared" si="1"/>
        <v>b</v>
      </c>
      <c r="C56" s="160"/>
      <c r="D56" s="161" t="s">
        <v>126</v>
      </c>
      <c r="E56" s="142"/>
      <c r="F56" s="142"/>
      <c r="G56" s="142">
        <f t="shared" si="6"/>
        <v>0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</row>
    <row r="57" spans="1:19" s="128" customFormat="1" x14ac:dyDescent="0.25">
      <c r="A57" s="138"/>
      <c r="B57" s="138" t="str">
        <f t="shared" si="1"/>
        <v>b</v>
      </c>
      <c r="C57" s="160"/>
      <c r="D57" s="161" t="s">
        <v>127</v>
      </c>
      <c r="E57" s="142"/>
      <c r="F57" s="142"/>
      <c r="G57" s="142">
        <f t="shared" si="6"/>
        <v>0</v>
      </c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1:19" s="128" customFormat="1" ht="54" x14ac:dyDescent="0.25">
      <c r="A58" s="138"/>
      <c r="B58" s="138" t="str">
        <f t="shared" si="1"/>
        <v>b</v>
      </c>
      <c r="C58" s="160"/>
      <c r="D58" s="161" t="s">
        <v>128</v>
      </c>
      <c r="E58" s="142"/>
      <c r="F58" s="142"/>
      <c r="G58" s="142">
        <f t="shared" si="6"/>
        <v>0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</row>
    <row r="59" spans="1:19" s="128" customFormat="1" ht="36" x14ac:dyDescent="0.25">
      <c r="A59" s="130"/>
      <c r="B59" s="130" t="str">
        <f t="shared" si="1"/>
        <v>b</v>
      </c>
      <c r="C59" s="160"/>
      <c r="D59" s="161" t="s">
        <v>129</v>
      </c>
      <c r="E59" s="142"/>
      <c r="F59" s="142"/>
      <c r="G59" s="142">
        <f t="shared" si="6"/>
        <v>0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</row>
    <row r="60" spans="1:19" s="128" customFormat="1" ht="36" x14ac:dyDescent="0.25">
      <c r="A60" s="138"/>
      <c r="B60" s="138" t="str">
        <f t="shared" si="1"/>
        <v>b</v>
      </c>
      <c r="C60" s="160"/>
      <c r="D60" s="161" t="s">
        <v>130</v>
      </c>
      <c r="E60" s="142"/>
      <c r="F60" s="142"/>
      <c r="G60" s="142">
        <f t="shared" si="6"/>
        <v>0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</row>
    <row r="61" spans="1:19" s="166" customFormat="1" ht="41.25" customHeight="1" x14ac:dyDescent="0.25">
      <c r="A61" s="165"/>
      <c r="B61" s="138" t="str">
        <f t="shared" si="1"/>
        <v>b</v>
      </c>
      <c r="C61" s="157"/>
      <c r="D61" s="158" t="s">
        <v>131</v>
      </c>
      <c r="E61" s="162"/>
      <c r="F61" s="162"/>
      <c r="G61" s="142">
        <f t="shared" si="6"/>
        <v>0</v>
      </c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</row>
    <row r="62" spans="1:19" s="128" customFormat="1" ht="36" x14ac:dyDescent="0.25">
      <c r="A62" s="138"/>
      <c r="B62" s="138" t="str">
        <f t="shared" si="1"/>
        <v>b</v>
      </c>
      <c r="C62" s="157"/>
      <c r="D62" s="158" t="s">
        <v>132</v>
      </c>
      <c r="E62" s="162"/>
      <c r="F62" s="162"/>
      <c r="G62" s="142">
        <f t="shared" si="6"/>
        <v>0</v>
      </c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</row>
    <row r="63" spans="1:19" s="128" customFormat="1" x14ac:dyDescent="0.25">
      <c r="A63" s="130"/>
      <c r="B63" s="130" t="str">
        <f t="shared" si="1"/>
        <v>b</v>
      </c>
      <c r="C63" s="154"/>
      <c r="D63" s="155" t="s">
        <v>133</v>
      </c>
      <c r="E63" s="163"/>
      <c r="F63" s="163"/>
      <c r="G63" s="142">
        <f t="shared" si="6"/>
        <v>0</v>
      </c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</row>
    <row r="64" spans="1:19" s="128" customFormat="1" x14ac:dyDescent="0.25">
      <c r="A64" s="138"/>
      <c r="B64" s="138" t="str">
        <f t="shared" si="1"/>
        <v>b</v>
      </c>
      <c r="C64" s="154"/>
      <c r="D64" s="155" t="s">
        <v>134</v>
      </c>
      <c r="E64" s="163"/>
      <c r="F64" s="163"/>
      <c r="G64" s="142">
        <f t="shared" si="6"/>
        <v>0</v>
      </c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</row>
    <row r="65" spans="1:19" s="128" customFormat="1" x14ac:dyDescent="0.25">
      <c r="A65" s="130"/>
      <c r="B65" s="130" t="str">
        <f t="shared" si="1"/>
        <v>b</v>
      </c>
      <c r="C65" s="154"/>
      <c r="D65" s="155" t="s">
        <v>135</v>
      </c>
      <c r="E65" s="163"/>
      <c r="F65" s="163"/>
      <c r="G65" s="142">
        <f t="shared" si="6"/>
        <v>0</v>
      </c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</row>
    <row r="66" spans="1:19" s="128" customFormat="1" ht="36" x14ac:dyDescent="0.25">
      <c r="A66" s="138"/>
      <c r="B66" s="138" t="str">
        <f t="shared" si="1"/>
        <v>b</v>
      </c>
      <c r="C66" s="154"/>
      <c r="D66" s="155" t="s">
        <v>136</v>
      </c>
      <c r="E66" s="163"/>
      <c r="F66" s="163"/>
      <c r="G66" s="142">
        <f t="shared" si="6"/>
        <v>0</v>
      </c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</row>
    <row r="67" spans="1:19" s="128" customFormat="1" ht="36" x14ac:dyDescent="0.25">
      <c r="A67" s="130"/>
      <c r="B67" s="130" t="str">
        <f t="shared" si="1"/>
        <v>b</v>
      </c>
      <c r="C67" s="154"/>
      <c r="D67" s="155" t="s">
        <v>137</v>
      </c>
      <c r="E67" s="163"/>
      <c r="F67" s="163"/>
      <c r="G67" s="142">
        <f>H67+I67+J67+K67+L67+M67+N67+O67+P67+Q67+R67+S67</f>
        <v>0</v>
      </c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</row>
    <row r="68" spans="1:19" s="128" customFormat="1" x14ac:dyDescent="0.25">
      <c r="A68" s="130"/>
      <c r="B68" s="130" t="str">
        <f t="shared" si="1"/>
        <v>b</v>
      </c>
      <c r="C68" s="157"/>
      <c r="D68" s="158" t="s">
        <v>138</v>
      </c>
      <c r="E68" s="162"/>
      <c r="F68" s="162"/>
      <c r="G68" s="142">
        <f t="shared" si="6"/>
        <v>0</v>
      </c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</row>
    <row r="69" spans="1:19" s="128" customFormat="1" x14ac:dyDescent="0.25">
      <c r="A69" s="130"/>
      <c r="B69" s="130" t="str">
        <f t="shared" si="1"/>
        <v>b</v>
      </c>
      <c r="C69" s="157"/>
      <c r="D69" s="158" t="s">
        <v>139</v>
      </c>
      <c r="E69" s="162"/>
      <c r="F69" s="162"/>
      <c r="G69" s="142">
        <f t="shared" si="6"/>
        <v>0</v>
      </c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</row>
    <row r="70" spans="1:19" s="128" customFormat="1" ht="36" x14ac:dyDescent="0.25">
      <c r="A70" s="130"/>
      <c r="B70" s="130" t="str">
        <f t="shared" si="1"/>
        <v>b</v>
      </c>
      <c r="C70" s="157"/>
      <c r="D70" s="158" t="s">
        <v>140</v>
      </c>
      <c r="E70" s="162"/>
      <c r="F70" s="162"/>
      <c r="G70" s="142">
        <f t="shared" si="6"/>
        <v>0</v>
      </c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</row>
    <row r="71" spans="1:19" s="128" customFormat="1" ht="36" x14ac:dyDescent="0.25">
      <c r="A71" s="130"/>
      <c r="B71" s="130" t="str">
        <f t="shared" si="1"/>
        <v>b</v>
      </c>
      <c r="C71" s="157"/>
      <c r="D71" s="158" t="s">
        <v>141</v>
      </c>
      <c r="E71" s="162"/>
      <c r="F71" s="162"/>
      <c r="G71" s="142">
        <f t="shared" si="6"/>
        <v>0</v>
      </c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</row>
    <row r="72" spans="1:19" s="128" customFormat="1" ht="36" x14ac:dyDescent="0.25">
      <c r="A72" s="138"/>
      <c r="B72" s="138" t="str">
        <f t="shared" ref="B72:B135" si="13">IF(OR(H72&lt;&gt;0,I72&lt;&gt;0,K72&lt;&gt;0,L72&lt;&gt;0,M72&lt;&gt;0,N72&lt;&gt;0),"a","b")</f>
        <v>b</v>
      </c>
      <c r="C72" s="157"/>
      <c r="D72" s="158" t="s">
        <v>142</v>
      </c>
      <c r="E72" s="162"/>
      <c r="F72" s="162"/>
      <c r="G72" s="142">
        <f t="shared" si="6"/>
        <v>0</v>
      </c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</row>
    <row r="73" spans="1:19" s="128" customFormat="1" ht="54" x14ac:dyDescent="0.25">
      <c r="A73" s="138"/>
      <c r="B73" s="138" t="str">
        <f t="shared" si="13"/>
        <v>b</v>
      </c>
      <c r="C73" s="157"/>
      <c r="D73" s="158" t="s">
        <v>143</v>
      </c>
      <c r="E73" s="162"/>
      <c r="F73" s="162"/>
      <c r="G73" s="142">
        <f t="shared" si="6"/>
        <v>0</v>
      </c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</row>
    <row r="74" spans="1:19" s="128" customFormat="1" ht="36" x14ac:dyDescent="0.25">
      <c r="A74" s="138"/>
      <c r="B74" s="138" t="str">
        <f t="shared" si="13"/>
        <v>b</v>
      </c>
      <c r="C74" s="154"/>
      <c r="D74" s="155" t="s">
        <v>144</v>
      </c>
      <c r="E74" s="163"/>
      <c r="F74" s="163"/>
      <c r="G74" s="142">
        <f t="shared" si="6"/>
        <v>0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</row>
    <row r="75" spans="1:19" s="128" customFormat="1" x14ac:dyDescent="0.25">
      <c r="A75" s="130"/>
      <c r="B75" s="130" t="str">
        <f t="shared" si="13"/>
        <v>b</v>
      </c>
      <c r="C75" s="154"/>
      <c r="D75" s="155" t="s">
        <v>145</v>
      </c>
      <c r="E75" s="156">
        <f>SUM(E76:E89)</f>
        <v>0</v>
      </c>
      <c r="F75" s="156">
        <f t="shared" ref="F75:S75" si="14">SUM(F76:F89)</f>
        <v>0</v>
      </c>
      <c r="G75" s="156">
        <f>SUM(G76:G89)</f>
        <v>0</v>
      </c>
      <c r="H75" s="156">
        <f t="shared" si="14"/>
        <v>0</v>
      </c>
      <c r="I75" s="156">
        <f t="shared" si="14"/>
        <v>0</v>
      </c>
      <c r="J75" s="156">
        <f t="shared" si="14"/>
        <v>0</v>
      </c>
      <c r="K75" s="156">
        <f t="shared" si="14"/>
        <v>0</v>
      </c>
      <c r="L75" s="156">
        <f t="shared" si="14"/>
        <v>0</v>
      </c>
      <c r="M75" s="156">
        <f t="shared" si="14"/>
        <v>0</v>
      </c>
      <c r="N75" s="156">
        <f t="shared" si="14"/>
        <v>0</v>
      </c>
      <c r="O75" s="156">
        <f t="shared" si="14"/>
        <v>0</v>
      </c>
      <c r="P75" s="156">
        <f t="shared" si="14"/>
        <v>0</v>
      </c>
      <c r="Q75" s="156">
        <f t="shared" si="14"/>
        <v>0</v>
      </c>
      <c r="R75" s="156">
        <f t="shared" si="14"/>
        <v>0</v>
      </c>
      <c r="S75" s="156">
        <f t="shared" si="14"/>
        <v>0</v>
      </c>
    </row>
    <row r="76" spans="1:19" s="128" customFormat="1" x14ac:dyDescent="0.25">
      <c r="A76" s="138"/>
      <c r="B76" s="138" t="str">
        <f t="shared" si="13"/>
        <v>b</v>
      </c>
      <c r="C76" s="157"/>
      <c r="D76" s="158" t="s">
        <v>146</v>
      </c>
      <c r="E76" s="162"/>
      <c r="F76" s="162"/>
      <c r="G76" s="142">
        <f t="shared" si="6"/>
        <v>0</v>
      </c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</row>
    <row r="77" spans="1:19" s="128" customFormat="1" ht="36" x14ac:dyDescent="0.25">
      <c r="A77" s="138"/>
      <c r="B77" s="138" t="str">
        <f t="shared" si="13"/>
        <v>b</v>
      </c>
      <c r="C77" s="157"/>
      <c r="D77" s="158" t="s">
        <v>147</v>
      </c>
      <c r="E77" s="162"/>
      <c r="F77" s="162"/>
      <c r="G77" s="142">
        <f t="shared" si="6"/>
        <v>0</v>
      </c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</row>
    <row r="78" spans="1:19" s="128" customFormat="1" x14ac:dyDescent="0.25">
      <c r="A78" s="138"/>
      <c r="B78" s="138" t="str">
        <f t="shared" si="13"/>
        <v>b</v>
      </c>
      <c r="C78" s="157"/>
      <c r="D78" s="158" t="s">
        <v>148</v>
      </c>
      <c r="E78" s="162"/>
      <c r="F78" s="162"/>
      <c r="G78" s="142">
        <f t="shared" si="6"/>
        <v>0</v>
      </c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</row>
    <row r="79" spans="1:19" s="128" customFormat="1" ht="54" x14ac:dyDescent="0.25">
      <c r="A79" s="138"/>
      <c r="B79" s="138" t="str">
        <f t="shared" si="13"/>
        <v>b</v>
      </c>
      <c r="C79" s="157"/>
      <c r="D79" s="158" t="s">
        <v>149</v>
      </c>
      <c r="E79" s="162"/>
      <c r="F79" s="162"/>
      <c r="G79" s="142">
        <f t="shared" ref="G79:G89" si="15">SUM(H79:S79)</f>
        <v>0</v>
      </c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</row>
    <row r="80" spans="1:19" s="128" customFormat="1" x14ac:dyDescent="0.25">
      <c r="A80" s="138"/>
      <c r="B80" s="138" t="str">
        <f t="shared" si="13"/>
        <v>b</v>
      </c>
      <c r="C80" s="157"/>
      <c r="D80" s="158" t="s">
        <v>150</v>
      </c>
      <c r="E80" s="162"/>
      <c r="F80" s="162"/>
      <c r="G80" s="142">
        <f t="shared" si="15"/>
        <v>0</v>
      </c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</row>
    <row r="81" spans="1:19" s="128" customFormat="1" ht="54" x14ac:dyDescent="0.25">
      <c r="A81" s="138"/>
      <c r="B81" s="138" t="str">
        <f t="shared" si="13"/>
        <v>b</v>
      </c>
      <c r="C81" s="157"/>
      <c r="D81" s="158" t="s">
        <v>151</v>
      </c>
      <c r="E81" s="162"/>
      <c r="F81" s="162"/>
      <c r="G81" s="142">
        <f t="shared" si="15"/>
        <v>0</v>
      </c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</row>
    <row r="82" spans="1:19" s="128" customFormat="1" ht="36" x14ac:dyDescent="0.25">
      <c r="A82" s="130"/>
      <c r="B82" s="130" t="str">
        <f t="shared" si="13"/>
        <v>b</v>
      </c>
      <c r="C82" s="157"/>
      <c r="D82" s="158" t="s">
        <v>152</v>
      </c>
      <c r="E82" s="162"/>
      <c r="F82" s="162"/>
      <c r="G82" s="142">
        <f t="shared" si="15"/>
        <v>0</v>
      </c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</row>
    <row r="83" spans="1:19" s="128" customFormat="1" x14ac:dyDescent="0.25">
      <c r="A83" s="138"/>
      <c r="B83" s="138" t="str">
        <f t="shared" si="13"/>
        <v>b</v>
      </c>
      <c r="C83" s="157"/>
      <c r="D83" s="158" t="s">
        <v>153</v>
      </c>
      <c r="E83" s="162"/>
      <c r="F83" s="162"/>
      <c r="G83" s="142">
        <f t="shared" si="15"/>
        <v>0</v>
      </c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</row>
    <row r="84" spans="1:19" s="128" customFormat="1" x14ac:dyDescent="0.25">
      <c r="A84" s="138"/>
      <c r="B84" s="138" t="str">
        <f t="shared" si="13"/>
        <v>b</v>
      </c>
      <c r="C84" s="157"/>
      <c r="D84" s="158" t="s">
        <v>154</v>
      </c>
      <c r="E84" s="162"/>
      <c r="F84" s="162"/>
      <c r="G84" s="142">
        <f t="shared" si="15"/>
        <v>0</v>
      </c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</row>
    <row r="85" spans="1:19" s="128" customFormat="1" x14ac:dyDescent="0.25">
      <c r="A85" s="130"/>
      <c r="B85" s="130" t="str">
        <f t="shared" si="13"/>
        <v>b</v>
      </c>
      <c r="C85" s="157"/>
      <c r="D85" s="158" t="s">
        <v>155</v>
      </c>
      <c r="E85" s="162"/>
      <c r="F85" s="162"/>
      <c r="G85" s="142">
        <f t="shared" si="15"/>
        <v>0</v>
      </c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</row>
    <row r="86" spans="1:19" s="128" customFormat="1" x14ac:dyDescent="0.25">
      <c r="A86" s="138"/>
      <c r="B86" s="138" t="str">
        <f t="shared" si="13"/>
        <v>b</v>
      </c>
      <c r="C86" s="157"/>
      <c r="D86" s="158" t="s">
        <v>156</v>
      </c>
      <c r="E86" s="162"/>
      <c r="F86" s="162"/>
      <c r="G86" s="142">
        <f t="shared" si="15"/>
        <v>0</v>
      </c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</row>
    <row r="87" spans="1:19" s="166" customFormat="1" ht="36" x14ac:dyDescent="0.25">
      <c r="A87" s="165"/>
      <c r="B87" s="138" t="str">
        <f t="shared" si="13"/>
        <v>b</v>
      </c>
      <c r="C87" s="157"/>
      <c r="D87" s="158" t="s">
        <v>157</v>
      </c>
      <c r="E87" s="162"/>
      <c r="F87" s="162"/>
      <c r="G87" s="142">
        <f t="shared" si="15"/>
        <v>0</v>
      </c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</row>
    <row r="88" spans="1:19" s="166" customFormat="1" x14ac:dyDescent="0.25">
      <c r="A88" s="165"/>
      <c r="B88" s="138" t="str">
        <f t="shared" si="13"/>
        <v>b</v>
      </c>
      <c r="C88" s="157"/>
      <c r="D88" s="158" t="s">
        <v>158</v>
      </c>
      <c r="E88" s="162"/>
      <c r="F88" s="162"/>
      <c r="G88" s="142">
        <f t="shared" si="15"/>
        <v>0</v>
      </c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</row>
    <row r="89" spans="1:19" s="128" customFormat="1" ht="36" x14ac:dyDescent="0.25">
      <c r="A89" s="130"/>
      <c r="B89" s="130" t="str">
        <f t="shared" si="13"/>
        <v>b</v>
      </c>
      <c r="C89" s="157"/>
      <c r="D89" s="158" t="s">
        <v>159</v>
      </c>
      <c r="E89" s="162"/>
      <c r="F89" s="162"/>
      <c r="G89" s="142">
        <f t="shared" si="15"/>
        <v>0</v>
      </c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</row>
    <row r="90" spans="1:19" s="128" customFormat="1" x14ac:dyDescent="0.25">
      <c r="A90" s="138" t="s">
        <v>79</v>
      </c>
      <c r="B90" s="138" t="str">
        <f t="shared" si="13"/>
        <v>b</v>
      </c>
      <c r="C90" s="151"/>
      <c r="D90" s="152" t="s">
        <v>62</v>
      </c>
      <c r="E90" s="167">
        <f>E91+E96+E97</f>
        <v>0</v>
      </c>
      <c r="F90" s="167">
        <f t="shared" ref="F90:S90" si="16">F91+F96+F97</f>
        <v>0</v>
      </c>
      <c r="G90" s="167">
        <f>G91+G96+G97</f>
        <v>0</v>
      </c>
      <c r="H90" s="167">
        <f t="shared" si="16"/>
        <v>0</v>
      </c>
      <c r="I90" s="167">
        <f t="shared" si="16"/>
        <v>0</v>
      </c>
      <c r="J90" s="167">
        <f t="shared" si="16"/>
        <v>0</v>
      </c>
      <c r="K90" s="167">
        <f t="shared" si="16"/>
        <v>0</v>
      </c>
      <c r="L90" s="167">
        <f t="shared" si="16"/>
        <v>0</v>
      </c>
      <c r="M90" s="167">
        <f t="shared" si="16"/>
        <v>0</v>
      </c>
      <c r="N90" s="167">
        <f t="shared" si="16"/>
        <v>0</v>
      </c>
      <c r="O90" s="167">
        <f t="shared" si="16"/>
        <v>0</v>
      </c>
      <c r="P90" s="167">
        <f t="shared" si="16"/>
        <v>0</v>
      </c>
      <c r="Q90" s="167">
        <f t="shared" si="16"/>
        <v>0</v>
      </c>
      <c r="R90" s="167">
        <f t="shared" si="16"/>
        <v>0</v>
      </c>
      <c r="S90" s="167">
        <f t="shared" si="16"/>
        <v>0</v>
      </c>
    </row>
    <row r="91" spans="1:19" s="128" customFormat="1" x14ac:dyDescent="0.25">
      <c r="A91" s="138"/>
      <c r="B91" s="138" t="str">
        <f t="shared" si="13"/>
        <v>b</v>
      </c>
      <c r="C91" s="154"/>
      <c r="D91" s="155" t="s">
        <v>160</v>
      </c>
      <c r="E91" s="159">
        <f>SUM(E92:E95)</f>
        <v>0</v>
      </c>
      <c r="F91" s="159">
        <f t="shared" ref="F91:S91" si="17">SUM(F92:F95)</f>
        <v>0</v>
      </c>
      <c r="G91" s="159">
        <f>SUM(G92:G95)</f>
        <v>0</v>
      </c>
      <c r="H91" s="159">
        <f t="shared" si="17"/>
        <v>0</v>
      </c>
      <c r="I91" s="159">
        <f t="shared" si="17"/>
        <v>0</v>
      </c>
      <c r="J91" s="159">
        <f t="shared" si="17"/>
        <v>0</v>
      </c>
      <c r="K91" s="159">
        <f t="shared" si="17"/>
        <v>0</v>
      </c>
      <c r="L91" s="159">
        <f t="shared" si="17"/>
        <v>0</v>
      </c>
      <c r="M91" s="159">
        <f t="shared" si="17"/>
        <v>0</v>
      </c>
      <c r="N91" s="159">
        <f t="shared" si="17"/>
        <v>0</v>
      </c>
      <c r="O91" s="159">
        <f t="shared" si="17"/>
        <v>0</v>
      </c>
      <c r="P91" s="159">
        <f t="shared" si="17"/>
        <v>0</v>
      </c>
      <c r="Q91" s="159">
        <f t="shared" si="17"/>
        <v>0</v>
      </c>
      <c r="R91" s="159">
        <f t="shared" si="17"/>
        <v>0</v>
      </c>
      <c r="S91" s="159">
        <f t="shared" si="17"/>
        <v>0</v>
      </c>
    </row>
    <row r="92" spans="1:19" s="128" customFormat="1" x14ac:dyDescent="0.25">
      <c r="A92" s="138"/>
      <c r="B92" s="138" t="str">
        <f t="shared" si="13"/>
        <v>b</v>
      </c>
      <c r="C92" s="157"/>
      <c r="D92" s="158" t="s">
        <v>161</v>
      </c>
      <c r="E92" s="162"/>
      <c r="F92" s="162"/>
      <c r="G92" s="142">
        <f t="shared" ref="G92:G98" si="18">SUM(H92:S92)</f>
        <v>0</v>
      </c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</row>
    <row r="93" spans="1:19" s="128" customFormat="1" x14ac:dyDescent="0.25">
      <c r="A93" s="138"/>
      <c r="B93" s="138" t="str">
        <f t="shared" si="13"/>
        <v>b</v>
      </c>
      <c r="C93" s="157"/>
      <c r="D93" s="158" t="s">
        <v>162</v>
      </c>
      <c r="E93" s="162"/>
      <c r="F93" s="162"/>
      <c r="G93" s="142">
        <f t="shared" si="18"/>
        <v>0</v>
      </c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</row>
    <row r="94" spans="1:19" s="128" customFormat="1" x14ac:dyDescent="0.25">
      <c r="A94" s="138"/>
      <c r="B94" s="138" t="str">
        <f t="shared" si="13"/>
        <v>b</v>
      </c>
      <c r="C94" s="157"/>
      <c r="D94" s="158" t="s">
        <v>163</v>
      </c>
      <c r="E94" s="162"/>
      <c r="F94" s="162"/>
      <c r="G94" s="142">
        <f t="shared" si="18"/>
        <v>0</v>
      </c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</row>
    <row r="95" spans="1:19" s="128" customFormat="1" x14ac:dyDescent="0.25">
      <c r="A95" s="138"/>
      <c r="B95" s="138" t="str">
        <f t="shared" si="13"/>
        <v>b</v>
      </c>
      <c r="C95" s="157"/>
      <c r="D95" s="158" t="s">
        <v>164</v>
      </c>
      <c r="E95" s="162"/>
      <c r="F95" s="162"/>
      <c r="G95" s="142">
        <f t="shared" si="18"/>
        <v>0</v>
      </c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</row>
    <row r="96" spans="1:19" s="128" customFormat="1" ht="36" x14ac:dyDescent="0.25">
      <c r="A96" s="138"/>
      <c r="B96" s="138" t="str">
        <f t="shared" si="13"/>
        <v>b</v>
      </c>
      <c r="C96" s="154"/>
      <c r="D96" s="155" t="s">
        <v>165</v>
      </c>
      <c r="E96" s="163"/>
      <c r="F96" s="163"/>
      <c r="G96" s="142">
        <f t="shared" si="18"/>
        <v>0</v>
      </c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</row>
    <row r="97" spans="1:19" s="128" customFormat="1" ht="36" x14ac:dyDescent="0.25">
      <c r="A97" s="138"/>
      <c r="B97" s="138" t="str">
        <f t="shared" si="13"/>
        <v>b</v>
      </c>
      <c r="C97" s="154"/>
      <c r="D97" s="155" t="s">
        <v>166</v>
      </c>
      <c r="E97" s="163"/>
      <c r="F97" s="163"/>
      <c r="G97" s="142">
        <f t="shared" si="18"/>
        <v>0</v>
      </c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</row>
    <row r="98" spans="1:19" s="128" customFormat="1" x14ac:dyDescent="0.25">
      <c r="A98" s="138" t="s">
        <v>79</v>
      </c>
      <c r="B98" s="138" t="str">
        <f t="shared" si="13"/>
        <v>b</v>
      </c>
      <c r="C98" s="151"/>
      <c r="D98" s="152" t="s">
        <v>63</v>
      </c>
      <c r="E98" s="168"/>
      <c r="F98" s="168"/>
      <c r="G98" s="142">
        <f t="shared" si="18"/>
        <v>0</v>
      </c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</row>
    <row r="99" spans="1:19" s="128" customFormat="1" x14ac:dyDescent="0.25">
      <c r="A99" s="138" t="s">
        <v>79</v>
      </c>
      <c r="B99" s="138" t="str">
        <f t="shared" si="13"/>
        <v>b</v>
      </c>
      <c r="C99" s="151"/>
      <c r="D99" s="152" t="s">
        <v>53</v>
      </c>
      <c r="E99" s="167">
        <f>E100+E103+E106</f>
        <v>0</v>
      </c>
      <c r="F99" s="167">
        <f t="shared" ref="F99:S99" si="19">F100+F103+F106</f>
        <v>0</v>
      </c>
      <c r="G99" s="167">
        <f>G100+G103+G106</f>
        <v>0</v>
      </c>
      <c r="H99" s="167">
        <f t="shared" si="19"/>
        <v>0</v>
      </c>
      <c r="I99" s="167">
        <f t="shared" si="19"/>
        <v>0</v>
      </c>
      <c r="J99" s="167">
        <f t="shared" si="19"/>
        <v>0</v>
      </c>
      <c r="K99" s="167">
        <f t="shared" si="19"/>
        <v>0</v>
      </c>
      <c r="L99" s="167">
        <f t="shared" si="19"/>
        <v>0</v>
      </c>
      <c r="M99" s="167">
        <f t="shared" si="19"/>
        <v>0</v>
      </c>
      <c r="N99" s="167">
        <f t="shared" si="19"/>
        <v>0</v>
      </c>
      <c r="O99" s="167">
        <f t="shared" si="19"/>
        <v>0</v>
      </c>
      <c r="P99" s="167">
        <f t="shared" si="19"/>
        <v>0</v>
      </c>
      <c r="Q99" s="167">
        <f t="shared" si="19"/>
        <v>0</v>
      </c>
      <c r="R99" s="167">
        <f t="shared" si="19"/>
        <v>0</v>
      </c>
      <c r="S99" s="167">
        <f t="shared" si="19"/>
        <v>0</v>
      </c>
    </row>
    <row r="100" spans="1:19" s="128" customFormat="1" x14ac:dyDescent="0.25">
      <c r="A100" s="138"/>
      <c r="B100" s="138" t="str">
        <f t="shared" si="13"/>
        <v>b</v>
      </c>
      <c r="C100" s="154"/>
      <c r="D100" s="155" t="s">
        <v>167</v>
      </c>
      <c r="E100" s="159">
        <f>SUM(E101:E102)</f>
        <v>0</v>
      </c>
      <c r="F100" s="159">
        <f t="shared" ref="F100:S100" si="20">SUM(F101:F102)</f>
        <v>0</v>
      </c>
      <c r="G100" s="159">
        <f>SUM(G101:G102)</f>
        <v>0</v>
      </c>
      <c r="H100" s="159">
        <f t="shared" si="20"/>
        <v>0</v>
      </c>
      <c r="I100" s="159">
        <f t="shared" si="20"/>
        <v>0</v>
      </c>
      <c r="J100" s="159">
        <f t="shared" si="20"/>
        <v>0</v>
      </c>
      <c r="K100" s="159">
        <f t="shared" si="20"/>
        <v>0</v>
      </c>
      <c r="L100" s="159">
        <f t="shared" si="20"/>
        <v>0</v>
      </c>
      <c r="M100" s="159">
        <f t="shared" si="20"/>
        <v>0</v>
      </c>
      <c r="N100" s="159">
        <f t="shared" si="20"/>
        <v>0</v>
      </c>
      <c r="O100" s="159">
        <f t="shared" si="20"/>
        <v>0</v>
      </c>
      <c r="P100" s="159">
        <f t="shared" si="20"/>
        <v>0</v>
      </c>
      <c r="Q100" s="159">
        <f t="shared" si="20"/>
        <v>0</v>
      </c>
      <c r="R100" s="159">
        <f t="shared" si="20"/>
        <v>0</v>
      </c>
      <c r="S100" s="159">
        <f t="shared" si="20"/>
        <v>0</v>
      </c>
    </row>
    <row r="101" spans="1:19" s="128" customFormat="1" x14ac:dyDescent="0.25">
      <c r="A101" s="138"/>
      <c r="B101" s="138" t="str">
        <f t="shared" si="13"/>
        <v>b</v>
      </c>
      <c r="C101" s="157"/>
      <c r="D101" s="158" t="s">
        <v>168</v>
      </c>
      <c r="E101" s="159"/>
      <c r="F101" s="159"/>
      <c r="G101" s="142">
        <f>SUM(H101:S101)</f>
        <v>0</v>
      </c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</row>
    <row r="102" spans="1:19" s="128" customFormat="1" x14ac:dyDescent="0.25">
      <c r="A102" s="138"/>
      <c r="B102" s="138" t="str">
        <f t="shared" si="13"/>
        <v>b</v>
      </c>
      <c r="C102" s="157"/>
      <c r="D102" s="158" t="s">
        <v>169</v>
      </c>
      <c r="E102" s="156"/>
      <c r="F102" s="156"/>
      <c r="G102" s="142">
        <f>SUM(H102:S102)</f>
        <v>0</v>
      </c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</row>
    <row r="103" spans="1:19" s="128" customFormat="1" x14ac:dyDescent="0.25">
      <c r="A103" s="138"/>
      <c r="B103" s="138" t="str">
        <f t="shared" si="13"/>
        <v>b</v>
      </c>
      <c r="C103" s="154"/>
      <c r="D103" s="155" t="s">
        <v>170</v>
      </c>
      <c r="E103" s="159">
        <f>SUM(E104:E105)</f>
        <v>0</v>
      </c>
      <c r="F103" s="159">
        <f t="shared" ref="F103:S103" si="21">SUM(F104:F105)</f>
        <v>0</v>
      </c>
      <c r="G103" s="159">
        <f>SUM(G104:G105)</f>
        <v>0</v>
      </c>
      <c r="H103" s="159">
        <f t="shared" si="21"/>
        <v>0</v>
      </c>
      <c r="I103" s="159">
        <f t="shared" si="21"/>
        <v>0</v>
      </c>
      <c r="J103" s="159">
        <f t="shared" si="21"/>
        <v>0</v>
      </c>
      <c r="K103" s="159">
        <f t="shared" si="21"/>
        <v>0</v>
      </c>
      <c r="L103" s="159">
        <f t="shared" si="21"/>
        <v>0</v>
      </c>
      <c r="M103" s="159">
        <f t="shared" si="21"/>
        <v>0</v>
      </c>
      <c r="N103" s="159">
        <f t="shared" si="21"/>
        <v>0</v>
      </c>
      <c r="O103" s="159">
        <f t="shared" si="21"/>
        <v>0</v>
      </c>
      <c r="P103" s="159">
        <f t="shared" si="21"/>
        <v>0</v>
      </c>
      <c r="Q103" s="159">
        <f t="shared" si="21"/>
        <v>0</v>
      </c>
      <c r="R103" s="159">
        <f t="shared" si="21"/>
        <v>0</v>
      </c>
      <c r="S103" s="159">
        <f t="shared" si="21"/>
        <v>0</v>
      </c>
    </row>
    <row r="104" spans="1:19" s="128" customFormat="1" x14ac:dyDescent="0.25">
      <c r="A104" s="138"/>
      <c r="B104" s="138" t="str">
        <f t="shared" si="13"/>
        <v>b</v>
      </c>
      <c r="C104" s="157"/>
      <c r="D104" s="158" t="s">
        <v>168</v>
      </c>
      <c r="E104" s="159"/>
      <c r="F104" s="159"/>
      <c r="G104" s="142">
        <f>SUM(H104:S104)</f>
        <v>0</v>
      </c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</row>
    <row r="105" spans="1:19" s="128" customFormat="1" x14ac:dyDescent="0.25">
      <c r="A105" s="138"/>
      <c r="B105" s="138" t="str">
        <f t="shared" si="13"/>
        <v>b</v>
      </c>
      <c r="C105" s="157"/>
      <c r="D105" s="158" t="s">
        <v>169</v>
      </c>
      <c r="E105" s="156"/>
      <c r="F105" s="156"/>
      <c r="G105" s="142">
        <f>SUM(H105:S105)</f>
        <v>0</v>
      </c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</row>
    <row r="106" spans="1:19" s="128" customFormat="1" x14ac:dyDescent="0.25">
      <c r="A106" s="138"/>
      <c r="B106" s="138" t="str">
        <f t="shared" si="13"/>
        <v>b</v>
      </c>
      <c r="C106" s="154"/>
      <c r="D106" s="155" t="s">
        <v>171</v>
      </c>
      <c r="E106" s="159">
        <f>SUM(E107:E108)</f>
        <v>0</v>
      </c>
      <c r="F106" s="159">
        <f t="shared" ref="F106:S106" si="22">SUM(F107:F108)</f>
        <v>0</v>
      </c>
      <c r="G106" s="159">
        <f>SUM(G107:G108)</f>
        <v>0</v>
      </c>
      <c r="H106" s="159">
        <f t="shared" si="22"/>
        <v>0</v>
      </c>
      <c r="I106" s="159">
        <f t="shared" si="22"/>
        <v>0</v>
      </c>
      <c r="J106" s="159">
        <f t="shared" si="22"/>
        <v>0</v>
      </c>
      <c r="K106" s="159">
        <f t="shared" si="22"/>
        <v>0</v>
      </c>
      <c r="L106" s="159">
        <f t="shared" si="22"/>
        <v>0</v>
      </c>
      <c r="M106" s="159">
        <f t="shared" si="22"/>
        <v>0</v>
      </c>
      <c r="N106" s="159">
        <f t="shared" si="22"/>
        <v>0</v>
      </c>
      <c r="O106" s="159">
        <f t="shared" si="22"/>
        <v>0</v>
      </c>
      <c r="P106" s="159">
        <f t="shared" si="22"/>
        <v>0</v>
      </c>
      <c r="Q106" s="159">
        <f t="shared" si="22"/>
        <v>0</v>
      </c>
      <c r="R106" s="159">
        <f t="shared" si="22"/>
        <v>0</v>
      </c>
      <c r="S106" s="159">
        <f t="shared" si="22"/>
        <v>0</v>
      </c>
    </row>
    <row r="107" spans="1:19" s="128" customFormat="1" x14ac:dyDescent="0.25">
      <c r="A107" s="138"/>
      <c r="B107" s="138" t="str">
        <f t="shared" si="13"/>
        <v>b</v>
      </c>
      <c r="C107" s="157"/>
      <c r="D107" s="158" t="s">
        <v>168</v>
      </c>
      <c r="E107" s="162"/>
      <c r="F107" s="162"/>
      <c r="G107" s="142">
        <f>SUM(H107:S107)</f>
        <v>0</v>
      </c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</row>
    <row r="108" spans="1:19" s="128" customFormat="1" x14ac:dyDescent="0.25">
      <c r="A108" s="138"/>
      <c r="B108" s="138" t="str">
        <f t="shared" si="13"/>
        <v>b</v>
      </c>
      <c r="C108" s="157"/>
      <c r="D108" s="158" t="s">
        <v>169</v>
      </c>
      <c r="E108" s="162"/>
      <c r="F108" s="162"/>
      <c r="G108" s="142">
        <f>SUM(H108:S108)</f>
        <v>0</v>
      </c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</row>
    <row r="109" spans="1:19" s="128" customFormat="1" x14ac:dyDescent="0.25">
      <c r="A109" s="130" t="s">
        <v>79</v>
      </c>
      <c r="B109" s="130" t="str">
        <f t="shared" si="13"/>
        <v>b</v>
      </c>
      <c r="C109" s="151"/>
      <c r="D109" s="152" t="s">
        <v>64</v>
      </c>
      <c r="E109" s="167">
        <f>E110+E113+E116</f>
        <v>0</v>
      </c>
      <c r="F109" s="167">
        <f t="shared" ref="F109:S109" si="23">F110+F113+F116</f>
        <v>0</v>
      </c>
      <c r="G109" s="167">
        <f>G110+G113+G116</f>
        <v>0</v>
      </c>
      <c r="H109" s="167">
        <f t="shared" si="23"/>
        <v>0</v>
      </c>
      <c r="I109" s="167">
        <f t="shared" si="23"/>
        <v>0</v>
      </c>
      <c r="J109" s="167">
        <f t="shared" si="23"/>
        <v>0</v>
      </c>
      <c r="K109" s="167">
        <f t="shared" si="23"/>
        <v>0</v>
      </c>
      <c r="L109" s="167">
        <f t="shared" si="23"/>
        <v>0</v>
      </c>
      <c r="M109" s="167">
        <f t="shared" si="23"/>
        <v>0</v>
      </c>
      <c r="N109" s="167">
        <f t="shared" si="23"/>
        <v>0</v>
      </c>
      <c r="O109" s="167">
        <f t="shared" si="23"/>
        <v>0</v>
      </c>
      <c r="P109" s="167">
        <f t="shared" si="23"/>
        <v>0</v>
      </c>
      <c r="Q109" s="167">
        <f t="shared" si="23"/>
        <v>0</v>
      </c>
      <c r="R109" s="167">
        <f t="shared" si="23"/>
        <v>0</v>
      </c>
      <c r="S109" s="167">
        <f t="shared" si="23"/>
        <v>0</v>
      </c>
    </row>
    <row r="110" spans="1:19" s="128" customFormat="1" x14ac:dyDescent="0.25">
      <c r="A110" s="138"/>
      <c r="B110" s="138" t="str">
        <f t="shared" si="13"/>
        <v>b</v>
      </c>
      <c r="C110" s="154"/>
      <c r="D110" s="155" t="s">
        <v>172</v>
      </c>
      <c r="E110" s="159">
        <f>SUM(E111:E112)</f>
        <v>0</v>
      </c>
      <c r="F110" s="159">
        <f t="shared" ref="F110:S110" si="24">SUM(F111:F112)</f>
        <v>0</v>
      </c>
      <c r="G110" s="159">
        <f>SUM(G111:G112)</f>
        <v>0</v>
      </c>
      <c r="H110" s="159">
        <f t="shared" si="24"/>
        <v>0</v>
      </c>
      <c r="I110" s="159">
        <f t="shared" si="24"/>
        <v>0</v>
      </c>
      <c r="J110" s="159">
        <f t="shared" si="24"/>
        <v>0</v>
      </c>
      <c r="K110" s="159">
        <f t="shared" si="24"/>
        <v>0</v>
      </c>
      <c r="L110" s="159">
        <f t="shared" si="24"/>
        <v>0</v>
      </c>
      <c r="M110" s="159">
        <f t="shared" si="24"/>
        <v>0</v>
      </c>
      <c r="N110" s="159">
        <f t="shared" si="24"/>
        <v>0</v>
      </c>
      <c r="O110" s="159">
        <f t="shared" si="24"/>
        <v>0</v>
      </c>
      <c r="P110" s="159">
        <f t="shared" si="24"/>
        <v>0</v>
      </c>
      <c r="Q110" s="159">
        <f t="shared" si="24"/>
        <v>0</v>
      </c>
      <c r="R110" s="159">
        <f t="shared" si="24"/>
        <v>0</v>
      </c>
      <c r="S110" s="159">
        <f t="shared" si="24"/>
        <v>0</v>
      </c>
    </row>
    <row r="111" spans="1:19" s="128" customFormat="1" x14ac:dyDescent="0.25">
      <c r="A111" s="138"/>
      <c r="B111" s="138" t="str">
        <f t="shared" si="13"/>
        <v>b</v>
      </c>
      <c r="C111" s="157"/>
      <c r="D111" s="158" t="s">
        <v>173</v>
      </c>
      <c r="E111" s="159"/>
      <c r="F111" s="159"/>
      <c r="G111" s="142">
        <f>SUM(H111:S111)</f>
        <v>0</v>
      </c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</row>
    <row r="112" spans="1:19" s="128" customFormat="1" x14ac:dyDescent="0.25">
      <c r="A112" s="138"/>
      <c r="B112" s="138" t="str">
        <f t="shared" si="13"/>
        <v>b</v>
      </c>
      <c r="C112" s="157"/>
      <c r="D112" s="158" t="s">
        <v>174</v>
      </c>
      <c r="E112" s="156"/>
      <c r="F112" s="156"/>
      <c r="G112" s="142">
        <f>SUM(H112:S112)</f>
        <v>0</v>
      </c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</row>
    <row r="113" spans="1:19" s="128" customFormat="1" x14ac:dyDescent="0.25">
      <c r="A113" s="138"/>
      <c r="B113" s="138" t="str">
        <f t="shared" si="13"/>
        <v>b</v>
      </c>
      <c r="C113" s="154"/>
      <c r="D113" s="155" t="s">
        <v>175</v>
      </c>
      <c r="E113" s="159">
        <f>SUM(E114:E115)</f>
        <v>0</v>
      </c>
      <c r="F113" s="159">
        <f t="shared" ref="F113:S113" si="25">SUM(F114:F115)</f>
        <v>0</v>
      </c>
      <c r="G113" s="159">
        <f>SUM(G114:G115)</f>
        <v>0</v>
      </c>
      <c r="H113" s="159">
        <f t="shared" si="25"/>
        <v>0</v>
      </c>
      <c r="I113" s="159">
        <f t="shared" si="25"/>
        <v>0</v>
      </c>
      <c r="J113" s="159">
        <f t="shared" si="25"/>
        <v>0</v>
      </c>
      <c r="K113" s="159">
        <f t="shared" si="25"/>
        <v>0</v>
      </c>
      <c r="L113" s="159">
        <f t="shared" si="25"/>
        <v>0</v>
      </c>
      <c r="M113" s="159">
        <f t="shared" si="25"/>
        <v>0</v>
      </c>
      <c r="N113" s="159">
        <f t="shared" si="25"/>
        <v>0</v>
      </c>
      <c r="O113" s="159">
        <f t="shared" si="25"/>
        <v>0</v>
      </c>
      <c r="P113" s="159">
        <f t="shared" si="25"/>
        <v>0</v>
      </c>
      <c r="Q113" s="159">
        <f t="shared" si="25"/>
        <v>0</v>
      </c>
      <c r="R113" s="159">
        <f t="shared" si="25"/>
        <v>0</v>
      </c>
      <c r="S113" s="159">
        <f t="shared" si="25"/>
        <v>0</v>
      </c>
    </row>
    <row r="114" spans="1:19" s="128" customFormat="1" x14ac:dyDescent="0.25">
      <c r="A114" s="138"/>
      <c r="B114" s="138" t="str">
        <f t="shared" si="13"/>
        <v>b</v>
      </c>
      <c r="C114" s="157"/>
      <c r="D114" s="158" t="s">
        <v>173</v>
      </c>
      <c r="E114" s="162"/>
      <c r="F114" s="162"/>
      <c r="G114" s="142">
        <f>SUM(H114:S114)</f>
        <v>0</v>
      </c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</row>
    <row r="115" spans="1:19" s="128" customFormat="1" x14ac:dyDescent="0.25">
      <c r="A115" s="138"/>
      <c r="B115" s="138" t="str">
        <f t="shared" si="13"/>
        <v>b</v>
      </c>
      <c r="C115" s="157"/>
      <c r="D115" s="158" t="s">
        <v>174</v>
      </c>
      <c r="E115" s="162"/>
      <c r="F115" s="162"/>
      <c r="G115" s="142">
        <f>SUM(H115:S115)</f>
        <v>0</v>
      </c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</row>
    <row r="116" spans="1:19" s="128" customFormat="1" ht="36" x14ac:dyDescent="0.25">
      <c r="A116" s="130"/>
      <c r="B116" s="130" t="str">
        <f t="shared" si="13"/>
        <v>b</v>
      </c>
      <c r="C116" s="169"/>
      <c r="D116" s="170" t="s">
        <v>176</v>
      </c>
      <c r="E116" s="159">
        <f>SUM(E117:E118)</f>
        <v>0</v>
      </c>
      <c r="F116" s="159">
        <f t="shared" ref="F116:S116" si="26">SUM(F117:F118)</f>
        <v>0</v>
      </c>
      <c r="G116" s="159">
        <f>SUM(G117:G118)</f>
        <v>0</v>
      </c>
      <c r="H116" s="159">
        <f t="shared" si="26"/>
        <v>0</v>
      </c>
      <c r="I116" s="159">
        <f t="shared" si="26"/>
        <v>0</v>
      </c>
      <c r="J116" s="159">
        <f t="shared" si="26"/>
        <v>0</v>
      </c>
      <c r="K116" s="159">
        <f t="shared" si="26"/>
        <v>0</v>
      </c>
      <c r="L116" s="159">
        <f t="shared" si="26"/>
        <v>0</v>
      </c>
      <c r="M116" s="159">
        <f t="shared" si="26"/>
        <v>0</v>
      </c>
      <c r="N116" s="159">
        <f t="shared" si="26"/>
        <v>0</v>
      </c>
      <c r="O116" s="159">
        <f t="shared" si="26"/>
        <v>0</v>
      </c>
      <c r="P116" s="159">
        <f t="shared" si="26"/>
        <v>0</v>
      </c>
      <c r="Q116" s="159">
        <f t="shared" si="26"/>
        <v>0</v>
      </c>
      <c r="R116" s="159">
        <f t="shared" si="26"/>
        <v>0</v>
      </c>
      <c r="S116" s="159">
        <f t="shared" si="26"/>
        <v>0</v>
      </c>
    </row>
    <row r="117" spans="1:19" s="128" customFormat="1" x14ac:dyDescent="0.25">
      <c r="A117" s="130"/>
      <c r="B117" s="130" t="str">
        <f t="shared" si="13"/>
        <v>b</v>
      </c>
      <c r="C117" s="157"/>
      <c r="D117" s="158" t="s">
        <v>173</v>
      </c>
      <c r="E117" s="162"/>
      <c r="F117" s="162"/>
      <c r="G117" s="142">
        <f>SUM(H117:S117)</f>
        <v>0</v>
      </c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</row>
    <row r="118" spans="1:19" s="128" customFormat="1" x14ac:dyDescent="0.25">
      <c r="A118" s="138"/>
      <c r="B118" s="138" t="str">
        <f t="shared" si="13"/>
        <v>b</v>
      </c>
      <c r="C118" s="157"/>
      <c r="D118" s="158" t="s">
        <v>174</v>
      </c>
      <c r="E118" s="162"/>
      <c r="F118" s="162"/>
      <c r="G118" s="142">
        <f>SUM(H118:S118)</f>
        <v>0</v>
      </c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</row>
    <row r="119" spans="1:19" s="128" customFormat="1" x14ac:dyDescent="0.25">
      <c r="A119" s="130" t="s">
        <v>79</v>
      </c>
      <c r="B119" s="130" t="str">
        <f t="shared" si="13"/>
        <v>b</v>
      </c>
      <c r="C119" s="151"/>
      <c r="D119" s="152" t="s">
        <v>65</v>
      </c>
      <c r="E119" s="167">
        <f>E120+E121</f>
        <v>0</v>
      </c>
      <c r="F119" s="167">
        <f t="shared" ref="F119:S119" si="27">F120+F121</f>
        <v>0</v>
      </c>
      <c r="G119" s="167">
        <f>G120+G121</f>
        <v>0</v>
      </c>
      <c r="H119" s="167">
        <f t="shared" si="27"/>
        <v>0</v>
      </c>
      <c r="I119" s="167">
        <f t="shared" si="27"/>
        <v>0</v>
      </c>
      <c r="J119" s="167">
        <f t="shared" si="27"/>
        <v>0</v>
      </c>
      <c r="K119" s="167">
        <f t="shared" si="27"/>
        <v>0</v>
      </c>
      <c r="L119" s="167">
        <f t="shared" si="27"/>
        <v>0</v>
      </c>
      <c r="M119" s="167">
        <f t="shared" si="27"/>
        <v>0</v>
      </c>
      <c r="N119" s="167">
        <f t="shared" si="27"/>
        <v>0</v>
      </c>
      <c r="O119" s="167">
        <f t="shared" si="27"/>
        <v>0</v>
      </c>
      <c r="P119" s="167">
        <f t="shared" si="27"/>
        <v>0</v>
      </c>
      <c r="Q119" s="167">
        <f t="shared" si="27"/>
        <v>0</v>
      </c>
      <c r="R119" s="167">
        <f t="shared" si="27"/>
        <v>0</v>
      </c>
      <c r="S119" s="167">
        <f t="shared" si="27"/>
        <v>0</v>
      </c>
    </row>
    <row r="120" spans="1:19" s="128" customFormat="1" ht="16.5" customHeight="1" x14ac:dyDescent="0.25">
      <c r="A120" s="138"/>
      <c r="B120" s="138" t="str">
        <f t="shared" si="13"/>
        <v>b</v>
      </c>
      <c r="C120" s="154"/>
      <c r="D120" s="155" t="s">
        <v>177</v>
      </c>
      <c r="E120" s="163"/>
      <c r="F120" s="163"/>
      <c r="G120" s="142">
        <f>H120+I120+J120+K120+L120+M120+N120+O120+P120+Q120+R120+S120</f>
        <v>0</v>
      </c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</row>
    <row r="121" spans="1:19" s="128" customFormat="1" x14ac:dyDescent="0.25">
      <c r="A121" s="130"/>
      <c r="B121" s="130" t="str">
        <f t="shared" si="13"/>
        <v>b</v>
      </c>
      <c r="C121" s="154"/>
      <c r="D121" s="155" t="s">
        <v>178</v>
      </c>
      <c r="E121" s="163"/>
      <c r="F121" s="163"/>
      <c r="G121" s="142">
        <f>H121+I121+J121+K121+L121+M121+N121+O121+P121+Q121+R121+S121</f>
        <v>0</v>
      </c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</row>
    <row r="122" spans="1:19" s="128" customFormat="1" x14ac:dyDescent="0.25">
      <c r="A122" s="130"/>
      <c r="B122" s="130" t="str">
        <f t="shared" si="13"/>
        <v>b</v>
      </c>
      <c r="C122" s="171"/>
      <c r="D122" s="172" t="s">
        <v>179</v>
      </c>
      <c r="E122" s="164">
        <f>SUM(E123:E140)</f>
        <v>0</v>
      </c>
      <c r="F122" s="164">
        <f t="shared" ref="F122:S122" si="28">SUM(F123:F140)</f>
        <v>0</v>
      </c>
      <c r="G122" s="164">
        <f>SUM(G123:G140)</f>
        <v>0</v>
      </c>
      <c r="H122" s="164">
        <f t="shared" si="28"/>
        <v>0</v>
      </c>
      <c r="I122" s="164">
        <f t="shared" si="28"/>
        <v>0</v>
      </c>
      <c r="J122" s="164">
        <f t="shared" si="28"/>
        <v>0</v>
      </c>
      <c r="K122" s="164">
        <f t="shared" si="28"/>
        <v>0</v>
      </c>
      <c r="L122" s="164">
        <f t="shared" si="28"/>
        <v>0</v>
      </c>
      <c r="M122" s="164">
        <f t="shared" si="28"/>
        <v>0</v>
      </c>
      <c r="N122" s="164">
        <f t="shared" si="28"/>
        <v>0</v>
      </c>
      <c r="O122" s="164">
        <f t="shared" si="28"/>
        <v>0</v>
      </c>
      <c r="P122" s="164">
        <f t="shared" si="28"/>
        <v>0</v>
      </c>
      <c r="Q122" s="164">
        <f t="shared" si="28"/>
        <v>0</v>
      </c>
      <c r="R122" s="164">
        <f t="shared" si="28"/>
        <v>0</v>
      </c>
      <c r="S122" s="164">
        <f t="shared" si="28"/>
        <v>0</v>
      </c>
    </row>
    <row r="123" spans="1:19" s="128" customFormat="1" ht="54" x14ac:dyDescent="0.25">
      <c r="A123" s="138"/>
      <c r="B123" s="138" t="str">
        <f t="shared" si="13"/>
        <v>b</v>
      </c>
      <c r="C123" s="160"/>
      <c r="D123" s="161" t="s">
        <v>180</v>
      </c>
      <c r="E123" s="142"/>
      <c r="F123" s="142"/>
      <c r="G123" s="142">
        <f t="shared" ref="G123:G141" si="29">SUM(H123:S123)</f>
        <v>0</v>
      </c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1:19" s="128" customFormat="1" x14ac:dyDescent="0.25">
      <c r="A124" s="138"/>
      <c r="B124" s="138" t="str">
        <f t="shared" si="13"/>
        <v>b</v>
      </c>
      <c r="C124" s="160"/>
      <c r="D124" s="161" t="s">
        <v>181</v>
      </c>
      <c r="E124" s="142"/>
      <c r="F124" s="142"/>
      <c r="G124" s="142">
        <f t="shared" si="29"/>
        <v>0</v>
      </c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1:19" s="128" customFormat="1" x14ac:dyDescent="0.25">
      <c r="A125" s="138"/>
      <c r="B125" s="138" t="str">
        <f t="shared" si="13"/>
        <v>b</v>
      </c>
      <c r="C125" s="160"/>
      <c r="D125" s="161" t="s">
        <v>182</v>
      </c>
      <c r="E125" s="142"/>
      <c r="F125" s="142"/>
      <c r="G125" s="142">
        <f t="shared" si="29"/>
        <v>0</v>
      </c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1:19" s="128" customFormat="1" x14ac:dyDescent="0.25">
      <c r="A126" s="138"/>
      <c r="B126" s="138" t="str">
        <f t="shared" si="13"/>
        <v>b</v>
      </c>
      <c r="C126" s="160"/>
      <c r="D126" s="161" t="s">
        <v>183</v>
      </c>
      <c r="E126" s="142"/>
      <c r="F126" s="142"/>
      <c r="G126" s="142">
        <f t="shared" si="29"/>
        <v>0</v>
      </c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1:19" s="128" customFormat="1" x14ac:dyDescent="0.25">
      <c r="A127" s="138"/>
      <c r="B127" s="138" t="str">
        <f t="shared" si="13"/>
        <v>b</v>
      </c>
      <c r="C127" s="160"/>
      <c r="D127" s="161" t="s">
        <v>184</v>
      </c>
      <c r="E127" s="142"/>
      <c r="F127" s="142"/>
      <c r="G127" s="142">
        <f t="shared" si="29"/>
        <v>0</v>
      </c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1:19" s="128" customFormat="1" x14ac:dyDescent="0.25">
      <c r="A128" s="138"/>
      <c r="B128" s="138" t="str">
        <f t="shared" si="13"/>
        <v>b</v>
      </c>
      <c r="C128" s="160"/>
      <c r="D128" s="161" t="s">
        <v>185</v>
      </c>
      <c r="E128" s="142"/>
      <c r="F128" s="142"/>
      <c r="G128" s="142">
        <f t="shared" si="29"/>
        <v>0</v>
      </c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1:19" s="128" customFormat="1" x14ac:dyDescent="0.25">
      <c r="A129" s="138"/>
      <c r="B129" s="138" t="str">
        <f t="shared" si="13"/>
        <v>b</v>
      </c>
      <c r="C129" s="160"/>
      <c r="D129" s="161" t="s">
        <v>186</v>
      </c>
      <c r="E129" s="142"/>
      <c r="F129" s="142"/>
      <c r="G129" s="142">
        <f t="shared" si="29"/>
        <v>0</v>
      </c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1:19" s="128" customFormat="1" x14ac:dyDescent="0.25">
      <c r="A130" s="138"/>
      <c r="B130" s="138" t="str">
        <f t="shared" si="13"/>
        <v>b</v>
      </c>
      <c r="C130" s="160"/>
      <c r="D130" s="161" t="s">
        <v>187</v>
      </c>
      <c r="E130" s="142"/>
      <c r="F130" s="142"/>
      <c r="G130" s="142">
        <f t="shared" si="29"/>
        <v>0</v>
      </c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1:19" s="128" customFormat="1" x14ac:dyDescent="0.25">
      <c r="A131" s="138"/>
      <c r="B131" s="138" t="str">
        <f t="shared" si="13"/>
        <v>b</v>
      </c>
      <c r="C131" s="160"/>
      <c r="D131" s="161" t="s">
        <v>188</v>
      </c>
      <c r="E131" s="142"/>
      <c r="F131" s="142"/>
      <c r="G131" s="142">
        <f t="shared" si="29"/>
        <v>0</v>
      </c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1:19" s="128" customFormat="1" x14ac:dyDescent="0.25">
      <c r="A132" s="138"/>
      <c r="B132" s="138" t="str">
        <f t="shared" si="13"/>
        <v>b</v>
      </c>
      <c r="C132" s="160"/>
      <c r="D132" s="161" t="s">
        <v>189</v>
      </c>
      <c r="E132" s="142"/>
      <c r="F132" s="142"/>
      <c r="G132" s="142">
        <f t="shared" si="29"/>
        <v>0</v>
      </c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1:19" s="128" customFormat="1" ht="18.75" customHeight="1" x14ac:dyDescent="0.25">
      <c r="A133" s="138"/>
      <c r="B133" s="138" t="str">
        <f t="shared" si="13"/>
        <v>b</v>
      </c>
      <c r="C133" s="160"/>
      <c r="D133" s="161" t="s">
        <v>190</v>
      </c>
      <c r="E133" s="142"/>
      <c r="F133" s="142"/>
      <c r="G133" s="142">
        <f t="shared" si="29"/>
        <v>0</v>
      </c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1:19" s="128" customFormat="1" ht="36" x14ac:dyDescent="0.25">
      <c r="A134" s="138"/>
      <c r="B134" s="138" t="str">
        <f t="shared" si="13"/>
        <v>b</v>
      </c>
      <c r="C134" s="160"/>
      <c r="D134" s="161" t="s">
        <v>191</v>
      </c>
      <c r="E134" s="142"/>
      <c r="F134" s="142"/>
      <c r="G134" s="142">
        <f t="shared" si="29"/>
        <v>0</v>
      </c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1:19" s="128" customFormat="1" ht="36" x14ac:dyDescent="0.25">
      <c r="A135" s="138"/>
      <c r="B135" s="138" t="str">
        <f t="shared" si="13"/>
        <v>b</v>
      </c>
      <c r="C135" s="160"/>
      <c r="D135" s="161" t="s">
        <v>192</v>
      </c>
      <c r="E135" s="142"/>
      <c r="F135" s="142"/>
      <c r="G135" s="142">
        <f t="shared" si="29"/>
        <v>0</v>
      </c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1:19" s="128" customFormat="1" ht="36" x14ac:dyDescent="0.25">
      <c r="A136" s="138"/>
      <c r="B136" s="138" t="str">
        <f t="shared" ref="B136:B199" si="30">IF(OR(H136&lt;&gt;0,I136&lt;&gt;0,K136&lt;&gt;0,L136&lt;&gt;0,M136&lt;&gt;0,N136&lt;&gt;0),"a","b")</f>
        <v>b</v>
      </c>
      <c r="C136" s="160"/>
      <c r="D136" s="161" t="s">
        <v>193</v>
      </c>
      <c r="E136" s="142"/>
      <c r="F136" s="142"/>
      <c r="G136" s="142">
        <f t="shared" si="29"/>
        <v>0</v>
      </c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1:19" s="128" customFormat="1" ht="39.75" customHeight="1" x14ac:dyDescent="0.25">
      <c r="A137" s="138"/>
      <c r="B137" s="138" t="str">
        <f t="shared" si="30"/>
        <v>b</v>
      </c>
      <c r="C137" s="160"/>
      <c r="D137" s="161" t="s">
        <v>194</v>
      </c>
      <c r="E137" s="142"/>
      <c r="F137" s="142"/>
      <c r="G137" s="142">
        <f t="shared" si="29"/>
        <v>0</v>
      </c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1:19" s="128" customFormat="1" x14ac:dyDescent="0.25">
      <c r="A138" s="138"/>
      <c r="B138" s="138" t="str">
        <f t="shared" si="30"/>
        <v>b</v>
      </c>
      <c r="C138" s="160"/>
      <c r="D138" s="161" t="s">
        <v>195</v>
      </c>
      <c r="E138" s="142"/>
      <c r="F138" s="142"/>
      <c r="G138" s="142">
        <f t="shared" si="29"/>
        <v>0</v>
      </c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</row>
    <row r="139" spans="1:19" s="128" customFormat="1" x14ac:dyDescent="0.25">
      <c r="A139" s="138"/>
      <c r="B139" s="138" t="str">
        <f t="shared" si="30"/>
        <v>b</v>
      </c>
      <c r="C139" s="160"/>
      <c r="D139" s="161" t="s">
        <v>196</v>
      </c>
      <c r="E139" s="142"/>
      <c r="F139" s="142"/>
      <c r="G139" s="142">
        <f t="shared" si="29"/>
        <v>0</v>
      </c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</row>
    <row r="140" spans="1:19" s="128" customFormat="1" ht="36" x14ac:dyDescent="0.25">
      <c r="A140" s="130"/>
      <c r="B140" s="130" t="str">
        <f t="shared" si="30"/>
        <v>b</v>
      </c>
      <c r="C140" s="160"/>
      <c r="D140" s="161" t="s">
        <v>197</v>
      </c>
      <c r="E140" s="142"/>
      <c r="F140" s="142"/>
      <c r="G140" s="142">
        <f t="shared" si="29"/>
        <v>0</v>
      </c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</row>
    <row r="141" spans="1:19" s="128" customFormat="1" x14ac:dyDescent="0.25">
      <c r="A141" s="138"/>
      <c r="B141" s="138" t="str">
        <f t="shared" si="30"/>
        <v>b</v>
      </c>
      <c r="C141" s="157"/>
      <c r="D141" s="158" t="s">
        <v>198</v>
      </c>
      <c r="E141" s="162"/>
      <c r="F141" s="162"/>
      <c r="G141" s="142">
        <f t="shared" si="29"/>
        <v>0</v>
      </c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</row>
    <row r="142" spans="1:19" s="128" customFormat="1" x14ac:dyDescent="0.25">
      <c r="A142" s="130" t="s">
        <v>79</v>
      </c>
      <c r="B142" s="130" t="str">
        <f t="shared" si="30"/>
        <v>b</v>
      </c>
      <c r="C142" s="173"/>
      <c r="D142" s="174" t="s">
        <v>66</v>
      </c>
      <c r="E142" s="153">
        <f>E143+E190+E197+E198</f>
        <v>0</v>
      </c>
      <c r="F142" s="153">
        <f t="shared" ref="F142:S142" si="31">F143+F190+F197+F198</f>
        <v>0</v>
      </c>
      <c r="G142" s="153">
        <f>G143+G190+G197+G198</f>
        <v>0</v>
      </c>
      <c r="H142" s="153">
        <f t="shared" si="31"/>
        <v>0</v>
      </c>
      <c r="I142" s="153">
        <f t="shared" si="31"/>
        <v>0</v>
      </c>
      <c r="J142" s="153">
        <f t="shared" si="31"/>
        <v>0</v>
      </c>
      <c r="K142" s="153">
        <f t="shared" si="31"/>
        <v>0</v>
      </c>
      <c r="L142" s="153">
        <f t="shared" si="31"/>
        <v>0</v>
      </c>
      <c r="M142" s="153">
        <f t="shared" si="31"/>
        <v>0</v>
      </c>
      <c r="N142" s="153">
        <f t="shared" si="31"/>
        <v>0</v>
      </c>
      <c r="O142" s="153">
        <f t="shared" si="31"/>
        <v>0</v>
      </c>
      <c r="P142" s="153">
        <f t="shared" si="31"/>
        <v>0</v>
      </c>
      <c r="Q142" s="153">
        <f t="shared" si="31"/>
        <v>0</v>
      </c>
      <c r="R142" s="153">
        <f t="shared" si="31"/>
        <v>0</v>
      </c>
      <c r="S142" s="153">
        <f t="shared" si="31"/>
        <v>0</v>
      </c>
    </row>
    <row r="143" spans="1:19" s="128" customFormat="1" x14ac:dyDescent="0.25">
      <c r="A143" s="130"/>
      <c r="B143" s="130" t="str">
        <f t="shared" si="30"/>
        <v>b</v>
      </c>
      <c r="C143" s="175"/>
      <c r="D143" s="176" t="s">
        <v>199</v>
      </c>
      <c r="E143" s="156">
        <f>E144+E156+E185</f>
        <v>0</v>
      </c>
      <c r="F143" s="156">
        <f t="shared" ref="F143:S143" si="32">F144+F156+F185</f>
        <v>0</v>
      </c>
      <c r="G143" s="156">
        <f>G144+G156+G185</f>
        <v>0</v>
      </c>
      <c r="H143" s="156">
        <f t="shared" si="32"/>
        <v>0</v>
      </c>
      <c r="I143" s="156">
        <f t="shared" si="32"/>
        <v>0</v>
      </c>
      <c r="J143" s="156">
        <f t="shared" si="32"/>
        <v>0</v>
      </c>
      <c r="K143" s="156">
        <f t="shared" si="32"/>
        <v>0</v>
      </c>
      <c r="L143" s="156">
        <f t="shared" si="32"/>
        <v>0</v>
      </c>
      <c r="M143" s="156">
        <f t="shared" si="32"/>
        <v>0</v>
      </c>
      <c r="N143" s="156">
        <f t="shared" si="32"/>
        <v>0</v>
      </c>
      <c r="O143" s="156">
        <f t="shared" si="32"/>
        <v>0</v>
      </c>
      <c r="P143" s="156">
        <f t="shared" si="32"/>
        <v>0</v>
      </c>
      <c r="Q143" s="156">
        <f t="shared" si="32"/>
        <v>0</v>
      </c>
      <c r="R143" s="156">
        <f t="shared" si="32"/>
        <v>0</v>
      </c>
      <c r="S143" s="156">
        <f t="shared" si="32"/>
        <v>0</v>
      </c>
    </row>
    <row r="144" spans="1:19" s="128" customFormat="1" x14ac:dyDescent="0.25">
      <c r="A144" s="138"/>
      <c r="B144" s="138" t="str">
        <f t="shared" si="30"/>
        <v>b</v>
      </c>
      <c r="C144" s="154"/>
      <c r="D144" s="155" t="s">
        <v>200</v>
      </c>
      <c r="E144" s="159">
        <f>SUM(E145:E155)</f>
        <v>0</v>
      </c>
      <c r="F144" s="159">
        <f t="shared" ref="F144:S144" si="33">SUM(F145:F155)</f>
        <v>0</v>
      </c>
      <c r="G144" s="159">
        <f>SUM(G145:G155)</f>
        <v>0</v>
      </c>
      <c r="H144" s="159">
        <f t="shared" si="33"/>
        <v>0</v>
      </c>
      <c r="I144" s="159">
        <f t="shared" si="33"/>
        <v>0</v>
      </c>
      <c r="J144" s="159">
        <f t="shared" si="33"/>
        <v>0</v>
      </c>
      <c r="K144" s="159">
        <f t="shared" si="33"/>
        <v>0</v>
      </c>
      <c r="L144" s="159">
        <f t="shared" si="33"/>
        <v>0</v>
      </c>
      <c r="M144" s="159">
        <f t="shared" si="33"/>
        <v>0</v>
      </c>
      <c r="N144" s="159">
        <f t="shared" si="33"/>
        <v>0</v>
      </c>
      <c r="O144" s="159">
        <f t="shared" si="33"/>
        <v>0</v>
      </c>
      <c r="P144" s="159">
        <f t="shared" si="33"/>
        <v>0</v>
      </c>
      <c r="Q144" s="159">
        <f t="shared" si="33"/>
        <v>0</v>
      </c>
      <c r="R144" s="159">
        <f t="shared" si="33"/>
        <v>0</v>
      </c>
      <c r="S144" s="159">
        <f t="shared" si="33"/>
        <v>0</v>
      </c>
    </row>
    <row r="145" spans="1:19" s="128" customFormat="1" x14ac:dyDescent="0.25">
      <c r="A145" s="138"/>
      <c r="B145" s="138" t="str">
        <f t="shared" si="30"/>
        <v>b</v>
      </c>
      <c r="C145" s="157"/>
      <c r="D145" s="158" t="s">
        <v>201</v>
      </c>
      <c r="E145" s="162"/>
      <c r="F145" s="162"/>
      <c r="G145" s="142">
        <f t="shared" ref="G145:G155" si="34">SUM(H145:S145)</f>
        <v>0</v>
      </c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</row>
    <row r="146" spans="1:19" s="128" customFormat="1" x14ac:dyDescent="0.25">
      <c r="A146" s="138"/>
      <c r="B146" s="138" t="str">
        <f t="shared" si="30"/>
        <v>b</v>
      </c>
      <c r="C146" s="157"/>
      <c r="D146" s="158" t="s">
        <v>202</v>
      </c>
      <c r="E146" s="162"/>
      <c r="F146" s="162"/>
      <c r="G146" s="142">
        <f t="shared" si="34"/>
        <v>0</v>
      </c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</row>
    <row r="147" spans="1:19" s="128" customFormat="1" x14ac:dyDescent="0.25">
      <c r="A147" s="138"/>
      <c r="B147" s="138" t="str">
        <f t="shared" si="30"/>
        <v>b</v>
      </c>
      <c r="C147" s="157"/>
      <c r="D147" s="158" t="s">
        <v>203</v>
      </c>
      <c r="E147" s="162"/>
      <c r="F147" s="162"/>
      <c r="G147" s="142">
        <f t="shared" si="34"/>
        <v>0</v>
      </c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</row>
    <row r="148" spans="1:19" s="128" customFormat="1" x14ac:dyDescent="0.25">
      <c r="A148" s="138"/>
      <c r="B148" s="138" t="str">
        <f t="shared" si="30"/>
        <v>b</v>
      </c>
      <c r="C148" s="157"/>
      <c r="D148" s="158" t="s">
        <v>204</v>
      </c>
      <c r="E148" s="162"/>
      <c r="F148" s="162"/>
      <c r="G148" s="142">
        <f t="shared" si="34"/>
        <v>0</v>
      </c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</row>
    <row r="149" spans="1:19" s="128" customFormat="1" x14ac:dyDescent="0.25">
      <c r="A149" s="138"/>
      <c r="B149" s="138" t="str">
        <f t="shared" si="30"/>
        <v>b</v>
      </c>
      <c r="C149" s="157"/>
      <c r="D149" s="158" t="s">
        <v>205</v>
      </c>
      <c r="E149" s="162"/>
      <c r="F149" s="162"/>
      <c r="G149" s="142">
        <f t="shared" si="34"/>
        <v>0</v>
      </c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</row>
    <row r="150" spans="1:19" s="128" customFormat="1" x14ac:dyDescent="0.25">
      <c r="A150" s="138"/>
      <c r="B150" s="138" t="str">
        <f t="shared" si="30"/>
        <v>b</v>
      </c>
      <c r="C150" s="157"/>
      <c r="D150" s="158" t="s">
        <v>206</v>
      </c>
      <c r="E150" s="162"/>
      <c r="F150" s="162"/>
      <c r="G150" s="142">
        <f t="shared" si="34"/>
        <v>0</v>
      </c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</row>
    <row r="151" spans="1:19" s="128" customFormat="1" x14ac:dyDescent="0.25">
      <c r="A151" s="138"/>
      <c r="B151" s="138" t="str">
        <f t="shared" si="30"/>
        <v>b</v>
      </c>
      <c r="C151" s="157"/>
      <c r="D151" s="158" t="s">
        <v>207</v>
      </c>
      <c r="E151" s="162"/>
      <c r="F151" s="162"/>
      <c r="G151" s="142">
        <f t="shared" si="34"/>
        <v>0</v>
      </c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</row>
    <row r="152" spans="1:19" s="128" customFormat="1" ht="21.75" customHeight="1" x14ac:dyDescent="0.25">
      <c r="A152" s="138"/>
      <c r="B152" s="138" t="str">
        <f t="shared" si="30"/>
        <v>b</v>
      </c>
      <c r="C152" s="157"/>
      <c r="D152" s="158" t="s">
        <v>208</v>
      </c>
      <c r="E152" s="162"/>
      <c r="F152" s="162"/>
      <c r="G152" s="142">
        <f t="shared" si="34"/>
        <v>0</v>
      </c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</row>
    <row r="153" spans="1:19" s="128" customFormat="1" x14ac:dyDescent="0.25">
      <c r="A153" s="138"/>
      <c r="B153" s="138" t="str">
        <f t="shared" si="30"/>
        <v>b</v>
      </c>
      <c r="C153" s="157"/>
      <c r="D153" s="158" t="s">
        <v>209</v>
      </c>
      <c r="E153" s="162"/>
      <c r="F153" s="162"/>
      <c r="G153" s="142">
        <f t="shared" si="34"/>
        <v>0</v>
      </c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</row>
    <row r="154" spans="1:19" s="128" customFormat="1" x14ac:dyDescent="0.25">
      <c r="A154" s="138"/>
      <c r="B154" s="138" t="str">
        <f t="shared" si="30"/>
        <v>b</v>
      </c>
      <c r="C154" s="157"/>
      <c r="D154" s="158" t="s">
        <v>210</v>
      </c>
      <c r="E154" s="162"/>
      <c r="F154" s="162"/>
      <c r="G154" s="142">
        <f t="shared" si="34"/>
        <v>0</v>
      </c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</row>
    <row r="155" spans="1:19" s="128" customFormat="1" x14ac:dyDescent="0.25">
      <c r="A155" s="138"/>
      <c r="B155" s="138" t="str">
        <f t="shared" si="30"/>
        <v>b</v>
      </c>
      <c r="C155" s="157"/>
      <c r="D155" s="158" t="s">
        <v>211</v>
      </c>
      <c r="E155" s="162"/>
      <c r="F155" s="162"/>
      <c r="G155" s="142">
        <f t="shared" si="34"/>
        <v>0</v>
      </c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</row>
    <row r="156" spans="1:19" s="128" customFormat="1" x14ac:dyDescent="0.25">
      <c r="A156" s="130"/>
      <c r="B156" s="130" t="str">
        <f t="shared" si="30"/>
        <v>b</v>
      </c>
      <c r="C156" s="154"/>
      <c r="D156" s="155" t="s">
        <v>212</v>
      </c>
      <c r="E156" s="159">
        <f>E157+E164</f>
        <v>0</v>
      </c>
      <c r="F156" s="159">
        <f t="shared" ref="F156:S156" si="35">F157+F164</f>
        <v>0</v>
      </c>
      <c r="G156" s="159">
        <f>G157+G164</f>
        <v>0</v>
      </c>
      <c r="H156" s="159">
        <f t="shared" si="35"/>
        <v>0</v>
      </c>
      <c r="I156" s="159">
        <f t="shared" si="35"/>
        <v>0</v>
      </c>
      <c r="J156" s="159">
        <f t="shared" si="35"/>
        <v>0</v>
      </c>
      <c r="K156" s="159">
        <f t="shared" si="35"/>
        <v>0</v>
      </c>
      <c r="L156" s="159">
        <f t="shared" si="35"/>
        <v>0</v>
      </c>
      <c r="M156" s="159">
        <f t="shared" si="35"/>
        <v>0</v>
      </c>
      <c r="N156" s="159">
        <f t="shared" si="35"/>
        <v>0</v>
      </c>
      <c r="O156" s="159">
        <f t="shared" si="35"/>
        <v>0</v>
      </c>
      <c r="P156" s="159">
        <f t="shared" si="35"/>
        <v>0</v>
      </c>
      <c r="Q156" s="159">
        <f t="shared" si="35"/>
        <v>0</v>
      </c>
      <c r="R156" s="159">
        <f t="shared" si="35"/>
        <v>0</v>
      </c>
      <c r="S156" s="159">
        <f t="shared" si="35"/>
        <v>0</v>
      </c>
    </row>
    <row r="157" spans="1:19" s="128" customFormat="1" x14ac:dyDescent="0.25">
      <c r="A157" s="138"/>
      <c r="B157" s="138" t="str">
        <f t="shared" si="30"/>
        <v>b</v>
      </c>
      <c r="C157" s="157"/>
      <c r="D157" s="158" t="s">
        <v>213</v>
      </c>
      <c r="E157" s="164">
        <f>SUM(E158:E163)</f>
        <v>0</v>
      </c>
      <c r="F157" s="164">
        <f t="shared" ref="F157:S157" si="36">SUM(F158:F163)</f>
        <v>0</v>
      </c>
      <c r="G157" s="164">
        <f>SUM(G158:G163)</f>
        <v>0</v>
      </c>
      <c r="H157" s="164">
        <f t="shared" si="36"/>
        <v>0</v>
      </c>
      <c r="I157" s="164">
        <f t="shared" si="36"/>
        <v>0</v>
      </c>
      <c r="J157" s="164">
        <f t="shared" si="36"/>
        <v>0</v>
      </c>
      <c r="K157" s="164">
        <f t="shared" si="36"/>
        <v>0</v>
      </c>
      <c r="L157" s="164">
        <f t="shared" si="36"/>
        <v>0</v>
      </c>
      <c r="M157" s="164">
        <f t="shared" si="36"/>
        <v>0</v>
      </c>
      <c r="N157" s="164">
        <f t="shared" si="36"/>
        <v>0</v>
      </c>
      <c r="O157" s="164">
        <f t="shared" si="36"/>
        <v>0</v>
      </c>
      <c r="P157" s="164">
        <f t="shared" si="36"/>
        <v>0</v>
      </c>
      <c r="Q157" s="164">
        <f t="shared" si="36"/>
        <v>0</v>
      </c>
      <c r="R157" s="164">
        <f t="shared" si="36"/>
        <v>0</v>
      </c>
      <c r="S157" s="164">
        <f t="shared" si="36"/>
        <v>0</v>
      </c>
    </row>
    <row r="158" spans="1:19" s="128" customFormat="1" x14ac:dyDescent="0.25">
      <c r="A158" s="138"/>
      <c r="B158" s="138" t="str">
        <f t="shared" si="30"/>
        <v>b</v>
      </c>
      <c r="C158" s="160"/>
      <c r="D158" s="161" t="s">
        <v>214</v>
      </c>
      <c r="E158" s="142"/>
      <c r="F158" s="142"/>
      <c r="G158" s="142">
        <f t="shared" ref="G158:G163" si="37">SUM(H158:S158)</f>
        <v>0</v>
      </c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</row>
    <row r="159" spans="1:19" s="128" customFormat="1" x14ac:dyDescent="0.25">
      <c r="A159" s="138"/>
      <c r="B159" s="138" t="str">
        <f t="shared" si="30"/>
        <v>b</v>
      </c>
      <c r="C159" s="160"/>
      <c r="D159" s="161" t="s">
        <v>215</v>
      </c>
      <c r="E159" s="142"/>
      <c r="F159" s="142"/>
      <c r="G159" s="142">
        <f t="shared" si="37"/>
        <v>0</v>
      </c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</row>
    <row r="160" spans="1:19" s="128" customFormat="1" x14ac:dyDescent="0.25">
      <c r="A160" s="138"/>
      <c r="B160" s="138" t="str">
        <f t="shared" si="30"/>
        <v>b</v>
      </c>
      <c r="C160" s="160"/>
      <c r="D160" s="161" t="s">
        <v>216</v>
      </c>
      <c r="E160" s="142"/>
      <c r="F160" s="142"/>
      <c r="G160" s="142">
        <f t="shared" si="37"/>
        <v>0</v>
      </c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</row>
    <row r="161" spans="1:19" s="128" customFormat="1" ht="36" x14ac:dyDescent="0.25">
      <c r="A161" s="138"/>
      <c r="B161" s="138" t="str">
        <f t="shared" si="30"/>
        <v>b</v>
      </c>
      <c r="C161" s="160"/>
      <c r="D161" s="161" t="s">
        <v>217</v>
      </c>
      <c r="E161" s="142"/>
      <c r="F161" s="142"/>
      <c r="G161" s="142">
        <f t="shared" si="37"/>
        <v>0</v>
      </c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</row>
    <row r="162" spans="1:19" s="128" customFormat="1" ht="36" x14ac:dyDescent="0.25">
      <c r="A162" s="138"/>
      <c r="B162" s="138" t="str">
        <f t="shared" si="30"/>
        <v>b</v>
      </c>
      <c r="C162" s="160"/>
      <c r="D162" s="161" t="s">
        <v>218</v>
      </c>
      <c r="E162" s="142"/>
      <c r="F162" s="142"/>
      <c r="G162" s="142">
        <f t="shared" si="37"/>
        <v>0</v>
      </c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</row>
    <row r="163" spans="1:19" s="128" customFormat="1" x14ac:dyDescent="0.25">
      <c r="A163" s="138"/>
      <c r="B163" s="138" t="str">
        <f t="shared" si="30"/>
        <v>b</v>
      </c>
      <c r="C163" s="177"/>
      <c r="D163" s="178" t="s">
        <v>219</v>
      </c>
      <c r="E163" s="142"/>
      <c r="F163" s="142"/>
      <c r="G163" s="142">
        <f t="shared" si="37"/>
        <v>0</v>
      </c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</row>
    <row r="164" spans="1:19" s="128" customFormat="1" x14ac:dyDescent="0.25">
      <c r="A164" s="130"/>
      <c r="B164" s="130" t="str">
        <f t="shared" si="30"/>
        <v>b</v>
      </c>
      <c r="C164" s="157"/>
      <c r="D164" s="158" t="s">
        <v>220</v>
      </c>
      <c r="E164" s="179">
        <f>SUM(E165:E184)</f>
        <v>0</v>
      </c>
      <c r="F164" s="179">
        <f t="shared" ref="F164:S164" si="38">SUM(F165:F184)</f>
        <v>0</v>
      </c>
      <c r="G164" s="179">
        <f>SUM(G165:G184)</f>
        <v>0</v>
      </c>
      <c r="H164" s="179">
        <f t="shared" si="38"/>
        <v>0</v>
      </c>
      <c r="I164" s="179">
        <f t="shared" si="38"/>
        <v>0</v>
      </c>
      <c r="J164" s="179">
        <f t="shared" si="38"/>
        <v>0</v>
      </c>
      <c r="K164" s="179">
        <f t="shared" si="38"/>
        <v>0</v>
      </c>
      <c r="L164" s="179">
        <f t="shared" si="38"/>
        <v>0</v>
      </c>
      <c r="M164" s="179">
        <f t="shared" si="38"/>
        <v>0</v>
      </c>
      <c r="N164" s="179">
        <f t="shared" si="38"/>
        <v>0</v>
      </c>
      <c r="O164" s="179">
        <f t="shared" si="38"/>
        <v>0</v>
      </c>
      <c r="P164" s="179">
        <f t="shared" si="38"/>
        <v>0</v>
      </c>
      <c r="Q164" s="179">
        <f t="shared" si="38"/>
        <v>0</v>
      </c>
      <c r="R164" s="179">
        <f t="shared" si="38"/>
        <v>0</v>
      </c>
      <c r="S164" s="179">
        <f t="shared" si="38"/>
        <v>0</v>
      </c>
    </row>
    <row r="165" spans="1:19" s="128" customFormat="1" x14ac:dyDescent="0.25">
      <c r="A165" s="138"/>
      <c r="B165" s="138" t="str">
        <f t="shared" si="30"/>
        <v>b</v>
      </c>
      <c r="C165" s="180"/>
      <c r="D165" s="181" t="s">
        <v>102</v>
      </c>
      <c r="E165" s="182"/>
      <c r="F165" s="182"/>
      <c r="G165" s="142">
        <f t="shared" ref="G165:G184" si="39">SUM(H165:S165)</f>
        <v>0</v>
      </c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</row>
    <row r="166" spans="1:19" s="128" customFormat="1" x14ac:dyDescent="0.25">
      <c r="A166" s="130"/>
      <c r="B166" s="130" t="str">
        <f t="shared" si="30"/>
        <v>b</v>
      </c>
      <c r="C166" s="180"/>
      <c r="D166" s="181" t="s">
        <v>103</v>
      </c>
      <c r="E166" s="182"/>
      <c r="F166" s="182"/>
      <c r="G166" s="142">
        <f t="shared" si="39"/>
        <v>0</v>
      </c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</row>
    <row r="167" spans="1:19" s="128" customFormat="1" x14ac:dyDescent="0.25">
      <c r="A167" s="130"/>
      <c r="B167" s="130" t="str">
        <f t="shared" si="30"/>
        <v>b</v>
      </c>
      <c r="C167" s="180"/>
      <c r="D167" s="181" t="s">
        <v>221</v>
      </c>
      <c r="E167" s="182"/>
      <c r="F167" s="182"/>
      <c r="G167" s="142">
        <f t="shared" si="39"/>
        <v>0</v>
      </c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</row>
    <row r="168" spans="1:19" s="128" customFormat="1" x14ac:dyDescent="0.25">
      <c r="A168" s="130"/>
      <c r="B168" s="130" t="str">
        <f t="shared" si="30"/>
        <v>b</v>
      </c>
      <c r="C168" s="180"/>
      <c r="D168" s="181" t="s">
        <v>108</v>
      </c>
      <c r="E168" s="182"/>
      <c r="F168" s="182"/>
      <c r="G168" s="142">
        <f t="shared" si="39"/>
        <v>0</v>
      </c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</row>
    <row r="169" spans="1:19" s="128" customFormat="1" x14ac:dyDescent="0.25">
      <c r="A169" s="138"/>
      <c r="B169" s="138" t="str">
        <f t="shared" si="30"/>
        <v>b</v>
      </c>
      <c r="C169" s="180"/>
      <c r="D169" s="181" t="s">
        <v>222</v>
      </c>
      <c r="E169" s="182"/>
      <c r="F169" s="182"/>
      <c r="G169" s="142">
        <f t="shared" si="39"/>
        <v>0</v>
      </c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</row>
    <row r="170" spans="1:19" s="128" customFormat="1" x14ac:dyDescent="0.25">
      <c r="A170" s="138"/>
      <c r="B170" s="138" t="str">
        <f t="shared" si="30"/>
        <v>b</v>
      </c>
      <c r="C170" s="180"/>
      <c r="D170" s="181" t="s">
        <v>223</v>
      </c>
      <c r="E170" s="182"/>
      <c r="F170" s="182"/>
      <c r="G170" s="142">
        <f t="shared" si="39"/>
        <v>0</v>
      </c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</row>
    <row r="171" spans="1:19" s="128" customFormat="1" x14ac:dyDescent="0.25">
      <c r="A171" s="138"/>
      <c r="B171" s="138" t="str">
        <f t="shared" si="30"/>
        <v>b</v>
      </c>
      <c r="C171" s="180"/>
      <c r="D171" s="181" t="s">
        <v>224</v>
      </c>
      <c r="E171" s="182"/>
      <c r="F171" s="182"/>
      <c r="G171" s="142">
        <f t="shared" si="39"/>
        <v>0</v>
      </c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</row>
    <row r="172" spans="1:19" s="128" customFormat="1" x14ac:dyDescent="0.25">
      <c r="A172" s="138"/>
      <c r="B172" s="138" t="str">
        <f t="shared" si="30"/>
        <v>b</v>
      </c>
      <c r="C172" s="180"/>
      <c r="D172" s="181" t="s">
        <v>225</v>
      </c>
      <c r="E172" s="182"/>
      <c r="F172" s="182"/>
      <c r="G172" s="142">
        <f t="shared" si="39"/>
        <v>0</v>
      </c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</row>
    <row r="173" spans="1:19" s="128" customFormat="1" x14ac:dyDescent="0.25">
      <c r="A173" s="138"/>
      <c r="B173" s="138" t="str">
        <f t="shared" si="30"/>
        <v>b</v>
      </c>
      <c r="C173" s="180"/>
      <c r="D173" s="181" t="s">
        <v>226</v>
      </c>
      <c r="E173" s="182"/>
      <c r="F173" s="182"/>
      <c r="G173" s="142">
        <f t="shared" si="39"/>
        <v>0</v>
      </c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</row>
    <row r="174" spans="1:19" s="128" customFormat="1" x14ac:dyDescent="0.25">
      <c r="A174" s="138"/>
      <c r="B174" s="138" t="str">
        <f t="shared" si="30"/>
        <v>b</v>
      </c>
      <c r="C174" s="180"/>
      <c r="D174" s="181" t="s">
        <v>109</v>
      </c>
      <c r="E174" s="182"/>
      <c r="F174" s="182"/>
      <c r="G174" s="142">
        <f t="shared" si="39"/>
        <v>0</v>
      </c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</row>
    <row r="175" spans="1:19" s="128" customFormat="1" x14ac:dyDescent="0.25">
      <c r="A175" s="138"/>
      <c r="B175" s="138" t="str">
        <f t="shared" si="30"/>
        <v>b</v>
      </c>
      <c r="C175" s="180"/>
      <c r="D175" s="181" t="s">
        <v>227</v>
      </c>
      <c r="E175" s="182"/>
      <c r="F175" s="182"/>
      <c r="G175" s="142">
        <f t="shared" si="39"/>
        <v>0</v>
      </c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</row>
    <row r="176" spans="1:19" s="128" customFormat="1" x14ac:dyDescent="0.25">
      <c r="A176" s="138"/>
      <c r="B176" s="138" t="str">
        <f t="shared" si="30"/>
        <v>b</v>
      </c>
      <c r="C176" s="180"/>
      <c r="D176" s="181" t="s">
        <v>228</v>
      </c>
      <c r="E176" s="182"/>
      <c r="F176" s="182"/>
      <c r="G176" s="142">
        <f t="shared" si="39"/>
        <v>0</v>
      </c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</row>
    <row r="177" spans="1:19" s="128" customFormat="1" x14ac:dyDescent="0.25">
      <c r="A177" s="138"/>
      <c r="B177" s="138" t="str">
        <f t="shared" si="30"/>
        <v>b</v>
      </c>
      <c r="C177" s="180"/>
      <c r="D177" s="181" t="s">
        <v>229</v>
      </c>
      <c r="E177" s="182"/>
      <c r="F177" s="182"/>
      <c r="G177" s="142">
        <f t="shared" si="39"/>
        <v>0</v>
      </c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</row>
    <row r="178" spans="1:19" s="128" customFormat="1" x14ac:dyDescent="0.25">
      <c r="A178" s="130"/>
      <c r="B178" s="130" t="str">
        <f t="shared" si="30"/>
        <v>b</v>
      </c>
      <c r="C178" s="180"/>
      <c r="D178" s="181" t="s">
        <v>230</v>
      </c>
      <c r="E178" s="182"/>
      <c r="F178" s="182"/>
      <c r="G178" s="142">
        <f t="shared" si="39"/>
        <v>0</v>
      </c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</row>
    <row r="179" spans="1:19" s="128" customFormat="1" x14ac:dyDescent="0.25">
      <c r="A179" s="138"/>
      <c r="B179" s="138" t="str">
        <f t="shared" si="30"/>
        <v>b</v>
      </c>
      <c r="C179" s="180"/>
      <c r="D179" s="181" t="s">
        <v>115</v>
      </c>
      <c r="E179" s="182"/>
      <c r="F179" s="182"/>
      <c r="G179" s="142">
        <f t="shared" si="39"/>
        <v>0</v>
      </c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</row>
    <row r="180" spans="1:19" s="128" customFormat="1" x14ac:dyDescent="0.25">
      <c r="A180" s="138"/>
      <c r="B180" s="138" t="str">
        <f t="shared" si="30"/>
        <v>b</v>
      </c>
      <c r="C180" s="180"/>
      <c r="D180" s="181" t="s">
        <v>231</v>
      </c>
      <c r="E180" s="182"/>
      <c r="F180" s="182"/>
      <c r="G180" s="142">
        <f t="shared" si="39"/>
        <v>0</v>
      </c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</row>
    <row r="181" spans="1:19" s="128" customFormat="1" x14ac:dyDescent="0.25">
      <c r="A181" s="138"/>
      <c r="B181" s="138" t="str">
        <f t="shared" si="30"/>
        <v>b</v>
      </c>
      <c r="C181" s="180"/>
      <c r="D181" s="181" t="s">
        <v>232</v>
      </c>
      <c r="E181" s="182"/>
      <c r="F181" s="182"/>
      <c r="G181" s="142">
        <f t="shared" si="39"/>
        <v>0</v>
      </c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</row>
    <row r="182" spans="1:19" s="128" customFormat="1" ht="54" x14ac:dyDescent="0.25">
      <c r="A182" s="138"/>
      <c r="B182" s="138" t="str">
        <f t="shared" si="30"/>
        <v>b</v>
      </c>
      <c r="C182" s="180"/>
      <c r="D182" s="181" t="s">
        <v>233</v>
      </c>
      <c r="E182" s="182"/>
      <c r="F182" s="182"/>
      <c r="G182" s="142">
        <f t="shared" si="39"/>
        <v>0</v>
      </c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</row>
    <row r="183" spans="1:19" s="128" customFormat="1" x14ac:dyDescent="0.25">
      <c r="A183" s="138"/>
      <c r="B183" s="138" t="str">
        <f t="shared" si="30"/>
        <v>b</v>
      </c>
      <c r="C183" s="180"/>
      <c r="D183" s="181" t="s">
        <v>234</v>
      </c>
      <c r="E183" s="182"/>
      <c r="F183" s="182"/>
      <c r="G183" s="142">
        <f t="shared" si="39"/>
        <v>0</v>
      </c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</row>
    <row r="184" spans="1:19" s="128" customFormat="1" ht="36" x14ac:dyDescent="0.25">
      <c r="A184" s="138"/>
      <c r="B184" s="138" t="str">
        <f t="shared" si="30"/>
        <v>b</v>
      </c>
      <c r="C184" s="180"/>
      <c r="D184" s="181" t="s">
        <v>235</v>
      </c>
      <c r="E184" s="182"/>
      <c r="F184" s="182"/>
      <c r="G184" s="142">
        <f t="shared" si="39"/>
        <v>0</v>
      </c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</row>
    <row r="185" spans="1:19" s="128" customFormat="1" x14ac:dyDescent="0.25">
      <c r="A185" s="138"/>
      <c r="B185" s="138" t="str">
        <f t="shared" si="30"/>
        <v>b</v>
      </c>
      <c r="C185" s="154"/>
      <c r="D185" s="155" t="s">
        <v>236</v>
      </c>
      <c r="E185" s="179">
        <f>E186+E187</f>
        <v>0</v>
      </c>
      <c r="F185" s="179">
        <f t="shared" ref="F185:S185" si="40">F186+F187</f>
        <v>0</v>
      </c>
      <c r="G185" s="179">
        <f>G186+G187</f>
        <v>0</v>
      </c>
      <c r="H185" s="179">
        <f t="shared" si="40"/>
        <v>0</v>
      </c>
      <c r="I185" s="179">
        <f t="shared" si="40"/>
        <v>0</v>
      </c>
      <c r="J185" s="179">
        <f t="shared" si="40"/>
        <v>0</v>
      </c>
      <c r="K185" s="179">
        <f t="shared" si="40"/>
        <v>0</v>
      </c>
      <c r="L185" s="179">
        <f t="shared" si="40"/>
        <v>0</v>
      </c>
      <c r="M185" s="179">
        <f t="shared" si="40"/>
        <v>0</v>
      </c>
      <c r="N185" s="179">
        <f t="shared" si="40"/>
        <v>0</v>
      </c>
      <c r="O185" s="179">
        <f t="shared" si="40"/>
        <v>0</v>
      </c>
      <c r="P185" s="179">
        <f t="shared" si="40"/>
        <v>0</v>
      </c>
      <c r="Q185" s="179">
        <f t="shared" si="40"/>
        <v>0</v>
      </c>
      <c r="R185" s="179">
        <f t="shared" si="40"/>
        <v>0</v>
      </c>
      <c r="S185" s="179">
        <f t="shared" si="40"/>
        <v>0</v>
      </c>
    </row>
    <row r="186" spans="1:19" s="128" customFormat="1" x14ac:dyDescent="0.25">
      <c r="A186" s="138"/>
      <c r="B186" s="138" t="str">
        <f t="shared" si="30"/>
        <v>b</v>
      </c>
      <c r="C186" s="157"/>
      <c r="D186" s="158" t="s">
        <v>237</v>
      </c>
      <c r="E186" s="179"/>
      <c r="F186" s="179"/>
      <c r="G186" s="142">
        <f>SUM(H186:S186)</f>
        <v>0</v>
      </c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</row>
    <row r="187" spans="1:19" s="128" customFormat="1" x14ac:dyDescent="0.25">
      <c r="A187" s="138"/>
      <c r="B187" s="138" t="str">
        <f t="shared" si="30"/>
        <v>b</v>
      </c>
      <c r="C187" s="157"/>
      <c r="D187" s="158" t="s">
        <v>238</v>
      </c>
      <c r="E187" s="179">
        <f>SUM(E188:E189)</f>
        <v>0</v>
      </c>
      <c r="F187" s="179">
        <f t="shared" ref="F187:S187" si="41">SUM(F188:F189)</f>
        <v>0</v>
      </c>
      <c r="G187" s="179">
        <f>SUM(G188:G189)</f>
        <v>0</v>
      </c>
      <c r="H187" s="179">
        <f t="shared" si="41"/>
        <v>0</v>
      </c>
      <c r="I187" s="179">
        <f t="shared" si="41"/>
        <v>0</v>
      </c>
      <c r="J187" s="179">
        <f t="shared" si="41"/>
        <v>0</v>
      </c>
      <c r="K187" s="179">
        <f t="shared" si="41"/>
        <v>0</v>
      </c>
      <c r="L187" s="179">
        <f t="shared" si="41"/>
        <v>0</v>
      </c>
      <c r="M187" s="179">
        <f t="shared" si="41"/>
        <v>0</v>
      </c>
      <c r="N187" s="179">
        <f t="shared" si="41"/>
        <v>0</v>
      </c>
      <c r="O187" s="179">
        <f t="shared" si="41"/>
        <v>0</v>
      </c>
      <c r="P187" s="179">
        <f t="shared" si="41"/>
        <v>0</v>
      </c>
      <c r="Q187" s="179">
        <f t="shared" si="41"/>
        <v>0</v>
      </c>
      <c r="R187" s="179">
        <f t="shared" si="41"/>
        <v>0</v>
      </c>
      <c r="S187" s="179">
        <f t="shared" si="41"/>
        <v>0</v>
      </c>
    </row>
    <row r="188" spans="1:19" s="128" customFormat="1" x14ac:dyDescent="0.25">
      <c r="A188" s="138"/>
      <c r="B188" s="138" t="str">
        <f t="shared" si="30"/>
        <v>b</v>
      </c>
      <c r="C188" s="160"/>
      <c r="D188" s="161" t="s">
        <v>239</v>
      </c>
      <c r="E188" s="179"/>
      <c r="F188" s="179"/>
      <c r="G188" s="142">
        <f>SUM(H188:S188)</f>
        <v>0</v>
      </c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s="128" customFormat="1" x14ac:dyDescent="0.25">
      <c r="A189" s="138"/>
      <c r="B189" s="138" t="str">
        <f t="shared" si="30"/>
        <v>b</v>
      </c>
      <c r="C189" s="160"/>
      <c r="D189" s="161" t="s">
        <v>240</v>
      </c>
      <c r="E189" s="179"/>
      <c r="F189" s="179"/>
      <c r="G189" s="142">
        <f>SUM(H189:S189)</f>
        <v>0</v>
      </c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s="128" customFormat="1" x14ac:dyDescent="0.25">
      <c r="A190" s="138"/>
      <c r="B190" s="138" t="str">
        <f t="shared" si="30"/>
        <v>b</v>
      </c>
      <c r="C190" s="151"/>
      <c r="D190" s="152" t="s">
        <v>241</v>
      </c>
      <c r="E190" s="179">
        <f>E191+E192</f>
        <v>0</v>
      </c>
      <c r="F190" s="179">
        <f t="shared" ref="F190:S190" si="42">F191+F192</f>
        <v>0</v>
      </c>
      <c r="G190" s="179">
        <f>G191+G192</f>
        <v>0</v>
      </c>
      <c r="H190" s="179">
        <f t="shared" si="42"/>
        <v>0</v>
      </c>
      <c r="I190" s="179">
        <f t="shared" si="42"/>
        <v>0</v>
      </c>
      <c r="J190" s="179">
        <f t="shared" si="42"/>
        <v>0</v>
      </c>
      <c r="K190" s="179">
        <f t="shared" si="42"/>
        <v>0</v>
      </c>
      <c r="L190" s="179">
        <f t="shared" si="42"/>
        <v>0</v>
      </c>
      <c r="M190" s="179">
        <f t="shared" si="42"/>
        <v>0</v>
      </c>
      <c r="N190" s="179">
        <f t="shared" si="42"/>
        <v>0</v>
      </c>
      <c r="O190" s="179">
        <f t="shared" si="42"/>
        <v>0</v>
      </c>
      <c r="P190" s="179">
        <f t="shared" si="42"/>
        <v>0</v>
      </c>
      <c r="Q190" s="179">
        <f t="shared" si="42"/>
        <v>0</v>
      </c>
      <c r="R190" s="179">
        <f t="shared" si="42"/>
        <v>0</v>
      </c>
      <c r="S190" s="179">
        <f t="shared" si="42"/>
        <v>0</v>
      </c>
    </row>
    <row r="191" spans="1:19" s="128" customFormat="1" x14ac:dyDescent="0.25">
      <c r="A191" s="138"/>
      <c r="B191" s="138" t="str">
        <f t="shared" si="30"/>
        <v>b</v>
      </c>
      <c r="C191" s="154"/>
      <c r="D191" s="155" t="s">
        <v>242</v>
      </c>
      <c r="E191" s="179"/>
      <c r="F191" s="179"/>
      <c r="G191" s="142">
        <f>SUM(H191:S191)</f>
        <v>0</v>
      </c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</row>
    <row r="192" spans="1:19" s="128" customFormat="1" x14ac:dyDescent="0.25">
      <c r="A192" s="138"/>
      <c r="B192" s="138" t="str">
        <f t="shared" si="30"/>
        <v>b</v>
      </c>
      <c r="C192" s="154"/>
      <c r="D192" s="155" t="s">
        <v>243</v>
      </c>
      <c r="E192" s="179">
        <f>SUM(E193:E196)</f>
        <v>0</v>
      </c>
      <c r="F192" s="179">
        <f t="shared" ref="F192:S192" si="43">SUM(F193:F196)</f>
        <v>0</v>
      </c>
      <c r="G192" s="179">
        <f>SUM(G193:G196)</f>
        <v>0</v>
      </c>
      <c r="H192" s="179">
        <f t="shared" si="43"/>
        <v>0</v>
      </c>
      <c r="I192" s="179">
        <f t="shared" si="43"/>
        <v>0</v>
      </c>
      <c r="J192" s="179">
        <f t="shared" si="43"/>
        <v>0</v>
      </c>
      <c r="K192" s="179">
        <f t="shared" si="43"/>
        <v>0</v>
      </c>
      <c r="L192" s="179">
        <f t="shared" si="43"/>
        <v>0</v>
      </c>
      <c r="M192" s="179">
        <f t="shared" si="43"/>
        <v>0</v>
      </c>
      <c r="N192" s="179">
        <f t="shared" si="43"/>
        <v>0</v>
      </c>
      <c r="O192" s="179">
        <f t="shared" si="43"/>
        <v>0</v>
      </c>
      <c r="P192" s="179">
        <f t="shared" si="43"/>
        <v>0</v>
      </c>
      <c r="Q192" s="179">
        <f t="shared" si="43"/>
        <v>0</v>
      </c>
      <c r="R192" s="179">
        <f t="shared" si="43"/>
        <v>0</v>
      </c>
      <c r="S192" s="179">
        <f t="shared" si="43"/>
        <v>0</v>
      </c>
    </row>
    <row r="193" spans="1:19" s="128" customFormat="1" x14ac:dyDescent="0.25">
      <c r="A193" s="138"/>
      <c r="B193" s="138" t="str">
        <f t="shared" si="30"/>
        <v>b</v>
      </c>
      <c r="C193" s="157"/>
      <c r="D193" s="158" t="s">
        <v>244</v>
      </c>
      <c r="E193" s="179"/>
      <c r="F193" s="179"/>
      <c r="G193" s="142">
        <f>SUM(H193:S193)</f>
        <v>0</v>
      </c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</row>
    <row r="194" spans="1:19" s="128" customFormat="1" x14ac:dyDescent="0.25">
      <c r="A194" s="138"/>
      <c r="B194" s="138" t="str">
        <f t="shared" si="30"/>
        <v>b</v>
      </c>
      <c r="C194" s="157"/>
      <c r="D194" s="158" t="s">
        <v>245</v>
      </c>
      <c r="E194" s="179"/>
      <c r="F194" s="179"/>
      <c r="G194" s="142">
        <f>SUM(H194:S194)</f>
        <v>0</v>
      </c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</row>
    <row r="195" spans="1:19" s="128" customFormat="1" x14ac:dyDescent="0.25">
      <c r="A195" s="138"/>
      <c r="B195" s="138" t="str">
        <f t="shared" si="30"/>
        <v>b</v>
      </c>
      <c r="C195" s="157"/>
      <c r="D195" s="158" t="s">
        <v>246</v>
      </c>
      <c r="E195" s="179"/>
      <c r="F195" s="179"/>
      <c r="G195" s="142">
        <f>SUM(H195:S195)</f>
        <v>0</v>
      </c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</row>
    <row r="196" spans="1:19" s="128" customFormat="1" x14ac:dyDescent="0.25">
      <c r="A196" s="138"/>
      <c r="B196" s="138" t="str">
        <f t="shared" si="30"/>
        <v>b</v>
      </c>
      <c r="C196" s="157"/>
      <c r="D196" s="158" t="s">
        <v>247</v>
      </c>
      <c r="E196" s="179"/>
      <c r="F196" s="179"/>
      <c r="G196" s="142">
        <f>SUM(H196:S196)</f>
        <v>0</v>
      </c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</row>
    <row r="197" spans="1:19" s="128" customFormat="1" x14ac:dyDescent="0.25">
      <c r="A197" s="138"/>
      <c r="B197" s="138" t="str">
        <f t="shared" si="30"/>
        <v>b</v>
      </c>
      <c r="C197" s="175"/>
      <c r="D197" s="176" t="s">
        <v>248</v>
      </c>
      <c r="E197" s="179"/>
      <c r="F197" s="179"/>
      <c r="G197" s="142">
        <f>SUM(H197:S197)</f>
        <v>0</v>
      </c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</row>
    <row r="198" spans="1:19" s="128" customFormat="1" x14ac:dyDescent="0.25">
      <c r="A198" s="138"/>
      <c r="B198" s="138" t="str">
        <f t="shared" si="30"/>
        <v>b</v>
      </c>
      <c r="C198" s="175"/>
      <c r="D198" s="176" t="s">
        <v>249</v>
      </c>
      <c r="E198" s="179">
        <f>E199+E200+E201+E204</f>
        <v>0</v>
      </c>
      <c r="F198" s="179">
        <f t="shared" ref="F198:S198" si="44">F199+F200+F201+F204</f>
        <v>0</v>
      </c>
      <c r="G198" s="179">
        <f>G199+G200+G201+G204</f>
        <v>0</v>
      </c>
      <c r="H198" s="179">
        <f t="shared" si="44"/>
        <v>0</v>
      </c>
      <c r="I198" s="179">
        <f t="shared" si="44"/>
        <v>0</v>
      </c>
      <c r="J198" s="179">
        <f t="shared" si="44"/>
        <v>0</v>
      </c>
      <c r="K198" s="179">
        <f t="shared" si="44"/>
        <v>0</v>
      </c>
      <c r="L198" s="179">
        <f t="shared" si="44"/>
        <v>0</v>
      </c>
      <c r="M198" s="179">
        <f t="shared" si="44"/>
        <v>0</v>
      </c>
      <c r="N198" s="179">
        <f t="shared" si="44"/>
        <v>0</v>
      </c>
      <c r="O198" s="179">
        <f t="shared" si="44"/>
        <v>0</v>
      </c>
      <c r="P198" s="179">
        <f t="shared" si="44"/>
        <v>0</v>
      </c>
      <c r="Q198" s="179">
        <f t="shared" si="44"/>
        <v>0</v>
      </c>
      <c r="R198" s="179">
        <f t="shared" si="44"/>
        <v>0</v>
      </c>
      <c r="S198" s="179">
        <f t="shared" si="44"/>
        <v>0</v>
      </c>
    </row>
    <row r="199" spans="1:19" s="128" customFormat="1" x14ac:dyDescent="0.25">
      <c r="A199" s="138"/>
      <c r="B199" s="138" t="str">
        <f t="shared" si="30"/>
        <v>b</v>
      </c>
      <c r="C199" s="154"/>
      <c r="D199" s="155" t="s">
        <v>250</v>
      </c>
      <c r="E199" s="179"/>
      <c r="F199" s="179"/>
      <c r="G199" s="142">
        <f>SUM(H199:S199)</f>
        <v>0</v>
      </c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</row>
    <row r="200" spans="1:19" s="128" customFormat="1" x14ac:dyDescent="0.25">
      <c r="A200" s="138"/>
      <c r="B200" s="138" t="str">
        <f t="shared" ref="B200:B239" si="45">IF(OR(H200&lt;&gt;0,I200&lt;&gt;0,K200&lt;&gt;0,L200&lt;&gt;0,M200&lt;&gt;0,N200&lt;&gt;0),"a","b")</f>
        <v>b</v>
      </c>
      <c r="C200" s="154"/>
      <c r="D200" s="155" t="s">
        <v>251</v>
      </c>
      <c r="E200" s="164"/>
      <c r="F200" s="164"/>
      <c r="G200" s="142">
        <f>SUM(H200:S200)</f>
        <v>0</v>
      </c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</row>
    <row r="201" spans="1:19" s="128" customFormat="1" x14ac:dyDescent="0.25">
      <c r="A201" s="138"/>
      <c r="B201" s="138" t="str">
        <f t="shared" si="45"/>
        <v>b</v>
      </c>
      <c r="C201" s="154"/>
      <c r="D201" s="155" t="s">
        <v>252</v>
      </c>
      <c r="E201" s="156">
        <f>SUM(E202:E203)</f>
        <v>0</v>
      </c>
      <c r="F201" s="156">
        <f t="shared" ref="F201:S201" si="46">SUM(F202:F203)</f>
        <v>0</v>
      </c>
      <c r="G201" s="156">
        <f>SUM(G202:G203)</f>
        <v>0</v>
      </c>
      <c r="H201" s="156">
        <f t="shared" si="46"/>
        <v>0</v>
      </c>
      <c r="I201" s="156">
        <f t="shared" si="46"/>
        <v>0</v>
      </c>
      <c r="J201" s="156">
        <f t="shared" si="46"/>
        <v>0</v>
      </c>
      <c r="K201" s="156">
        <f t="shared" si="46"/>
        <v>0</v>
      </c>
      <c r="L201" s="156">
        <f t="shared" si="46"/>
        <v>0</v>
      </c>
      <c r="M201" s="156">
        <f t="shared" si="46"/>
        <v>0</v>
      </c>
      <c r="N201" s="156">
        <f t="shared" si="46"/>
        <v>0</v>
      </c>
      <c r="O201" s="156">
        <f t="shared" si="46"/>
        <v>0</v>
      </c>
      <c r="P201" s="156">
        <f t="shared" si="46"/>
        <v>0</v>
      </c>
      <c r="Q201" s="156">
        <f t="shared" si="46"/>
        <v>0</v>
      </c>
      <c r="R201" s="156">
        <f t="shared" si="46"/>
        <v>0</v>
      </c>
      <c r="S201" s="156">
        <f t="shared" si="46"/>
        <v>0</v>
      </c>
    </row>
    <row r="202" spans="1:19" s="128" customFormat="1" ht="36" x14ac:dyDescent="0.25">
      <c r="A202" s="138"/>
      <c r="B202" s="138" t="str">
        <f t="shared" si="45"/>
        <v>b</v>
      </c>
      <c r="C202" s="157"/>
      <c r="D202" s="158" t="s">
        <v>253</v>
      </c>
      <c r="E202" s="159"/>
      <c r="F202" s="159"/>
      <c r="G202" s="142">
        <f>SUM(H202:S202)</f>
        <v>0</v>
      </c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</row>
    <row r="203" spans="1:19" s="128" customFormat="1" x14ac:dyDescent="0.25">
      <c r="A203" s="138"/>
      <c r="B203" s="138" t="str">
        <f t="shared" si="45"/>
        <v>b</v>
      </c>
      <c r="C203" s="157"/>
      <c r="D203" s="158" t="s">
        <v>254</v>
      </c>
      <c r="E203" s="159"/>
      <c r="F203" s="159"/>
      <c r="G203" s="142">
        <f>SUM(H203:S203)</f>
        <v>0</v>
      </c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</row>
    <row r="204" spans="1:19" s="128" customFormat="1" x14ac:dyDescent="0.25">
      <c r="A204" s="138"/>
      <c r="B204" s="138" t="str">
        <f t="shared" si="45"/>
        <v>b</v>
      </c>
      <c r="C204" s="154"/>
      <c r="D204" s="155" t="s">
        <v>255</v>
      </c>
      <c r="E204" s="164"/>
      <c r="F204" s="164"/>
      <c r="G204" s="142">
        <f>SUM(H204:S204)</f>
        <v>0</v>
      </c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</row>
    <row r="205" spans="1:19" s="128" customFormat="1" x14ac:dyDescent="0.25">
      <c r="A205" s="138" t="s">
        <v>79</v>
      </c>
      <c r="B205" s="138" t="str">
        <f t="shared" si="45"/>
        <v>b</v>
      </c>
      <c r="C205" s="173"/>
      <c r="D205" s="174" t="s">
        <v>256</v>
      </c>
      <c r="E205" s="183">
        <f>E206+E214+E222</f>
        <v>0</v>
      </c>
      <c r="F205" s="183">
        <f t="shared" ref="F205:S205" si="47">F206+F214+F222</f>
        <v>0</v>
      </c>
      <c r="G205" s="183">
        <f>G206+G214+G222</f>
        <v>0</v>
      </c>
      <c r="H205" s="183">
        <f t="shared" si="47"/>
        <v>0</v>
      </c>
      <c r="I205" s="183">
        <f t="shared" si="47"/>
        <v>0</v>
      </c>
      <c r="J205" s="183">
        <f t="shared" si="47"/>
        <v>0</v>
      </c>
      <c r="K205" s="183">
        <f t="shared" si="47"/>
        <v>0</v>
      </c>
      <c r="L205" s="183">
        <f t="shared" si="47"/>
        <v>0</v>
      </c>
      <c r="M205" s="183">
        <f t="shared" si="47"/>
        <v>0</v>
      </c>
      <c r="N205" s="183">
        <f t="shared" si="47"/>
        <v>0</v>
      </c>
      <c r="O205" s="183">
        <f t="shared" si="47"/>
        <v>0</v>
      </c>
      <c r="P205" s="183">
        <f t="shared" si="47"/>
        <v>0</v>
      </c>
      <c r="Q205" s="183">
        <f t="shared" si="47"/>
        <v>0</v>
      </c>
      <c r="R205" s="183">
        <f t="shared" si="47"/>
        <v>0</v>
      </c>
      <c r="S205" s="183">
        <f t="shared" si="47"/>
        <v>0</v>
      </c>
    </row>
    <row r="206" spans="1:19" s="128" customFormat="1" x14ac:dyDescent="0.25">
      <c r="A206" s="138"/>
      <c r="B206" s="138" t="str">
        <f t="shared" si="45"/>
        <v>b</v>
      </c>
      <c r="C206" s="175"/>
      <c r="D206" s="176" t="s">
        <v>257</v>
      </c>
      <c r="E206" s="184">
        <f>SUM(E207:E213)</f>
        <v>0</v>
      </c>
      <c r="F206" s="184">
        <f t="shared" ref="F206:S206" si="48">SUM(F207:F213)</f>
        <v>0</v>
      </c>
      <c r="G206" s="184">
        <f>SUM(G207:G213)</f>
        <v>0</v>
      </c>
      <c r="H206" s="184">
        <f t="shared" si="48"/>
        <v>0</v>
      </c>
      <c r="I206" s="184">
        <f t="shared" si="48"/>
        <v>0</v>
      </c>
      <c r="J206" s="184">
        <f t="shared" si="48"/>
        <v>0</v>
      </c>
      <c r="K206" s="184">
        <f t="shared" si="48"/>
        <v>0</v>
      </c>
      <c r="L206" s="184">
        <f t="shared" si="48"/>
        <v>0</v>
      </c>
      <c r="M206" s="184">
        <f t="shared" si="48"/>
        <v>0</v>
      </c>
      <c r="N206" s="184">
        <f t="shared" si="48"/>
        <v>0</v>
      </c>
      <c r="O206" s="184">
        <f t="shared" si="48"/>
        <v>0</v>
      </c>
      <c r="P206" s="184">
        <f t="shared" si="48"/>
        <v>0</v>
      </c>
      <c r="Q206" s="184">
        <f t="shared" si="48"/>
        <v>0</v>
      </c>
      <c r="R206" s="184">
        <f t="shared" si="48"/>
        <v>0</v>
      </c>
      <c r="S206" s="184">
        <f t="shared" si="48"/>
        <v>0</v>
      </c>
    </row>
    <row r="207" spans="1:19" s="128" customFormat="1" x14ac:dyDescent="0.25">
      <c r="A207" s="138"/>
      <c r="B207" s="138" t="str">
        <f t="shared" si="45"/>
        <v>b</v>
      </c>
      <c r="C207" s="154"/>
      <c r="D207" s="155" t="s">
        <v>258</v>
      </c>
      <c r="E207" s="156"/>
      <c r="F207" s="156"/>
      <c r="G207" s="142">
        <f t="shared" ref="G207:G213" si="49">SUM(H207:S207)</f>
        <v>0</v>
      </c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</row>
    <row r="208" spans="1:19" s="128" customFormat="1" x14ac:dyDescent="0.25">
      <c r="A208" s="138"/>
      <c r="B208" s="138" t="str">
        <f t="shared" si="45"/>
        <v>b</v>
      </c>
      <c r="C208" s="154"/>
      <c r="D208" s="155" t="s">
        <v>259</v>
      </c>
      <c r="E208" s="156"/>
      <c r="F208" s="156"/>
      <c r="G208" s="142">
        <f t="shared" si="49"/>
        <v>0</v>
      </c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</row>
    <row r="209" spans="1:19" s="128" customFormat="1" x14ac:dyDescent="0.25">
      <c r="A209" s="138"/>
      <c r="B209" s="138" t="str">
        <f t="shared" si="45"/>
        <v>b</v>
      </c>
      <c r="C209" s="154"/>
      <c r="D209" s="155" t="s">
        <v>260</v>
      </c>
      <c r="E209" s="159"/>
      <c r="F209" s="159"/>
      <c r="G209" s="142">
        <f t="shared" si="49"/>
        <v>0</v>
      </c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</row>
    <row r="210" spans="1:19" s="128" customFormat="1" x14ac:dyDescent="0.25">
      <c r="A210" s="138"/>
      <c r="B210" s="138" t="str">
        <f t="shared" si="45"/>
        <v>b</v>
      </c>
      <c r="C210" s="154"/>
      <c r="D210" s="155" t="s">
        <v>261</v>
      </c>
      <c r="E210" s="159"/>
      <c r="F210" s="159"/>
      <c r="G210" s="142">
        <f t="shared" si="49"/>
        <v>0</v>
      </c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</row>
    <row r="211" spans="1:19" s="128" customFormat="1" x14ac:dyDescent="0.25">
      <c r="A211" s="138"/>
      <c r="B211" s="138" t="str">
        <f t="shared" si="45"/>
        <v>b</v>
      </c>
      <c r="C211" s="154"/>
      <c r="D211" s="155" t="s">
        <v>262</v>
      </c>
      <c r="E211" s="159"/>
      <c r="F211" s="159"/>
      <c r="G211" s="142">
        <f t="shared" si="49"/>
        <v>0</v>
      </c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</row>
    <row r="212" spans="1:19" s="128" customFormat="1" x14ac:dyDescent="0.25">
      <c r="A212" s="138"/>
      <c r="B212" s="138" t="str">
        <f t="shared" si="45"/>
        <v>b</v>
      </c>
      <c r="C212" s="154"/>
      <c r="D212" s="155" t="s">
        <v>263</v>
      </c>
      <c r="E212" s="159"/>
      <c r="F212" s="159"/>
      <c r="G212" s="142">
        <f t="shared" si="49"/>
        <v>0</v>
      </c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</row>
    <row r="213" spans="1:19" s="128" customFormat="1" x14ac:dyDescent="0.25">
      <c r="A213" s="138"/>
      <c r="B213" s="138" t="str">
        <f t="shared" si="45"/>
        <v>b</v>
      </c>
      <c r="C213" s="154"/>
      <c r="D213" s="155" t="s">
        <v>264</v>
      </c>
      <c r="E213" s="184"/>
      <c r="F213" s="184"/>
      <c r="G213" s="142">
        <f t="shared" si="49"/>
        <v>0</v>
      </c>
      <c r="H213" s="184"/>
      <c r="I213" s="184"/>
      <c r="J213" s="184"/>
      <c r="K213" s="184"/>
      <c r="L213" s="184"/>
      <c r="M213" s="184"/>
      <c r="N213" s="184"/>
      <c r="O213" s="184"/>
      <c r="P213" s="184"/>
      <c r="Q213" s="184"/>
      <c r="R213" s="184"/>
      <c r="S213" s="184"/>
    </row>
    <row r="214" spans="1:19" s="128" customFormat="1" x14ac:dyDescent="0.25">
      <c r="A214" s="138"/>
      <c r="B214" s="138" t="str">
        <f t="shared" si="45"/>
        <v>b</v>
      </c>
      <c r="C214" s="175"/>
      <c r="D214" s="176" t="s">
        <v>265</v>
      </c>
      <c r="E214" s="184">
        <f>SUM(E215:E221)</f>
        <v>0</v>
      </c>
      <c r="F214" s="184">
        <f t="shared" ref="F214:S214" si="50">SUM(F215:F221)</f>
        <v>0</v>
      </c>
      <c r="G214" s="184">
        <f>SUM(G215:G221)</f>
        <v>0</v>
      </c>
      <c r="H214" s="184">
        <f t="shared" si="50"/>
        <v>0</v>
      </c>
      <c r="I214" s="184">
        <f t="shared" si="50"/>
        <v>0</v>
      </c>
      <c r="J214" s="184">
        <f t="shared" si="50"/>
        <v>0</v>
      </c>
      <c r="K214" s="184">
        <f t="shared" si="50"/>
        <v>0</v>
      </c>
      <c r="L214" s="184">
        <f t="shared" si="50"/>
        <v>0</v>
      </c>
      <c r="M214" s="184">
        <f t="shared" si="50"/>
        <v>0</v>
      </c>
      <c r="N214" s="184">
        <f t="shared" si="50"/>
        <v>0</v>
      </c>
      <c r="O214" s="184">
        <f t="shared" si="50"/>
        <v>0</v>
      </c>
      <c r="P214" s="184">
        <f t="shared" si="50"/>
        <v>0</v>
      </c>
      <c r="Q214" s="184">
        <f t="shared" si="50"/>
        <v>0</v>
      </c>
      <c r="R214" s="184">
        <f t="shared" si="50"/>
        <v>0</v>
      </c>
      <c r="S214" s="184">
        <f t="shared" si="50"/>
        <v>0</v>
      </c>
    </row>
    <row r="215" spans="1:19" s="128" customFormat="1" x14ac:dyDescent="0.25">
      <c r="A215" s="138"/>
      <c r="B215" s="138" t="str">
        <f t="shared" si="45"/>
        <v>b</v>
      </c>
      <c r="C215" s="154"/>
      <c r="D215" s="155" t="s">
        <v>258</v>
      </c>
      <c r="E215" s="156"/>
      <c r="F215" s="156"/>
      <c r="G215" s="142">
        <f>H215+I215+J215+K215+L215+M215+N215+O215+P215+Q215+R215+S215</f>
        <v>0</v>
      </c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</row>
    <row r="216" spans="1:19" s="128" customFormat="1" x14ac:dyDescent="0.25">
      <c r="A216" s="138"/>
      <c r="B216" s="138" t="str">
        <f t="shared" si="45"/>
        <v>b</v>
      </c>
      <c r="C216" s="154"/>
      <c r="D216" s="155" t="s">
        <v>259</v>
      </c>
      <c r="E216" s="156"/>
      <c r="F216" s="156"/>
      <c r="G216" s="142">
        <f t="shared" ref="G216:G222" si="51">SUM(H216:S216)</f>
        <v>0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</row>
    <row r="217" spans="1:19" s="128" customFormat="1" x14ac:dyDescent="0.25">
      <c r="A217" s="138"/>
      <c r="B217" s="138" t="str">
        <f t="shared" si="45"/>
        <v>b</v>
      </c>
      <c r="C217" s="154"/>
      <c r="D217" s="155" t="s">
        <v>266</v>
      </c>
      <c r="E217" s="156"/>
      <c r="F217" s="156"/>
      <c r="G217" s="142">
        <f t="shared" si="51"/>
        <v>0</v>
      </c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</row>
    <row r="218" spans="1:19" s="128" customFormat="1" x14ac:dyDescent="0.25">
      <c r="A218" s="138"/>
      <c r="B218" s="138" t="str">
        <f t="shared" si="45"/>
        <v>b</v>
      </c>
      <c r="C218" s="154"/>
      <c r="D218" s="155" t="s">
        <v>267</v>
      </c>
      <c r="E218" s="159"/>
      <c r="F218" s="159"/>
      <c r="G218" s="142">
        <f t="shared" si="51"/>
        <v>0</v>
      </c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</row>
    <row r="219" spans="1:19" s="128" customFormat="1" x14ac:dyDescent="0.25">
      <c r="A219" s="138"/>
      <c r="B219" s="138" t="str">
        <f t="shared" si="45"/>
        <v>b</v>
      </c>
      <c r="C219" s="154"/>
      <c r="D219" s="155" t="s">
        <v>268</v>
      </c>
      <c r="E219" s="159"/>
      <c r="F219" s="159"/>
      <c r="G219" s="142">
        <f t="shared" si="51"/>
        <v>0</v>
      </c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</row>
    <row r="220" spans="1:19" s="128" customFormat="1" x14ac:dyDescent="0.25">
      <c r="A220" s="138"/>
      <c r="B220" s="138" t="str">
        <f t="shared" si="45"/>
        <v>b</v>
      </c>
      <c r="C220" s="154"/>
      <c r="D220" s="155" t="s">
        <v>269</v>
      </c>
      <c r="E220" s="156"/>
      <c r="F220" s="156"/>
      <c r="G220" s="142">
        <f t="shared" si="51"/>
        <v>0</v>
      </c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</row>
    <row r="221" spans="1:19" s="128" customFormat="1" x14ac:dyDescent="0.25">
      <c r="A221" s="138"/>
      <c r="B221" s="138" t="str">
        <f t="shared" si="45"/>
        <v>b</v>
      </c>
      <c r="C221" s="154"/>
      <c r="D221" s="155" t="s">
        <v>264</v>
      </c>
      <c r="E221" s="185"/>
      <c r="F221" s="185"/>
      <c r="G221" s="142">
        <f t="shared" si="51"/>
        <v>0</v>
      </c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</row>
    <row r="222" spans="1:19" s="128" customFormat="1" ht="33" customHeight="1" x14ac:dyDescent="0.25">
      <c r="A222" s="138"/>
      <c r="B222" s="138" t="str">
        <f t="shared" si="45"/>
        <v>b</v>
      </c>
      <c r="C222" s="175"/>
      <c r="D222" s="176" t="s">
        <v>270</v>
      </c>
      <c r="E222" s="184"/>
      <c r="F222" s="184"/>
      <c r="G222" s="142">
        <f t="shared" si="51"/>
        <v>0</v>
      </c>
      <c r="H222" s="184"/>
      <c r="I222" s="184"/>
      <c r="J222" s="184"/>
      <c r="K222" s="184"/>
      <c r="L222" s="184"/>
      <c r="M222" s="184"/>
      <c r="N222" s="184"/>
      <c r="O222" s="184"/>
      <c r="P222" s="184"/>
      <c r="Q222" s="184"/>
      <c r="R222" s="184"/>
      <c r="S222" s="184"/>
    </row>
    <row r="223" spans="1:19" s="128" customFormat="1" x14ac:dyDescent="0.25">
      <c r="A223" s="130" t="s">
        <v>79</v>
      </c>
      <c r="B223" s="130" t="str">
        <f t="shared" si="45"/>
        <v>b</v>
      </c>
      <c r="C223" s="173"/>
      <c r="D223" s="174" t="s">
        <v>68</v>
      </c>
      <c r="E223" s="156">
        <f>E224+E232</f>
        <v>0</v>
      </c>
      <c r="F223" s="156">
        <f t="shared" ref="F223:S223" si="52">F224+F232</f>
        <v>0</v>
      </c>
      <c r="G223" s="156">
        <f>G224+G232</f>
        <v>0</v>
      </c>
      <c r="H223" s="156">
        <f t="shared" si="52"/>
        <v>0</v>
      </c>
      <c r="I223" s="156">
        <f t="shared" si="52"/>
        <v>0</v>
      </c>
      <c r="J223" s="156">
        <f t="shared" si="52"/>
        <v>0</v>
      </c>
      <c r="K223" s="156">
        <f t="shared" si="52"/>
        <v>0</v>
      </c>
      <c r="L223" s="156">
        <f t="shared" si="52"/>
        <v>0</v>
      </c>
      <c r="M223" s="156">
        <f t="shared" si="52"/>
        <v>0</v>
      </c>
      <c r="N223" s="156">
        <f t="shared" si="52"/>
        <v>0</v>
      </c>
      <c r="O223" s="156">
        <f t="shared" si="52"/>
        <v>0</v>
      </c>
      <c r="P223" s="156">
        <f t="shared" si="52"/>
        <v>0</v>
      </c>
      <c r="Q223" s="156">
        <f t="shared" si="52"/>
        <v>0</v>
      </c>
      <c r="R223" s="156">
        <f t="shared" si="52"/>
        <v>0</v>
      </c>
      <c r="S223" s="156">
        <f t="shared" si="52"/>
        <v>0</v>
      </c>
    </row>
    <row r="224" spans="1:19" s="128" customFormat="1" x14ac:dyDescent="0.25">
      <c r="A224" s="130"/>
      <c r="B224" s="130" t="str">
        <f t="shared" si="45"/>
        <v>b</v>
      </c>
      <c r="C224" s="175"/>
      <c r="D224" s="176" t="s">
        <v>257</v>
      </c>
      <c r="E224" s="156">
        <f>SUM(E225:E231)</f>
        <v>0</v>
      </c>
      <c r="F224" s="156">
        <f t="shared" ref="F224:S224" si="53">SUM(F225:F231)</f>
        <v>0</v>
      </c>
      <c r="G224" s="156">
        <f>SUM(G225:G231)</f>
        <v>0</v>
      </c>
      <c r="H224" s="156">
        <f t="shared" si="53"/>
        <v>0</v>
      </c>
      <c r="I224" s="156">
        <f t="shared" si="53"/>
        <v>0</v>
      </c>
      <c r="J224" s="156">
        <f t="shared" si="53"/>
        <v>0</v>
      </c>
      <c r="K224" s="156">
        <f t="shared" si="53"/>
        <v>0</v>
      </c>
      <c r="L224" s="156">
        <f t="shared" si="53"/>
        <v>0</v>
      </c>
      <c r="M224" s="156">
        <f t="shared" si="53"/>
        <v>0</v>
      </c>
      <c r="N224" s="156">
        <f t="shared" si="53"/>
        <v>0</v>
      </c>
      <c r="O224" s="156">
        <f t="shared" si="53"/>
        <v>0</v>
      </c>
      <c r="P224" s="156">
        <f t="shared" si="53"/>
        <v>0</v>
      </c>
      <c r="Q224" s="156">
        <f t="shared" si="53"/>
        <v>0</v>
      </c>
      <c r="R224" s="156">
        <f t="shared" si="53"/>
        <v>0</v>
      </c>
      <c r="S224" s="156">
        <f t="shared" si="53"/>
        <v>0</v>
      </c>
    </row>
    <row r="225" spans="1:19" s="128" customFormat="1" x14ac:dyDescent="0.25">
      <c r="A225" s="138"/>
      <c r="B225" s="138" t="str">
        <f t="shared" si="45"/>
        <v>b</v>
      </c>
      <c r="C225" s="154"/>
      <c r="D225" s="155" t="s">
        <v>258</v>
      </c>
      <c r="E225" s="156"/>
      <c r="F225" s="156"/>
      <c r="G225" s="142">
        <f t="shared" ref="G225:G231" si="54">SUM(H225:S225)</f>
        <v>0</v>
      </c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</row>
    <row r="226" spans="1:19" s="128" customFormat="1" x14ac:dyDescent="0.25">
      <c r="A226" s="138"/>
      <c r="B226" s="138" t="str">
        <f t="shared" si="45"/>
        <v>b</v>
      </c>
      <c r="C226" s="154"/>
      <c r="D226" s="155" t="s">
        <v>271</v>
      </c>
      <c r="E226" s="156"/>
      <c r="F226" s="156"/>
      <c r="G226" s="142">
        <f t="shared" si="54"/>
        <v>0</v>
      </c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</row>
    <row r="227" spans="1:19" s="128" customFormat="1" x14ac:dyDescent="0.25">
      <c r="A227" s="138"/>
      <c r="B227" s="138" t="str">
        <f t="shared" si="45"/>
        <v>b</v>
      </c>
      <c r="C227" s="154"/>
      <c r="D227" s="155" t="s">
        <v>266</v>
      </c>
      <c r="E227" s="156"/>
      <c r="F227" s="156"/>
      <c r="G227" s="142">
        <f t="shared" si="54"/>
        <v>0</v>
      </c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</row>
    <row r="228" spans="1:19" s="128" customFormat="1" ht="36" x14ac:dyDescent="0.25">
      <c r="A228" s="138"/>
      <c r="B228" s="138" t="str">
        <f t="shared" si="45"/>
        <v>b</v>
      </c>
      <c r="C228" s="154"/>
      <c r="D228" s="155" t="s">
        <v>272</v>
      </c>
      <c r="E228" s="156"/>
      <c r="F228" s="156"/>
      <c r="G228" s="142">
        <f t="shared" si="54"/>
        <v>0</v>
      </c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</row>
    <row r="229" spans="1:19" s="128" customFormat="1" x14ac:dyDescent="0.25">
      <c r="A229" s="138"/>
      <c r="B229" s="138" t="str">
        <f t="shared" si="45"/>
        <v>b</v>
      </c>
      <c r="C229" s="154"/>
      <c r="D229" s="155" t="s">
        <v>273</v>
      </c>
      <c r="E229" s="156"/>
      <c r="F229" s="156"/>
      <c r="G229" s="142">
        <f t="shared" si="54"/>
        <v>0</v>
      </c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</row>
    <row r="230" spans="1:19" s="128" customFormat="1" x14ac:dyDescent="0.25">
      <c r="A230" s="138"/>
      <c r="B230" s="138" t="str">
        <f t="shared" si="45"/>
        <v>b</v>
      </c>
      <c r="C230" s="154"/>
      <c r="D230" s="155" t="s">
        <v>269</v>
      </c>
      <c r="E230" s="184"/>
      <c r="F230" s="184"/>
      <c r="G230" s="142">
        <f t="shared" si="54"/>
        <v>0</v>
      </c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</row>
    <row r="231" spans="1:19" s="128" customFormat="1" x14ac:dyDescent="0.25">
      <c r="A231" s="130"/>
      <c r="B231" s="130" t="str">
        <f t="shared" si="45"/>
        <v>b</v>
      </c>
      <c r="C231" s="154"/>
      <c r="D231" s="155" t="s">
        <v>274</v>
      </c>
      <c r="E231" s="64"/>
      <c r="F231" s="64"/>
      <c r="G231" s="142">
        <f t="shared" si="54"/>
        <v>0</v>
      </c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</row>
    <row r="232" spans="1:19" s="128" customFormat="1" x14ac:dyDescent="0.25">
      <c r="A232" s="138"/>
      <c r="B232" s="138" t="str">
        <f t="shared" si="45"/>
        <v>b</v>
      </c>
      <c r="C232" s="175"/>
      <c r="D232" s="176" t="s">
        <v>275</v>
      </c>
      <c r="E232" s="156">
        <f>SUM(E233:E239)</f>
        <v>0</v>
      </c>
      <c r="F232" s="156">
        <f t="shared" ref="F232:S232" si="55">SUM(F233:F239)</f>
        <v>0</v>
      </c>
      <c r="G232" s="156">
        <f>SUM(G233:G239)</f>
        <v>0</v>
      </c>
      <c r="H232" s="156">
        <f t="shared" si="55"/>
        <v>0</v>
      </c>
      <c r="I232" s="156">
        <f t="shared" si="55"/>
        <v>0</v>
      </c>
      <c r="J232" s="156">
        <f t="shared" si="55"/>
        <v>0</v>
      </c>
      <c r="K232" s="156">
        <f t="shared" si="55"/>
        <v>0</v>
      </c>
      <c r="L232" s="156">
        <f t="shared" si="55"/>
        <v>0</v>
      </c>
      <c r="M232" s="156">
        <f t="shared" si="55"/>
        <v>0</v>
      </c>
      <c r="N232" s="156">
        <f t="shared" si="55"/>
        <v>0</v>
      </c>
      <c r="O232" s="156">
        <f t="shared" si="55"/>
        <v>0</v>
      </c>
      <c r="P232" s="156">
        <f t="shared" si="55"/>
        <v>0</v>
      </c>
      <c r="Q232" s="156">
        <f t="shared" si="55"/>
        <v>0</v>
      </c>
      <c r="R232" s="156">
        <f t="shared" si="55"/>
        <v>0</v>
      </c>
      <c r="S232" s="156">
        <f t="shared" si="55"/>
        <v>0</v>
      </c>
    </row>
    <row r="233" spans="1:19" s="128" customFormat="1" x14ac:dyDescent="0.25">
      <c r="A233" s="138"/>
      <c r="B233" s="138" t="str">
        <f t="shared" si="45"/>
        <v>b</v>
      </c>
      <c r="C233" s="154"/>
      <c r="D233" s="155" t="s">
        <v>276</v>
      </c>
      <c r="E233" s="156"/>
      <c r="F233" s="156"/>
      <c r="G233" s="142">
        <f t="shared" ref="G233:G239" si="56">SUM(H233:S233)</f>
        <v>0</v>
      </c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</row>
    <row r="234" spans="1:19" s="128" customFormat="1" x14ac:dyDescent="0.25">
      <c r="A234" s="138"/>
      <c r="B234" s="138" t="str">
        <f t="shared" si="45"/>
        <v>b</v>
      </c>
      <c r="C234" s="154"/>
      <c r="D234" s="155" t="s">
        <v>271</v>
      </c>
      <c r="E234" s="156"/>
      <c r="F234" s="156"/>
      <c r="G234" s="142">
        <f t="shared" si="56"/>
        <v>0</v>
      </c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</row>
    <row r="235" spans="1:19" s="128" customFormat="1" x14ac:dyDescent="0.25">
      <c r="A235" s="138"/>
      <c r="B235" s="138" t="str">
        <f t="shared" si="45"/>
        <v>b</v>
      </c>
      <c r="C235" s="154"/>
      <c r="D235" s="155" t="s">
        <v>266</v>
      </c>
      <c r="E235" s="156"/>
      <c r="F235" s="156"/>
      <c r="G235" s="142">
        <f t="shared" si="56"/>
        <v>0</v>
      </c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</row>
    <row r="236" spans="1:19" s="128" customFormat="1" ht="36" x14ac:dyDescent="0.25">
      <c r="A236" s="138"/>
      <c r="B236" s="138" t="str">
        <f t="shared" si="45"/>
        <v>b</v>
      </c>
      <c r="C236" s="154"/>
      <c r="D236" s="155" t="s">
        <v>272</v>
      </c>
      <c r="E236" s="156"/>
      <c r="F236" s="156"/>
      <c r="G236" s="142">
        <f t="shared" si="56"/>
        <v>0</v>
      </c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</row>
    <row r="237" spans="1:19" s="128" customFormat="1" x14ac:dyDescent="0.25">
      <c r="A237" s="138"/>
      <c r="B237" s="138" t="str">
        <f t="shared" si="45"/>
        <v>b</v>
      </c>
      <c r="C237" s="154"/>
      <c r="D237" s="155" t="s">
        <v>277</v>
      </c>
      <c r="E237" s="156"/>
      <c r="F237" s="156"/>
      <c r="G237" s="142">
        <f t="shared" si="56"/>
        <v>0</v>
      </c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</row>
    <row r="238" spans="1:19" s="128" customFormat="1" x14ac:dyDescent="0.25">
      <c r="A238" s="138"/>
      <c r="B238" s="138" t="str">
        <f t="shared" si="45"/>
        <v>b</v>
      </c>
      <c r="C238" s="154"/>
      <c r="D238" s="155" t="s">
        <v>269</v>
      </c>
      <c r="E238" s="184"/>
      <c r="F238" s="184"/>
      <c r="G238" s="142">
        <f t="shared" si="56"/>
        <v>0</v>
      </c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</row>
    <row r="239" spans="1:19" s="128" customFormat="1" x14ac:dyDescent="0.25">
      <c r="A239" s="138"/>
      <c r="B239" s="138" t="str">
        <f t="shared" si="45"/>
        <v>b</v>
      </c>
      <c r="C239" s="186"/>
      <c r="D239" s="187" t="s">
        <v>274</v>
      </c>
      <c r="E239" s="188"/>
      <c r="F239" s="188"/>
      <c r="G239" s="142">
        <f t="shared" si="56"/>
        <v>0</v>
      </c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</row>
  </sheetData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80" zoomScaleNormal="80" workbookViewId="0">
      <selection activeCell="I2" sqref="I2"/>
    </sheetView>
  </sheetViews>
  <sheetFormatPr defaultRowHeight="15" x14ac:dyDescent="0.25"/>
  <cols>
    <col min="1" max="1" width="61" style="202" customWidth="1"/>
    <col min="2" max="2" width="15.5703125" style="203" customWidth="1"/>
    <col min="3" max="24" width="14.85546875" style="203" customWidth="1"/>
    <col min="25" max="25" width="16" style="204" customWidth="1"/>
    <col min="26" max="253" width="9.140625" style="204"/>
    <col min="254" max="254" width="61" style="204" customWidth="1"/>
    <col min="255" max="280" width="14.85546875" style="204" customWidth="1"/>
    <col min="281" max="281" width="16" style="204" customWidth="1"/>
    <col min="282" max="509" width="9.140625" style="204"/>
    <col min="510" max="510" width="61" style="204" customWidth="1"/>
    <col min="511" max="536" width="14.85546875" style="204" customWidth="1"/>
    <col min="537" max="537" width="16" style="204" customWidth="1"/>
    <col min="538" max="765" width="9.140625" style="204"/>
    <col min="766" max="766" width="61" style="204" customWidth="1"/>
    <col min="767" max="792" width="14.85546875" style="204" customWidth="1"/>
    <col min="793" max="793" width="16" style="204" customWidth="1"/>
    <col min="794" max="1021" width="9.140625" style="204"/>
    <col min="1022" max="1022" width="61" style="204" customWidth="1"/>
    <col min="1023" max="1048" width="14.85546875" style="204" customWidth="1"/>
    <col min="1049" max="1049" width="16" style="204" customWidth="1"/>
    <col min="1050" max="1277" width="9.140625" style="204"/>
    <col min="1278" max="1278" width="61" style="204" customWidth="1"/>
    <col min="1279" max="1304" width="14.85546875" style="204" customWidth="1"/>
    <col min="1305" max="1305" width="16" style="204" customWidth="1"/>
    <col min="1306" max="1533" width="9.140625" style="204"/>
    <col min="1534" max="1534" width="61" style="204" customWidth="1"/>
    <col min="1535" max="1560" width="14.85546875" style="204" customWidth="1"/>
    <col min="1561" max="1561" width="16" style="204" customWidth="1"/>
    <col min="1562" max="1789" width="9.140625" style="204"/>
    <col min="1790" max="1790" width="61" style="204" customWidth="1"/>
    <col min="1791" max="1816" width="14.85546875" style="204" customWidth="1"/>
    <col min="1817" max="1817" width="16" style="204" customWidth="1"/>
    <col min="1818" max="2045" width="9.140625" style="204"/>
    <col min="2046" max="2046" width="61" style="204" customWidth="1"/>
    <col min="2047" max="2072" width="14.85546875" style="204" customWidth="1"/>
    <col min="2073" max="2073" width="16" style="204" customWidth="1"/>
    <col min="2074" max="2301" width="9.140625" style="204"/>
    <col min="2302" max="2302" width="61" style="204" customWidth="1"/>
    <col min="2303" max="2328" width="14.85546875" style="204" customWidth="1"/>
    <col min="2329" max="2329" width="16" style="204" customWidth="1"/>
    <col min="2330" max="2557" width="9.140625" style="204"/>
    <col min="2558" max="2558" width="61" style="204" customWidth="1"/>
    <col min="2559" max="2584" width="14.85546875" style="204" customWidth="1"/>
    <col min="2585" max="2585" width="16" style="204" customWidth="1"/>
    <col min="2586" max="2813" width="9.140625" style="204"/>
    <col min="2814" max="2814" width="61" style="204" customWidth="1"/>
    <col min="2815" max="2840" width="14.85546875" style="204" customWidth="1"/>
    <col min="2841" max="2841" width="16" style="204" customWidth="1"/>
    <col min="2842" max="3069" width="9.140625" style="204"/>
    <col min="3070" max="3070" width="61" style="204" customWidth="1"/>
    <col min="3071" max="3096" width="14.85546875" style="204" customWidth="1"/>
    <col min="3097" max="3097" width="16" style="204" customWidth="1"/>
    <col min="3098" max="3325" width="9.140625" style="204"/>
    <col min="3326" max="3326" width="61" style="204" customWidth="1"/>
    <col min="3327" max="3352" width="14.85546875" style="204" customWidth="1"/>
    <col min="3353" max="3353" width="16" style="204" customWidth="1"/>
    <col min="3354" max="3581" width="9.140625" style="204"/>
    <col min="3582" max="3582" width="61" style="204" customWidth="1"/>
    <col min="3583" max="3608" width="14.85546875" style="204" customWidth="1"/>
    <col min="3609" max="3609" width="16" style="204" customWidth="1"/>
    <col min="3610" max="3837" width="9.140625" style="204"/>
    <col min="3838" max="3838" width="61" style="204" customWidth="1"/>
    <col min="3839" max="3864" width="14.85546875" style="204" customWidth="1"/>
    <col min="3865" max="3865" width="16" style="204" customWidth="1"/>
    <col min="3866" max="4093" width="9.140625" style="204"/>
    <col min="4094" max="4094" width="61" style="204" customWidth="1"/>
    <col min="4095" max="4120" width="14.85546875" style="204" customWidth="1"/>
    <col min="4121" max="4121" width="16" style="204" customWidth="1"/>
    <col min="4122" max="4349" width="9.140625" style="204"/>
    <col min="4350" max="4350" width="61" style="204" customWidth="1"/>
    <col min="4351" max="4376" width="14.85546875" style="204" customWidth="1"/>
    <col min="4377" max="4377" width="16" style="204" customWidth="1"/>
    <col min="4378" max="4605" width="9.140625" style="204"/>
    <col min="4606" max="4606" width="61" style="204" customWidth="1"/>
    <col min="4607" max="4632" width="14.85546875" style="204" customWidth="1"/>
    <col min="4633" max="4633" width="16" style="204" customWidth="1"/>
    <col min="4634" max="4861" width="9.140625" style="204"/>
    <col min="4862" max="4862" width="61" style="204" customWidth="1"/>
    <col min="4863" max="4888" width="14.85546875" style="204" customWidth="1"/>
    <col min="4889" max="4889" width="16" style="204" customWidth="1"/>
    <col min="4890" max="5117" width="9.140625" style="204"/>
    <col min="5118" max="5118" width="61" style="204" customWidth="1"/>
    <col min="5119" max="5144" width="14.85546875" style="204" customWidth="1"/>
    <col min="5145" max="5145" width="16" style="204" customWidth="1"/>
    <col min="5146" max="5373" width="9.140625" style="204"/>
    <col min="5374" max="5374" width="61" style="204" customWidth="1"/>
    <col min="5375" max="5400" width="14.85546875" style="204" customWidth="1"/>
    <col min="5401" max="5401" width="16" style="204" customWidth="1"/>
    <col min="5402" max="5629" width="9.140625" style="204"/>
    <col min="5630" max="5630" width="61" style="204" customWidth="1"/>
    <col min="5631" max="5656" width="14.85546875" style="204" customWidth="1"/>
    <col min="5657" max="5657" width="16" style="204" customWidth="1"/>
    <col min="5658" max="5885" width="9.140625" style="204"/>
    <col min="5886" max="5886" width="61" style="204" customWidth="1"/>
    <col min="5887" max="5912" width="14.85546875" style="204" customWidth="1"/>
    <col min="5913" max="5913" width="16" style="204" customWidth="1"/>
    <col min="5914" max="6141" width="9.140625" style="204"/>
    <col min="6142" max="6142" width="61" style="204" customWidth="1"/>
    <col min="6143" max="6168" width="14.85546875" style="204" customWidth="1"/>
    <col min="6169" max="6169" width="16" style="204" customWidth="1"/>
    <col min="6170" max="6397" width="9.140625" style="204"/>
    <col min="6398" max="6398" width="61" style="204" customWidth="1"/>
    <col min="6399" max="6424" width="14.85546875" style="204" customWidth="1"/>
    <col min="6425" max="6425" width="16" style="204" customWidth="1"/>
    <col min="6426" max="6653" width="9.140625" style="204"/>
    <col min="6654" max="6654" width="61" style="204" customWidth="1"/>
    <col min="6655" max="6680" width="14.85546875" style="204" customWidth="1"/>
    <col min="6681" max="6681" width="16" style="204" customWidth="1"/>
    <col min="6682" max="6909" width="9.140625" style="204"/>
    <col min="6910" max="6910" width="61" style="204" customWidth="1"/>
    <col min="6911" max="6936" width="14.85546875" style="204" customWidth="1"/>
    <col min="6937" max="6937" width="16" style="204" customWidth="1"/>
    <col min="6938" max="7165" width="9.140625" style="204"/>
    <col min="7166" max="7166" width="61" style="204" customWidth="1"/>
    <col min="7167" max="7192" width="14.85546875" style="204" customWidth="1"/>
    <col min="7193" max="7193" width="16" style="204" customWidth="1"/>
    <col min="7194" max="7421" width="9.140625" style="204"/>
    <col min="7422" max="7422" width="61" style="204" customWidth="1"/>
    <col min="7423" max="7448" width="14.85546875" style="204" customWidth="1"/>
    <col min="7449" max="7449" width="16" style="204" customWidth="1"/>
    <col min="7450" max="7677" width="9.140625" style="204"/>
    <col min="7678" max="7678" width="61" style="204" customWidth="1"/>
    <col min="7679" max="7704" width="14.85546875" style="204" customWidth="1"/>
    <col min="7705" max="7705" width="16" style="204" customWidth="1"/>
    <col min="7706" max="7933" width="9.140625" style="204"/>
    <col min="7934" max="7934" width="61" style="204" customWidth="1"/>
    <col min="7935" max="7960" width="14.85546875" style="204" customWidth="1"/>
    <col min="7961" max="7961" width="16" style="204" customWidth="1"/>
    <col min="7962" max="8189" width="9.140625" style="204"/>
    <col min="8190" max="8190" width="61" style="204" customWidth="1"/>
    <col min="8191" max="8216" width="14.85546875" style="204" customWidth="1"/>
    <col min="8217" max="8217" width="16" style="204" customWidth="1"/>
    <col min="8218" max="8445" width="9.140625" style="204"/>
    <col min="8446" max="8446" width="61" style="204" customWidth="1"/>
    <col min="8447" max="8472" width="14.85546875" style="204" customWidth="1"/>
    <col min="8473" max="8473" width="16" style="204" customWidth="1"/>
    <col min="8474" max="8701" width="9.140625" style="204"/>
    <col min="8702" max="8702" width="61" style="204" customWidth="1"/>
    <col min="8703" max="8728" width="14.85546875" style="204" customWidth="1"/>
    <col min="8729" max="8729" width="16" style="204" customWidth="1"/>
    <col min="8730" max="8957" width="9.140625" style="204"/>
    <col min="8958" max="8958" width="61" style="204" customWidth="1"/>
    <col min="8959" max="8984" width="14.85546875" style="204" customWidth="1"/>
    <col min="8985" max="8985" width="16" style="204" customWidth="1"/>
    <col min="8986" max="9213" width="9.140625" style="204"/>
    <col min="9214" max="9214" width="61" style="204" customWidth="1"/>
    <col min="9215" max="9240" width="14.85546875" style="204" customWidth="1"/>
    <col min="9241" max="9241" width="16" style="204" customWidth="1"/>
    <col min="9242" max="9469" width="9.140625" style="204"/>
    <col min="9470" max="9470" width="61" style="204" customWidth="1"/>
    <col min="9471" max="9496" width="14.85546875" style="204" customWidth="1"/>
    <col min="9497" max="9497" width="16" style="204" customWidth="1"/>
    <col min="9498" max="9725" width="9.140625" style="204"/>
    <col min="9726" max="9726" width="61" style="204" customWidth="1"/>
    <col min="9727" max="9752" width="14.85546875" style="204" customWidth="1"/>
    <col min="9753" max="9753" width="16" style="204" customWidth="1"/>
    <col min="9754" max="9981" width="9.140625" style="204"/>
    <col min="9982" max="9982" width="61" style="204" customWidth="1"/>
    <col min="9983" max="10008" width="14.85546875" style="204" customWidth="1"/>
    <col min="10009" max="10009" width="16" style="204" customWidth="1"/>
    <col min="10010" max="10237" width="9.140625" style="204"/>
    <col min="10238" max="10238" width="61" style="204" customWidth="1"/>
    <col min="10239" max="10264" width="14.85546875" style="204" customWidth="1"/>
    <col min="10265" max="10265" width="16" style="204" customWidth="1"/>
    <col min="10266" max="10493" width="9.140625" style="204"/>
    <col min="10494" max="10494" width="61" style="204" customWidth="1"/>
    <col min="10495" max="10520" width="14.85546875" style="204" customWidth="1"/>
    <col min="10521" max="10521" width="16" style="204" customWidth="1"/>
    <col min="10522" max="10749" width="9.140625" style="204"/>
    <col min="10750" max="10750" width="61" style="204" customWidth="1"/>
    <col min="10751" max="10776" width="14.85546875" style="204" customWidth="1"/>
    <col min="10777" max="10777" width="16" style="204" customWidth="1"/>
    <col min="10778" max="11005" width="9.140625" style="204"/>
    <col min="11006" max="11006" width="61" style="204" customWidth="1"/>
    <col min="11007" max="11032" width="14.85546875" style="204" customWidth="1"/>
    <col min="11033" max="11033" width="16" style="204" customWidth="1"/>
    <col min="11034" max="11261" width="9.140625" style="204"/>
    <col min="11262" max="11262" width="61" style="204" customWidth="1"/>
    <col min="11263" max="11288" width="14.85546875" style="204" customWidth="1"/>
    <col min="11289" max="11289" width="16" style="204" customWidth="1"/>
    <col min="11290" max="11517" width="9.140625" style="204"/>
    <col min="11518" max="11518" width="61" style="204" customWidth="1"/>
    <col min="11519" max="11544" width="14.85546875" style="204" customWidth="1"/>
    <col min="11545" max="11545" width="16" style="204" customWidth="1"/>
    <col min="11546" max="11773" width="9.140625" style="204"/>
    <col min="11774" max="11774" width="61" style="204" customWidth="1"/>
    <col min="11775" max="11800" width="14.85546875" style="204" customWidth="1"/>
    <col min="11801" max="11801" width="16" style="204" customWidth="1"/>
    <col min="11802" max="12029" width="9.140625" style="204"/>
    <col min="12030" max="12030" width="61" style="204" customWidth="1"/>
    <col min="12031" max="12056" width="14.85546875" style="204" customWidth="1"/>
    <col min="12057" max="12057" width="16" style="204" customWidth="1"/>
    <col min="12058" max="12285" width="9.140625" style="204"/>
    <col min="12286" max="12286" width="61" style="204" customWidth="1"/>
    <col min="12287" max="12312" width="14.85546875" style="204" customWidth="1"/>
    <col min="12313" max="12313" width="16" style="204" customWidth="1"/>
    <col min="12314" max="12541" width="9.140625" style="204"/>
    <col min="12542" max="12542" width="61" style="204" customWidth="1"/>
    <col min="12543" max="12568" width="14.85546875" style="204" customWidth="1"/>
    <col min="12569" max="12569" width="16" style="204" customWidth="1"/>
    <col min="12570" max="12797" width="9.140625" style="204"/>
    <col min="12798" max="12798" width="61" style="204" customWidth="1"/>
    <col min="12799" max="12824" width="14.85546875" style="204" customWidth="1"/>
    <col min="12825" max="12825" width="16" style="204" customWidth="1"/>
    <col min="12826" max="13053" width="9.140625" style="204"/>
    <col min="13054" max="13054" width="61" style="204" customWidth="1"/>
    <col min="13055" max="13080" width="14.85546875" style="204" customWidth="1"/>
    <col min="13081" max="13081" width="16" style="204" customWidth="1"/>
    <col min="13082" max="13309" width="9.140625" style="204"/>
    <col min="13310" max="13310" width="61" style="204" customWidth="1"/>
    <col min="13311" max="13336" width="14.85546875" style="204" customWidth="1"/>
    <col min="13337" max="13337" width="16" style="204" customWidth="1"/>
    <col min="13338" max="13565" width="9.140625" style="204"/>
    <col min="13566" max="13566" width="61" style="204" customWidth="1"/>
    <col min="13567" max="13592" width="14.85546875" style="204" customWidth="1"/>
    <col min="13593" max="13593" width="16" style="204" customWidth="1"/>
    <col min="13594" max="13821" width="9.140625" style="204"/>
    <col min="13822" max="13822" width="61" style="204" customWidth="1"/>
    <col min="13823" max="13848" width="14.85546875" style="204" customWidth="1"/>
    <col min="13849" max="13849" width="16" style="204" customWidth="1"/>
    <col min="13850" max="14077" width="9.140625" style="204"/>
    <col min="14078" max="14078" width="61" style="204" customWidth="1"/>
    <col min="14079" max="14104" width="14.85546875" style="204" customWidth="1"/>
    <col min="14105" max="14105" width="16" style="204" customWidth="1"/>
    <col min="14106" max="14333" width="9.140625" style="204"/>
    <col min="14334" max="14334" width="61" style="204" customWidth="1"/>
    <col min="14335" max="14360" width="14.85546875" style="204" customWidth="1"/>
    <col min="14361" max="14361" width="16" style="204" customWidth="1"/>
    <col min="14362" max="14589" width="9.140625" style="204"/>
    <col min="14590" max="14590" width="61" style="204" customWidth="1"/>
    <col min="14591" max="14616" width="14.85546875" style="204" customWidth="1"/>
    <col min="14617" max="14617" width="16" style="204" customWidth="1"/>
    <col min="14618" max="14845" width="9.140625" style="204"/>
    <col min="14846" max="14846" width="61" style="204" customWidth="1"/>
    <col min="14847" max="14872" width="14.85546875" style="204" customWidth="1"/>
    <col min="14873" max="14873" width="16" style="204" customWidth="1"/>
    <col min="14874" max="15101" width="9.140625" style="204"/>
    <col min="15102" max="15102" width="61" style="204" customWidth="1"/>
    <col min="15103" max="15128" width="14.85546875" style="204" customWidth="1"/>
    <col min="15129" max="15129" width="16" style="204" customWidth="1"/>
    <col min="15130" max="15357" width="9.140625" style="204"/>
    <col min="15358" max="15358" width="61" style="204" customWidth="1"/>
    <col min="15359" max="15384" width="14.85546875" style="204" customWidth="1"/>
    <col min="15385" max="15385" width="16" style="204" customWidth="1"/>
    <col min="15386" max="15613" width="9.140625" style="204"/>
    <col min="15614" max="15614" width="61" style="204" customWidth="1"/>
    <col min="15615" max="15640" width="14.85546875" style="204" customWidth="1"/>
    <col min="15641" max="15641" width="16" style="204" customWidth="1"/>
    <col min="15642" max="15869" width="9.140625" style="204"/>
    <col min="15870" max="15870" width="61" style="204" customWidth="1"/>
    <col min="15871" max="15896" width="14.85546875" style="204" customWidth="1"/>
    <col min="15897" max="15897" width="16" style="204" customWidth="1"/>
    <col min="15898" max="16125" width="9.140625" style="204"/>
    <col min="16126" max="16126" width="61" style="204" customWidth="1"/>
    <col min="16127" max="16152" width="14.85546875" style="204" customWidth="1"/>
    <col min="16153" max="16153" width="16" style="204" customWidth="1"/>
    <col min="16154" max="16384" width="9.140625" style="204"/>
  </cols>
  <sheetData>
    <row r="1" spans="1:24" ht="36" customHeight="1" x14ac:dyDescent="0.25"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372" t="s">
        <v>43</v>
      </c>
      <c r="W1" s="372"/>
      <c r="X1" s="204"/>
    </row>
    <row r="2" spans="1:24" x14ac:dyDescent="0.25">
      <c r="A2" s="374" t="s">
        <v>44</v>
      </c>
      <c r="B2" s="374"/>
      <c r="C2" s="374"/>
      <c r="D2" s="374"/>
      <c r="E2" s="374"/>
      <c r="F2" s="374"/>
      <c r="G2" s="374"/>
      <c r="H2" s="37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41.25" customHeight="1" x14ac:dyDescent="0.25">
      <c r="A3" s="205" t="s">
        <v>45</v>
      </c>
      <c r="B3" s="206"/>
      <c r="C3" s="206"/>
      <c r="D3" s="207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373" t="s">
        <v>46</v>
      </c>
      <c r="W3" s="373"/>
      <c r="X3" s="204"/>
    </row>
    <row r="4" spans="1:24" ht="41.25" customHeight="1" x14ac:dyDescent="0.25">
      <c r="A4" s="205"/>
      <c r="B4" s="206"/>
      <c r="C4" s="206"/>
      <c r="D4" s="207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4" ht="32.25" customHeight="1" x14ac:dyDescent="0.25">
      <c r="A5" s="60" t="s">
        <v>306</v>
      </c>
      <c r="B5" s="377"/>
      <c r="C5" s="378"/>
      <c r="D5" s="379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</row>
    <row r="6" spans="1:24" ht="24.75" customHeight="1" x14ac:dyDescent="0.25">
      <c r="A6" s="375" t="s">
        <v>47</v>
      </c>
      <c r="B6" s="376" t="s">
        <v>30</v>
      </c>
      <c r="C6" s="376"/>
      <c r="D6" s="376"/>
      <c r="E6" s="376" t="s">
        <v>280</v>
      </c>
      <c r="F6" s="376"/>
      <c r="G6" s="376" t="s">
        <v>49</v>
      </c>
      <c r="H6" s="376"/>
      <c r="I6" s="376"/>
      <c r="J6" s="376" t="s">
        <v>280</v>
      </c>
      <c r="K6" s="376"/>
      <c r="L6" s="376" t="s">
        <v>49</v>
      </c>
      <c r="M6" s="376"/>
      <c r="N6" s="376"/>
      <c r="O6" s="376" t="s">
        <v>280</v>
      </c>
      <c r="P6" s="376"/>
      <c r="Q6" s="376" t="s">
        <v>49</v>
      </c>
      <c r="R6" s="376"/>
      <c r="S6" s="376"/>
      <c r="T6" s="376" t="s">
        <v>280</v>
      </c>
      <c r="U6" s="376"/>
      <c r="V6" s="376" t="s">
        <v>49</v>
      </c>
      <c r="W6" s="376"/>
      <c r="X6" s="376"/>
    </row>
    <row r="7" spans="1:24" s="209" customFormat="1" ht="30.75" customHeight="1" x14ac:dyDescent="0.2">
      <c r="A7" s="375"/>
      <c r="B7" s="200" t="s">
        <v>279</v>
      </c>
      <c r="C7" s="200" t="s">
        <v>278</v>
      </c>
      <c r="D7" s="200" t="s">
        <v>49</v>
      </c>
      <c r="E7" s="200" t="s">
        <v>303</v>
      </c>
      <c r="F7" s="200" t="s">
        <v>49</v>
      </c>
      <c r="G7" s="200" t="s">
        <v>18</v>
      </c>
      <c r="H7" s="200" t="s">
        <v>19</v>
      </c>
      <c r="I7" s="200" t="s">
        <v>20</v>
      </c>
      <c r="J7" s="200" t="s">
        <v>48</v>
      </c>
      <c r="K7" s="200" t="s">
        <v>49</v>
      </c>
      <c r="L7" s="200" t="s">
        <v>21</v>
      </c>
      <c r="M7" s="200" t="s">
        <v>22</v>
      </c>
      <c r="N7" s="200" t="s">
        <v>23</v>
      </c>
      <c r="O7" s="200" t="s">
        <v>48</v>
      </c>
      <c r="P7" s="200" t="s">
        <v>49</v>
      </c>
      <c r="Q7" s="200" t="s">
        <v>24</v>
      </c>
      <c r="R7" s="200" t="s">
        <v>25</v>
      </c>
      <c r="S7" s="200" t="s">
        <v>26</v>
      </c>
      <c r="T7" s="200" t="s">
        <v>48</v>
      </c>
      <c r="U7" s="200" t="s">
        <v>49</v>
      </c>
      <c r="V7" s="200" t="s">
        <v>27</v>
      </c>
      <c r="W7" s="200" t="s">
        <v>28</v>
      </c>
      <c r="X7" s="200" t="s">
        <v>29</v>
      </c>
    </row>
    <row r="8" spans="1:24" ht="21" customHeight="1" x14ac:dyDescent="0.25">
      <c r="A8" s="19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ht="25.5" customHeight="1" x14ac:dyDescent="0.25">
      <c r="A9" s="210" t="s">
        <v>50</v>
      </c>
      <c r="B9" s="63">
        <f>B10+B14+B15+B16</f>
        <v>0</v>
      </c>
      <c r="C9" s="63">
        <f>C10+C14+C15+C16</f>
        <v>0</v>
      </c>
      <c r="D9" s="63">
        <f>F9+K9+P9+U9</f>
        <v>0</v>
      </c>
      <c r="E9" s="63"/>
      <c r="F9" s="63">
        <f>G9+H9+I9</f>
        <v>0</v>
      </c>
      <c r="G9" s="63">
        <f>G10+G14+G15+G16</f>
        <v>0</v>
      </c>
      <c r="H9" s="63">
        <f t="shared" ref="H9:I9" si="0">H10+H14+H15+H16</f>
        <v>0</v>
      </c>
      <c r="I9" s="63">
        <f t="shared" si="0"/>
        <v>0</v>
      </c>
      <c r="J9" s="63"/>
      <c r="K9" s="63">
        <f>L9+M9+N9</f>
        <v>0</v>
      </c>
      <c r="L9" s="63">
        <f>L10+L14+L15+L16</f>
        <v>0</v>
      </c>
      <c r="M9" s="63">
        <f t="shared" ref="M9:N9" si="1">M10+M14+M15+M16</f>
        <v>0</v>
      </c>
      <c r="N9" s="63">
        <f t="shared" si="1"/>
        <v>0</v>
      </c>
      <c r="O9" s="63"/>
      <c r="P9" s="63">
        <f>Q9+R9+S9</f>
        <v>0</v>
      </c>
      <c r="Q9" s="63">
        <f>Q10+Q14+Q15+Q16</f>
        <v>0</v>
      </c>
      <c r="R9" s="63">
        <f>R10+R14+R15+R16</f>
        <v>0</v>
      </c>
      <c r="S9" s="63">
        <f>S10+S14+S15+S16</f>
        <v>0</v>
      </c>
      <c r="T9" s="63"/>
      <c r="U9" s="63">
        <f>V9+W9+X9</f>
        <v>0</v>
      </c>
      <c r="V9" s="63">
        <f>V10+V14+V15+V16</f>
        <v>0</v>
      </c>
      <c r="W9" s="63">
        <f t="shared" ref="W9:X9" si="2">W10+W14+W15+W16</f>
        <v>0</v>
      </c>
      <c r="X9" s="63">
        <f t="shared" si="2"/>
        <v>0</v>
      </c>
    </row>
    <row r="10" spans="1:24" ht="25.5" customHeight="1" x14ac:dyDescent="0.25">
      <c r="A10" s="60" t="s">
        <v>51</v>
      </c>
      <c r="B10" s="200">
        <f>'დანართი 2 ცხრილი-2'!D8</f>
        <v>0</v>
      </c>
      <c r="C10" s="200">
        <f>'დანართი 2 ცხრილი-2'!E8</f>
        <v>0</v>
      </c>
      <c r="D10" s="63">
        <f t="shared" ref="D10:D29" si="3">F10+K10+P10+U10</f>
        <v>0</v>
      </c>
      <c r="E10" s="200"/>
      <c r="F10" s="63">
        <f t="shared" ref="F10:F29" si="4">G10+H10+I10</f>
        <v>0</v>
      </c>
      <c r="G10" s="200">
        <f>'დანართი 2 ცხრილი-2'!H8</f>
        <v>0</v>
      </c>
      <c r="H10" s="200">
        <f>'დანართი 2 ცხრილი-2'!I8</f>
        <v>0</v>
      </c>
      <c r="I10" s="200">
        <f>'დანართი 2 ცხრილი-2'!J8</f>
        <v>0</v>
      </c>
      <c r="J10" s="200"/>
      <c r="K10" s="63">
        <f t="shared" ref="K10:K16" si="5">L10+M10+N10</f>
        <v>0</v>
      </c>
      <c r="L10" s="200">
        <f>'დანართი 2 ცხრილი-2'!L8</f>
        <v>0</v>
      </c>
      <c r="M10" s="200">
        <f>'დანართი 2 ცხრილი-2'!M8</f>
        <v>0</v>
      </c>
      <c r="N10" s="200">
        <f>'დანართი 2 ცხრილი-2'!N8</f>
        <v>0</v>
      </c>
      <c r="O10" s="200"/>
      <c r="P10" s="63">
        <f t="shared" ref="P10:P29" si="6">Q10+R10+S10</f>
        <v>0</v>
      </c>
      <c r="Q10" s="200">
        <f>'დანართი 2 ცხრილი-2'!P8</f>
        <v>0</v>
      </c>
      <c r="R10" s="200">
        <f>'დანართი 2 ცხრილი-2'!Q8</f>
        <v>0</v>
      </c>
      <c r="S10" s="200">
        <f>'დანართი 2 ცხრილი-2'!R8</f>
        <v>0</v>
      </c>
      <c r="T10" s="200"/>
      <c r="U10" s="63">
        <f t="shared" ref="U10:U29" si="7">V10+W10+X10</f>
        <v>0</v>
      </c>
      <c r="V10" s="200">
        <f>'დანართი 2 ცხრილი-2'!T8</f>
        <v>0</v>
      </c>
      <c r="W10" s="200">
        <f>'დანართი 2 ცხრილი-2'!U8</f>
        <v>0</v>
      </c>
      <c r="X10" s="200">
        <f>'დანართი 2 ცხრილი-2'!V8</f>
        <v>0</v>
      </c>
    </row>
    <row r="11" spans="1:24" ht="25.5" customHeight="1" x14ac:dyDescent="0.25">
      <c r="A11" s="61" t="s">
        <v>52</v>
      </c>
      <c r="B11" s="62">
        <f>'დანართი 2 ცხრილი-2'!D9</f>
        <v>0</v>
      </c>
      <c r="C11" s="62">
        <f>'დანართი 2 ცხრილი-2'!E9</f>
        <v>0</v>
      </c>
      <c r="D11" s="63">
        <f t="shared" si="3"/>
        <v>0</v>
      </c>
      <c r="E11" s="62"/>
      <c r="F11" s="63">
        <f t="shared" si="4"/>
        <v>0</v>
      </c>
      <c r="G11" s="62">
        <f>'დანართი 2 ცხრილი-2'!H9</f>
        <v>0</v>
      </c>
      <c r="H11" s="62">
        <f>'დანართი 2 ცხრილი-2'!I9</f>
        <v>0</v>
      </c>
      <c r="I11" s="62">
        <f>'დანართი 2 ცხრილი-2'!J9</f>
        <v>0</v>
      </c>
      <c r="J11" s="62"/>
      <c r="K11" s="63">
        <f t="shared" si="5"/>
        <v>0</v>
      </c>
      <c r="L11" s="62">
        <f>'დანართი 2 ცხრილი-2'!L9</f>
        <v>0</v>
      </c>
      <c r="M11" s="62">
        <f>'დანართი 2 ცხრილი-2'!M9</f>
        <v>0</v>
      </c>
      <c r="N11" s="62">
        <f>'დანართი 2 ცხრილი-2'!N9</f>
        <v>0</v>
      </c>
      <c r="O11" s="62"/>
      <c r="P11" s="63">
        <f t="shared" si="6"/>
        <v>0</v>
      </c>
      <c r="Q11" s="62">
        <f>'დანართი 2 ცხრილი-2'!P9</f>
        <v>0</v>
      </c>
      <c r="R11" s="62">
        <f>'დანართი 2 ცხრილი-2'!Q9</f>
        <v>0</v>
      </c>
      <c r="S11" s="62">
        <f>'დანართი 2 ცხრილი-2'!R9</f>
        <v>0</v>
      </c>
      <c r="T11" s="62"/>
      <c r="U11" s="63">
        <f t="shared" si="7"/>
        <v>0</v>
      </c>
      <c r="V11" s="62">
        <f>'დანართი 2 ცხრილი-2'!T9</f>
        <v>0</v>
      </c>
      <c r="W11" s="62">
        <f>'დანართი 2 ცხრილი-2'!U9</f>
        <v>0</v>
      </c>
      <c r="X11" s="62">
        <f>'დანართი 2 ცხრილი-2'!V9</f>
        <v>0</v>
      </c>
    </row>
    <row r="12" spans="1:24" ht="25.5" customHeight="1" x14ac:dyDescent="0.25">
      <c r="A12" s="61" t="s">
        <v>316</v>
      </c>
      <c r="B12" s="62">
        <f>'დანართი 2 ცხრილი-2'!D20</f>
        <v>0</v>
      </c>
      <c r="C12" s="62">
        <f>'დანართი 2 ცხრილი-2'!E20</f>
        <v>0</v>
      </c>
      <c r="D12" s="63">
        <f t="shared" si="3"/>
        <v>0</v>
      </c>
      <c r="E12" s="62"/>
      <c r="F12" s="63">
        <f t="shared" si="4"/>
        <v>0</v>
      </c>
      <c r="G12" s="62">
        <f>'დანართი 2 ცხრილი-2'!H20</f>
        <v>0</v>
      </c>
      <c r="H12" s="62">
        <f>'დანართი 2 ცხრილი-2'!I20</f>
        <v>0</v>
      </c>
      <c r="I12" s="62">
        <f>'დანართი 2 ცხრილი-2'!J20</f>
        <v>0</v>
      </c>
      <c r="J12" s="62"/>
      <c r="K12" s="63">
        <f t="shared" si="5"/>
        <v>0</v>
      </c>
      <c r="L12" s="62">
        <f>'დანართი 2 ცხრილი-2'!L20</f>
        <v>0</v>
      </c>
      <c r="M12" s="62">
        <f>'დანართი 2 ცხრილი-2'!M20</f>
        <v>0</v>
      </c>
      <c r="N12" s="62">
        <f>'დანართი 2 ცხრილი-2'!N20</f>
        <v>0</v>
      </c>
      <c r="O12" s="62"/>
      <c r="P12" s="63">
        <f t="shared" si="6"/>
        <v>0</v>
      </c>
      <c r="Q12" s="62">
        <f>'დანართი 2 ცხრილი-2'!P20</f>
        <v>0</v>
      </c>
      <c r="R12" s="62">
        <f>'დანართი 2 ცხრილი-2'!Q20</f>
        <v>0</v>
      </c>
      <c r="S12" s="62">
        <f>'დანართი 2 ცხრილი-2'!R20</f>
        <v>0</v>
      </c>
      <c r="T12" s="62"/>
      <c r="U12" s="63">
        <f t="shared" si="7"/>
        <v>0</v>
      </c>
      <c r="V12" s="62">
        <f>'დანართი 2 ცხრილი-2'!T20</f>
        <v>0</v>
      </c>
      <c r="W12" s="62">
        <f>'დანართი 2 ცხრილი-2'!U20</f>
        <v>0</v>
      </c>
      <c r="X12" s="62">
        <f>'დანართი 2 ცხრილი-2'!V20</f>
        <v>0</v>
      </c>
    </row>
    <row r="13" spans="1:24" ht="25.5" customHeight="1" x14ac:dyDescent="0.25">
      <c r="A13" s="61" t="s">
        <v>54</v>
      </c>
      <c r="B13" s="62">
        <f>'დანართი 2 ცხრილი-2'!D31</f>
        <v>0</v>
      </c>
      <c r="C13" s="62">
        <f>'დანართი 2 ცხრილი-2'!E31</f>
        <v>0</v>
      </c>
      <c r="D13" s="63">
        <f t="shared" si="3"/>
        <v>0</v>
      </c>
      <c r="E13" s="62"/>
      <c r="F13" s="63">
        <f t="shared" si="4"/>
        <v>0</v>
      </c>
      <c r="G13" s="62">
        <f>'დანართი 2 ცხრილი-2'!H31</f>
        <v>0</v>
      </c>
      <c r="H13" s="62">
        <f>'დანართი 2 ცხრილი-2'!I31</f>
        <v>0</v>
      </c>
      <c r="I13" s="62">
        <f>'დანართი 2 ცხრილი-2'!J31</f>
        <v>0</v>
      </c>
      <c r="J13" s="62"/>
      <c r="K13" s="63">
        <f t="shared" si="5"/>
        <v>0</v>
      </c>
      <c r="L13" s="62">
        <f>'დანართი 2 ცხრილი-2'!L31</f>
        <v>0</v>
      </c>
      <c r="M13" s="62">
        <f>'დანართი 2 ცხრილი-2'!M31</f>
        <v>0</v>
      </c>
      <c r="N13" s="62">
        <f>'დანართი 2 ცხრილი-2'!N31</f>
        <v>0</v>
      </c>
      <c r="O13" s="62"/>
      <c r="P13" s="63">
        <f t="shared" si="6"/>
        <v>0</v>
      </c>
      <c r="Q13" s="62">
        <f>'დანართი 2 ცხრილი-2'!P31</f>
        <v>0</v>
      </c>
      <c r="R13" s="62">
        <f>'დანართი 2 ცხრილი-2'!Q31</f>
        <v>0</v>
      </c>
      <c r="S13" s="62">
        <f>'დანართი 2 ცხრილი-2'!R31</f>
        <v>0</v>
      </c>
      <c r="T13" s="62"/>
      <c r="U13" s="63">
        <f t="shared" si="7"/>
        <v>0</v>
      </c>
      <c r="V13" s="62">
        <f>'დანართი 2 ცხრილი-2'!T31</f>
        <v>0</v>
      </c>
      <c r="W13" s="62">
        <f>'დანართი 2 ცხრილი-2'!U31</f>
        <v>0</v>
      </c>
      <c r="X13" s="62">
        <f>'დანართი 2 ცხრილი-2'!V31</f>
        <v>0</v>
      </c>
    </row>
    <row r="14" spans="1:24" ht="25.5" customHeight="1" x14ac:dyDescent="0.25">
      <c r="A14" s="60" t="s">
        <v>55</v>
      </c>
      <c r="B14" s="200">
        <f>'დანართი 2 ცხრილი-2'!D42</f>
        <v>0</v>
      </c>
      <c r="C14" s="200">
        <f>'დანართი 2 ცხრილი-2'!E42</f>
        <v>0</v>
      </c>
      <c r="D14" s="63">
        <f t="shared" si="3"/>
        <v>0</v>
      </c>
      <c r="E14" s="200"/>
      <c r="F14" s="63">
        <f t="shared" si="4"/>
        <v>0</v>
      </c>
      <c r="G14" s="200">
        <f>'დანართი 2 ცხრილი-2'!H42</f>
        <v>0</v>
      </c>
      <c r="H14" s="200">
        <f>'დანართი 2 ცხრილი-2'!I42</f>
        <v>0</v>
      </c>
      <c r="I14" s="200">
        <f>'დანართი 2 ცხრილი-2'!J42</f>
        <v>0</v>
      </c>
      <c r="J14" s="200"/>
      <c r="K14" s="63">
        <f t="shared" si="5"/>
        <v>0</v>
      </c>
      <c r="L14" s="200">
        <f>'დანართი 2 ცხრილი-2'!L42</f>
        <v>0</v>
      </c>
      <c r="M14" s="200">
        <f>'დანართი 2 ცხრილი-2'!M42</f>
        <v>0</v>
      </c>
      <c r="N14" s="200">
        <f>'დანართი 2 ცხრილი-2'!N42</f>
        <v>0</v>
      </c>
      <c r="O14" s="200"/>
      <c r="P14" s="63">
        <f t="shared" si="6"/>
        <v>0</v>
      </c>
      <c r="Q14" s="200">
        <f>'დანართი 2 ცხრილი-2'!P42</f>
        <v>0</v>
      </c>
      <c r="R14" s="200">
        <f>'დანართი 2 ცხრილი-2'!Q42</f>
        <v>0</v>
      </c>
      <c r="S14" s="200">
        <f>'დანართი 2 ცხრილი-2'!R42</f>
        <v>0</v>
      </c>
      <c r="T14" s="200"/>
      <c r="U14" s="63">
        <f t="shared" si="7"/>
        <v>0</v>
      </c>
      <c r="V14" s="200">
        <f>'დანართი 2 ცხრილი-2'!T42</f>
        <v>0</v>
      </c>
      <c r="W14" s="200">
        <f>'დანართი 2 ცხრილი-2'!U42</f>
        <v>0</v>
      </c>
      <c r="X14" s="200">
        <f>'დანართი 2 ცხრილი-2'!V42</f>
        <v>0</v>
      </c>
    </row>
    <row r="15" spans="1:24" ht="25.5" customHeight="1" x14ac:dyDescent="0.25">
      <c r="A15" s="60" t="s">
        <v>56</v>
      </c>
      <c r="B15" s="200">
        <f>'დანართი 2 ცხრილი-2'!D53</f>
        <v>0</v>
      </c>
      <c r="C15" s="200">
        <f>'დანართი 2 ცხრილი-2'!E53</f>
        <v>0</v>
      </c>
      <c r="D15" s="63">
        <f t="shared" si="3"/>
        <v>0</v>
      </c>
      <c r="E15" s="200"/>
      <c r="F15" s="63">
        <f t="shared" si="4"/>
        <v>0</v>
      </c>
      <c r="G15" s="200">
        <f>'დანართი 2 ცხრილი-2'!H53</f>
        <v>0</v>
      </c>
      <c r="H15" s="200">
        <f>'დანართი 2 ცხრილი-2'!I53</f>
        <v>0</v>
      </c>
      <c r="I15" s="200">
        <f>'დანართი 2 ცხრილი-2'!J53</f>
        <v>0</v>
      </c>
      <c r="J15" s="200"/>
      <c r="K15" s="63">
        <f t="shared" si="5"/>
        <v>0</v>
      </c>
      <c r="L15" s="200">
        <f>'დანართი 2 ცხრილი-2'!L53</f>
        <v>0</v>
      </c>
      <c r="M15" s="200">
        <f>'დანართი 2 ცხრილი-2'!M53</f>
        <v>0</v>
      </c>
      <c r="N15" s="200">
        <f>'დანართი 2 ცხრილი-2'!N53</f>
        <v>0</v>
      </c>
      <c r="O15" s="200"/>
      <c r="P15" s="63">
        <f t="shared" si="6"/>
        <v>0</v>
      </c>
      <c r="Q15" s="200">
        <f>'დანართი 2 ცხრილი-2'!P53</f>
        <v>0</v>
      </c>
      <c r="R15" s="200">
        <f>'დანართი 2 ცხრილი-2'!Q53</f>
        <v>0</v>
      </c>
      <c r="S15" s="200">
        <f>'დანართი 2 ცხრილი-2'!R53</f>
        <v>0</v>
      </c>
      <c r="T15" s="200"/>
      <c r="U15" s="63">
        <f t="shared" si="7"/>
        <v>0</v>
      </c>
      <c r="V15" s="200">
        <f>'დანართი 2 ცხრილი-2'!T53</f>
        <v>0</v>
      </c>
      <c r="W15" s="200">
        <f>'დანართი 2 ცხრილი-2'!U53</f>
        <v>0</v>
      </c>
      <c r="X15" s="200">
        <f>'დანართი 2 ცხრილი-2'!V53</f>
        <v>0</v>
      </c>
    </row>
    <row r="16" spans="1:24" ht="25.5" customHeight="1" x14ac:dyDescent="0.25">
      <c r="A16" s="60" t="s">
        <v>57</v>
      </c>
      <c r="B16" s="200">
        <f>'დანართი 2 ცხრილი-2'!D64</f>
        <v>0</v>
      </c>
      <c r="C16" s="200">
        <f>'დანართი 2 ცხრილი-2'!E64</f>
        <v>0</v>
      </c>
      <c r="D16" s="63">
        <f t="shared" si="3"/>
        <v>0</v>
      </c>
      <c r="E16" s="200"/>
      <c r="F16" s="63">
        <f t="shared" si="4"/>
        <v>0</v>
      </c>
      <c r="G16" s="200">
        <f>'დანართი 2 ცხრილი-2'!H64</f>
        <v>0</v>
      </c>
      <c r="H16" s="200">
        <f>'დანართი 2 ცხრილი-2'!I64</f>
        <v>0</v>
      </c>
      <c r="I16" s="200">
        <f>'დანართი 2 ცხრილი-2'!J64</f>
        <v>0</v>
      </c>
      <c r="J16" s="200"/>
      <c r="K16" s="63">
        <f t="shared" si="5"/>
        <v>0</v>
      </c>
      <c r="L16" s="200">
        <f>'დანართი 2 ცხრილი-2'!L64</f>
        <v>0</v>
      </c>
      <c r="M16" s="200">
        <f>'დანართი 2 ცხრილი-2'!M64</f>
        <v>0</v>
      </c>
      <c r="N16" s="200">
        <f>'დანართი 2 ცხრილი-2'!N64</f>
        <v>0</v>
      </c>
      <c r="O16" s="200"/>
      <c r="P16" s="63">
        <f t="shared" si="6"/>
        <v>0</v>
      </c>
      <c r="Q16" s="200">
        <f>'დანართი 2 ცხრილი-2'!P64</f>
        <v>0</v>
      </c>
      <c r="R16" s="200">
        <f>'დანართი 2 ცხრილი-2'!Q64</f>
        <v>0</v>
      </c>
      <c r="S16" s="200">
        <f>'დანართი 2 ცხრილი-2'!R64</f>
        <v>0</v>
      </c>
      <c r="T16" s="200"/>
      <c r="U16" s="63">
        <f t="shared" si="7"/>
        <v>0</v>
      </c>
      <c r="V16" s="200">
        <f>'დანართი 2 ცხრილი-2'!T64</f>
        <v>0</v>
      </c>
      <c r="W16" s="200">
        <f>'დანართი 2 ცხრილი-2'!U64</f>
        <v>0</v>
      </c>
      <c r="X16" s="200">
        <f>'დანართი 2 ცხრილი-2'!V64</f>
        <v>0</v>
      </c>
    </row>
    <row r="17" spans="1:24" ht="25.5" customHeight="1" x14ac:dyDescent="0.25">
      <c r="A17" s="198"/>
      <c r="B17" s="59"/>
      <c r="C17" s="63"/>
      <c r="D17" s="63"/>
      <c r="E17" s="59"/>
      <c r="F17" s="63"/>
      <c r="G17" s="59"/>
      <c r="H17" s="59"/>
      <c r="I17" s="59"/>
      <c r="J17" s="59"/>
      <c r="K17" s="63"/>
      <c r="L17" s="59"/>
      <c r="M17" s="59"/>
      <c r="N17" s="59"/>
      <c r="O17" s="59"/>
      <c r="P17" s="63"/>
      <c r="Q17" s="59"/>
      <c r="R17" s="59"/>
      <c r="S17" s="59"/>
      <c r="T17" s="59"/>
      <c r="U17" s="63"/>
      <c r="V17" s="59"/>
      <c r="W17" s="59"/>
      <c r="X17" s="59"/>
    </row>
    <row r="18" spans="1:24" ht="25.5" customHeight="1" x14ac:dyDescent="0.25">
      <c r="A18" s="210" t="s">
        <v>58</v>
      </c>
      <c r="B18" s="63">
        <f>B19+B27+B28+B29+B30</f>
        <v>0</v>
      </c>
      <c r="C18" s="63">
        <f>E18+J18+O18+T18</f>
        <v>0</v>
      </c>
      <c r="D18" s="63">
        <f t="shared" si="3"/>
        <v>0</v>
      </c>
      <c r="E18" s="63">
        <f>E19+E27+E28+E29+E30</f>
        <v>0</v>
      </c>
      <c r="F18" s="63">
        <f>G18+H18+I18</f>
        <v>0</v>
      </c>
      <c r="G18" s="63">
        <f>G19+G27+G28+G29+G30</f>
        <v>0</v>
      </c>
      <c r="H18" s="63">
        <f>H19+H27+H28+H29+H30</f>
        <v>0</v>
      </c>
      <c r="I18" s="63">
        <f t="shared" ref="I18" si="8">I19+I27+I28+I29+I30</f>
        <v>0</v>
      </c>
      <c r="J18" s="63">
        <f>J19+J27+J28+J29+J30</f>
        <v>0</v>
      </c>
      <c r="K18" s="63">
        <f>L18+M18+N18</f>
        <v>0</v>
      </c>
      <c r="L18" s="63">
        <f>L19+L27+L28+L29+L30</f>
        <v>0</v>
      </c>
      <c r="M18" s="63">
        <f t="shared" ref="M18:N18" si="9">M19+M27+M28+M29+M30</f>
        <v>0</v>
      </c>
      <c r="N18" s="63">
        <f t="shared" si="9"/>
        <v>0</v>
      </c>
      <c r="O18" s="63">
        <f>O19+O27+O28+O29+O30</f>
        <v>0</v>
      </c>
      <c r="P18" s="63">
        <f t="shared" si="6"/>
        <v>0</v>
      </c>
      <c r="Q18" s="63">
        <f>Q19+Q27+Q28+Q29+Q30</f>
        <v>0</v>
      </c>
      <c r="R18" s="63">
        <f t="shared" ref="R18:S18" si="10">R19+R27+R28+R29+R30</f>
        <v>0</v>
      </c>
      <c r="S18" s="63">
        <f t="shared" si="10"/>
        <v>0</v>
      </c>
      <c r="T18" s="63">
        <f>T19+T27+T28+T29+T30</f>
        <v>0</v>
      </c>
      <c r="U18" s="63">
        <f t="shared" si="7"/>
        <v>0</v>
      </c>
      <c r="V18" s="63">
        <f>V19+V27+V28+V29+V30</f>
        <v>0</v>
      </c>
      <c r="W18" s="63">
        <f t="shared" ref="W18:X18" si="11">W19+W27+W28+W29+W30</f>
        <v>0</v>
      </c>
      <c r="X18" s="63">
        <f t="shared" si="11"/>
        <v>0</v>
      </c>
    </row>
    <row r="19" spans="1:24" ht="25.5" customHeight="1" x14ac:dyDescent="0.25">
      <c r="A19" s="60" t="s">
        <v>59</v>
      </c>
      <c r="B19" s="200">
        <f>'დანართი 2 ცხრილი-3'!D10</f>
        <v>0</v>
      </c>
      <c r="C19" s="63">
        <f t="shared" ref="C19:C29" si="12">E19+J19+O19+T19</f>
        <v>0</v>
      </c>
      <c r="D19" s="63">
        <f t="shared" si="3"/>
        <v>0</v>
      </c>
      <c r="E19" s="200">
        <f>'დანართი 2 ცხრილი-3'!G10</f>
        <v>0</v>
      </c>
      <c r="F19" s="63">
        <f t="shared" si="4"/>
        <v>0</v>
      </c>
      <c r="G19" s="200">
        <f>'დანართი 2 ცხრილი-3'!I10</f>
        <v>0</v>
      </c>
      <c r="H19" s="200">
        <f>'დანართი 2 ცხრილი-3'!J10</f>
        <v>0</v>
      </c>
      <c r="I19" s="200">
        <f>'დანართი 2 ცხრილი-3'!K10</f>
        <v>0</v>
      </c>
      <c r="J19" s="200">
        <f>'დანართი 2 ცხრილი-3'!L10</f>
        <v>0</v>
      </c>
      <c r="K19" s="63">
        <f t="shared" ref="K19:K29" si="13">L19+M19+N19</f>
        <v>0</v>
      </c>
      <c r="L19" s="200">
        <f>'დანართი 2 ცხრილი-3'!N10</f>
        <v>0</v>
      </c>
      <c r="M19" s="200">
        <f>'დანართი 2 ცხრილი-3'!O10</f>
        <v>0</v>
      </c>
      <c r="N19" s="200">
        <f>'დანართი 2 ცხრილი-3'!P10</f>
        <v>0</v>
      </c>
      <c r="O19" s="200">
        <f>'დანართი 2 ცხრილი-3'!Q10</f>
        <v>0</v>
      </c>
      <c r="P19" s="63">
        <f t="shared" si="6"/>
        <v>0</v>
      </c>
      <c r="Q19" s="200">
        <f>'დანართი 2 ცხრილი-3'!S10</f>
        <v>0</v>
      </c>
      <c r="R19" s="200">
        <f>'დანართი 2 ცხრილი-3'!T10</f>
        <v>0</v>
      </c>
      <c r="S19" s="200">
        <f>'დანართი 2 ცხრილი-3'!U10</f>
        <v>0</v>
      </c>
      <c r="T19" s="200">
        <f>'დანართი 2 ცხრილი-3'!V10</f>
        <v>0</v>
      </c>
      <c r="U19" s="63">
        <f t="shared" si="7"/>
        <v>0</v>
      </c>
      <c r="V19" s="200">
        <f>'დანართი 2 ცხრილი-3'!X10</f>
        <v>0</v>
      </c>
      <c r="W19" s="200">
        <f>'დანართი 2 ცხრილი-3'!Y10</f>
        <v>0</v>
      </c>
      <c r="X19" s="200">
        <f>'დანართი 2 ცხრილი-3'!Z10</f>
        <v>0</v>
      </c>
    </row>
    <row r="20" spans="1:24" ht="25.5" customHeight="1" x14ac:dyDescent="0.25">
      <c r="A20" s="61" t="s">
        <v>60</v>
      </c>
      <c r="B20" s="62">
        <f>'დანართი 2 ცხრილი-3'!D11</f>
        <v>0</v>
      </c>
      <c r="C20" s="63">
        <f t="shared" si="12"/>
        <v>0</v>
      </c>
      <c r="D20" s="63">
        <f t="shared" si="3"/>
        <v>0</v>
      </c>
      <c r="E20" s="62">
        <f>'დანართი 2 ცხრილი-3'!G11</f>
        <v>0</v>
      </c>
      <c r="F20" s="63">
        <f t="shared" si="4"/>
        <v>0</v>
      </c>
      <c r="G20" s="62">
        <f>'დანართი 2 ცხრილი-3'!I22</f>
        <v>0</v>
      </c>
      <c r="H20" s="62">
        <f>'დანართი 2 ცხრილი-3'!J11</f>
        <v>0</v>
      </c>
      <c r="I20" s="62">
        <f>'დანართი 2 ცხრილი-3'!K22</f>
        <v>0</v>
      </c>
      <c r="J20" s="62">
        <f>'დანართი 2 ცხრილი-3'!L11</f>
        <v>0</v>
      </c>
      <c r="K20" s="63">
        <f t="shared" si="13"/>
        <v>0</v>
      </c>
      <c r="L20" s="62">
        <f>'დანართი 2 ცხრილი-3'!N11</f>
        <v>0</v>
      </c>
      <c r="M20" s="62">
        <f>'დანართი 2 ცხრილი-3'!O11</f>
        <v>0</v>
      </c>
      <c r="N20" s="62">
        <f>'დანართი 2 ცხრილი-3'!P11</f>
        <v>0</v>
      </c>
      <c r="O20" s="62">
        <f>'დანართი 2 ცხრილი-3'!Q11</f>
        <v>0</v>
      </c>
      <c r="P20" s="63">
        <f t="shared" si="6"/>
        <v>0</v>
      </c>
      <c r="Q20" s="62">
        <f>'დანართი 2 ცხრილი-3'!S11</f>
        <v>0</v>
      </c>
      <c r="R20" s="62">
        <f>'დანართი 2 ცხრილი-3'!T11</f>
        <v>0</v>
      </c>
      <c r="S20" s="62">
        <f>'დანართი 2 ცხრილი-3'!U11</f>
        <v>0</v>
      </c>
      <c r="T20" s="62">
        <f>'დანართი 2 ცხრილი-3'!V11</f>
        <v>0</v>
      </c>
      <c r="U20" s="63">
        <f t="shared" si="7"/>
        <v>0</v>
      </c>
      <c r="V20" s="62">
        <f>'დანართი 2 ცხრილი-3'!X11</f>
        <v>0</v>
      </c>
      <c r="W20" s="62">
        <f>'დანართი 2 ცხრილი-3'!Y11</f>
        <v>0</v>
      </c>
      <c r="X20" s="62">
        <f>'დანართი 2 ცხრილი-3'!Z11</f>
        <v>0</v>
      </c>
    </row>
    <row r="21" spans="1:24" ht="25.5" customHeight="1" x14ac:dyDescent="0.25">
      <c r="A21" s="61" t="s">
        <v>61</v>
      </c>
      <c r="B21" s="62">
        <f>'დანართი 2 ცხრილი-3'!D22</f>
        <v>0</v>
      </c>
      <c r="C21" s="63">
        <f t="shared" si="12"/>
        <v>0</v>
      </c>
      <c r="D21" s="63">
        <f t="shared" si="3"/>
        <v>0</v>
      </c>
      <c r="E21" s="62">
        <f>'დანართი 2 ცხრილი-3'!G22</f>
        <v>0</v>
      </c>
      <c r="F21" s="63">
        <f t="shared" si="4"/>
        <v>0</v>
      </c>
      <c r="G21" s="62">
        <f>'დანართი 2 ცხრილი-3'!I22</f>
        <v>0</v>
      </c>
      <c r="H21" s="62">
        <f>'დანართი 2 ცხრილი-3'!J22</f>
        <v>0</v>
      </c>
      <c r="I21" s="62">
        <f>'დანართი 2 ცხრილი-3'!K22</f>
        <v>0</v>
      </c>
      <c r="J21" s="62">
        <f>'დანართი 2 ცხრილი-3'!L22</f>
        <v>0</v>
      </c>
      <c r="K21" s="63">
        <f t="shared" si="13"/>
        <v>0</v>
      </c>
      <c r="L21" s="62">
        <f>'დანართი 2 ცხრილი-3'!N22</f>
        <v>0</v>
      </c>
      <c r="M21" s="62">
        <f>'დანართი 2 ცხრილი-3'!O22</f>
        <v>0</v>
      </c>
      <c r="N21" s="62">
        <f>'დანართი 2 ცხრილი-3'!P22</f>
        <v>0</v>
      </c>
      <c r="O21" s="62">
        <f>'დანართი 2 ცხრილი-3'!Q22</f>
        <v>0</v>
      </c>
      <c r="P21" s="63">
        <f t="shared" si="6"/>
        <v>0</v>
      </c>
      <c r="Q21" s="62">
        <f>'დანართი 2 ცხრილი-3'!S22</f>
        <v>0</v>
      </c>
      <c r="R21" s="62">
        <f>'დანართი 2 ცხრილი-3'!T22</f>
        <v>0</v>
      </c>
      <c r="S21" s="62">
        <f>'დანართი 2 ცხრილი-3'!U22</f>
        <v>0</v>
      </c>
      <c r="T21" s="62">
        <f>'დანართი 2 ცხრილი-3'!V22</f>
        <v>0</v>
      </c>
      <c r="U21" s="63">
        <f t="shared" si="7"/>
        <v>0</v>
      </c>
      <c r="V21" s="62">
        <f>'დანართი 2 ცხრილი-3'!X22</f>
        <v>0</v>
      </c>
      <c r="W21" s="62">
        <f>'დანართი 2 ცხრილი-3'!Y22</f>
        <v>0</v>
      </c>
      <c r="X21" s="62">
        <f>'დანართი 2 ცხრილი-3'!Z22</f>
        <v>0</v>
      </c>
    </row>
    <row r="22" spans="1:24" ht="25.5" customHeight="1" x14ac:dyDescent="0.25">
      <c r="A22" s="61" t="s">
        <v>62</v>
      </c>
      <c r="B22" s="62">
        <f>'დანართი 2 ცხრილი-3'!D90</f>
        <v>0</v>
      </c>
      <c r="C22" s="63">
        <f t="shared" si="12"/>
        <v>0</v>
      </c>
      <c r="D22" s="63">
        <f t="shared" si="3"/>
        <v>0</v>
      </c>
      <c r="E22" s="62">
        <f>'დანართი 2 ცხრილი-3'!G90</f>
        <v>0</v>
      </c>
      <c r="F22" s="63">
        <f t="shared" si="4"/>
        <v>0</v>
      </c>
      <c r="G22" s="62">
        <f>'დანართი 2 ცხრილი-3'!I90</f>
        <v>0</v>
      </c>
      <c r="H22" s="62">
        <f>'დანართი 2 ცხრილი-3'!J90</f>
        <v>0</v>
      </c>
      <c r="I22" s="62">
        <f>'დანართი 2 ცხრილი-3'!K90</f>
        <v>0</v>
      </c>
      <c r="J22" s="62">
        <f>'დანართი 2 ცხრილი-3'!L90</f>
        <v>0</v>
      </c>
      <c r="K22" s="63">
        <f t="shared" si="13"/>
        <v>0</v>
      </c>
      <c r="L22" s="62">
        <f>'დანართი 2 ცხრილი-3'!N90</f>
        <v>0</v>
      </c>
      <c r="M22" s="62">
        <f>'დანართი 2 ცხრილი-3'!O90</f>
        <v>0</v>
      </c>
      <c r="N22" s="62">
        <f>'დანართი 2 ცხრილი-3'!P90</f>
        <v>0</v>
      </c>
      <c r="O22" s="62">
        <f>'დანართი 2 ცხრილი-3'!Q90</f>
        <v>0</v>
      </c>
      <c r="P22" s="63">
        <f t="shared" si="6"/>
        <v>0</v>
      </c>
      <c r="Q22" s="62">
        <f>'დანართი 2 ცხრილი-3'!S90</f>
        <v>0</v>
      </c>
      <c r="R22" s="62">
        <f>'დანართი 2 ცხრილი-3'!T90</f>
        <v>0</v>
      </c>
      <c r="S22" s="62">
        <f>'დანართი 2 ცხრილი-3'!U90</f>
        <v>0</v>
      </c>
      <c r="T22" s="62">
        <f>'დანართი 2 ცხრილი-3'!V90</f>
        <v>0</v>
      </c>
      <c r="U22" s="63">
        <f t="shared" si="7"/>
        <v>0</v>
      </c>
      <c r="V22" s="62">
        <f>'დანართი 2 ცხრილი-3'!X90</f>
        <v>0</v>
      </c>
      <c r="W22" s="62">
        <f>'დანართი 2 ცხრილი-3'!Y90</f>
        <v>0</v>
      </c>
      <c r="X22" s="62">
        <f>'დანართი 2 ცხრილი-3'!Z90</f>
        <v>0</v>
      </c>
    </row>
    <row r="23" spans="1:24" ht="25.5" customHeight="1" x14ac:dyDescent="0.25">
      <c r="A23" s="61" t="s">
        <v>63</v>
      </c>
      <c r="B23" s="62"/>
      <c r="C23" s="63">
        <f t="shared" si="12"/>
        <v>0</v>
      </c>
      <c r="D23" s="63">
        <f t="shared" si="3"/>
        <v>0</v>
      </c>
      <c r="E23" s="62"/>
      <c r="F23" s="63">
        <f t="shared" si="4"/>
        <v>0</v>
      </c>
      <c r="G23" s="62"/>
      <c r="H23" s="62"/>
      <c r="I23" s="62"/>
      <c r="J23" s="62"/>
      <c r="K23" s="63">
        <f t="shared" si="13"/>
        <v>0</v>
      </c>
      <c r="L23" s="62"/>
      <c r="M23" s="62"/>
      <c r="N23" s="62"/>
      <c r="O23" s="62"/>
      <c r="P23" s="63">
        <f t="shared" si="6"/>
        <v>0</v>
      </c>
      <c r="Q23" s="62"/>
      <c r="R23" s="62"/>
      <c r="S23" s="62"/>
      <c r="T23" s="62"/>
      <c r="U23" s="63">
        <f t="shared" si="7"/>
        <v>0</v>
      </c>
      <c r="V23" s="62"/>
      <c r="W23" s="62"/>
      <c r="X23" s="62"/>
    </row>
    <row r="24" spans="1:24" ht="25.5" customHeight="1" x14ac:dyDescent="0.25">
      <c r="A24" s="61" t="s">
        <v>53</v>
      </c>
      <c r="B24" s="62">
        <f>'დანართი 2 ცხრილი-3'!D99</f>
        <v>0</v>
      </c>
      <c r="C24" s="63">
        <f t="shared" si="12"/>
        <v>0</v>
      </c>
      <c r="D24" s="63">
        <f t="shared" si="3"/>
        <v>0</v>
      </c>
      <c r="E24" s="62">
        <f>'დანართი 2 ცხრილი-3'!G99</f>
        <v>0</v>
      </c>
      <c r="F24" s="63">
        <f t="shared" si="4"/>
        <v>0</v>
      </c>
      <c r="G24" s="62">
        <f>'დანართი 2 ცხრილი-3'!I99</f>
        <v>0</v>
      </c>
      <c r="H24" s="62">
        <f>'დანართი 2 ცხრილი-3'!J99</f>
        <v>0</v>
      </c>
      <c r="I24" s="62">
        <f>'დანართი 2 ცხრილი-3'!K99</f>
        <v>0</v>
      </c>
      <c r="J24" s="62">
        <f>'დანართი 2 ცხრილი-3'!L99</f>
        <v>0</v>
      </c>
      <c r="K24" s="63">
        <f t="shared" si="13"/>
        <v>0</v>
      </c>
      <c r="L24" s="62">
        <f>'დანართი 2 ცხრილი-3'!N99</f>
        <v>0</v>
      </c>
      <c r="M24" s="62">
        <f>'დანართი 2 ცხრილი-3'!O99</f>
        <v>0</v>
      </c>
      <c r="N24" s="62">
        <f>'დანართი 2 ცხრილი-3'!P99</f>
        <v>0</v>
      </c>
      <c r="O24" s="62">
        <f>'დანართი 2 ცხრილი-3'!Q99</f>
        <v>0</v>
      </c>
      <c r="P24" s="63">
        <f t="shared" si="6"/>
        <v>0</v>
      </c>
      <c r="Q24" s="62">
        <f>'დანართი 2 ცხრილი-3'!S99</f>
        <v>0</v>
      </c>
      <c r="R24" s="62">
        <f>'დანართი 2 ცხრილი-3'!T99</f>
        <v>0</v>
      </c>
      <c r="S24" s="62">
        <f>'დანართი 2 ცხრილი-3'!U99</f>
        <v>0</v>
      </c>
      <c r="T24" s="62">
        <f>'დანართი 2 ცხრილი-3'!V99</f>
        <v>0</v>
      </c>
      <c r="U24" s="63">
        <f t="shared" si="7"/>
        <v>0</v>
      </c>
      <c r="V24" s="62">
        <f>'დანართი 2 ცხრილი-3'!X99</f>
        <v>0</v>
      </c>
      <c r="W24" s="62">
        <f>'დანართი 2 ცხრილი-3'!Y99</f>
        <v>0</v>
      </c>
      <c r="X24" s="62">
        <f>'დანართი 2 ცხრილი-3'!Z99</f>
        <v>0</v>
      </c>
    </row>
    <row r="25" spans="1:24" ht="25.5" customHeight="1" x14ac:dyDescent="0.25">
      <c r="A25" s="61" t="s">
        <v>64</v>
      </c>
      <c r="B25" s="62">
        <f>'დანართი 2 ცხრილი-3'!D109</f>
        <v>0</v>
      </c>
      <c r="C25" s="63">
        <f t="shared" si="12"/>
        <v>0</v>
      </c>
      <c r="D25" s="63">
        <f t="shared" si="3"/>
        <v>0</v>
      </c>
      <c r="E25" s="62">
        <f>'დანართი 2 ცხრილი-3'!G109</f>
        <v>0</v>
      </c>
      <c r="F25" s="63">
        <f>G25+H25+I25</f>
        <v>0</v>
      </c>
      <c r="G25" s="62">
        <f>'დანართი 2 ცხრილი-3'!I109</f>
        <v>0</v>
      </c>
      <c r="H25" s="62">
        <f>'დანართი 2 ცხრილი-3'!J109</f>
        <v>0</v>
      </c>
      <c r="I25" s="62">
        <f>'დანართი 2 ცხრილი-3'!K109</f>
        <v>0</v>
      </c>
      <c r="J25" s="62">
        <f>'დანართი 2 ცხრილი-3'!L109</f>
        <v>0</v>
      </c>
      <c r="K25" s="63">
        <f t="shared" si="13"/>
        <v>0</v>
      </c>
      <c r="L25" s="62">
        <f>'დანართი 2 ცხრილი-3'!N109</f>
        <v>0</v>
      </c>
      <c r="M25" s="62">
        <f>'დანართი 2 ცხრილი-3'!O109</f>
        <v>0</v>
      </c>
      <c r="N25" s="62">
        <f>'დანართი 2 ცხრილი-3'!P109</f>
        <v>0</v>
      </c>
      <c r="O25" s="62">
        <f>'დანართი 2 ცხრილი-3'!Q109</f>
        <v>0</v>
      </c>
      <c r="P25" s="63">
        <f t="shared" si="6"/>
        <v>0</v>
      </c>
      <c r="Q25" s="62">
        <f>'დანართი 2 ცხრილი-3'!S109</f>
        <v>0</v>
      </c>
      <c r="R25" s="62">
        <f>'დანართი 2 ცხრილი-3'!T109</f>
        <v>0</v>
      </c>
      <c r="S25" s="62">
        <f>'დანართი 2 ცხრილი-3'!U109</f>
        <v>0</v>
      </c>
      <c r="T25" s="62">
        <f>'დანართი 2 ცხრილი-3'!V109</f>
        <v>0</v>
      </c>
      <c r="U25" s="63">
        <f t="shared" si="7"/>
        <v>0</v>
      </c>
      <c r="V25" s="62">
        <f>'დანართი 2 ცხრილი-3'!X109</f>
        <v>0</v>
      </c>
      <c r="W25" s="62">
        <f>'დანართი 2 ცხრილი-3'!Y109</f>
        <v>0</v>
      </c>
      <c r="X25" s="62">
        <f>'დანართი 2 ცხრილი-3'!Z109</f>
        <v>0</v>
      </c>
    </row>
    <row r="26" spans="1:24" ht="25.5" customHeight="1" x14ac:dyDescent="0.25">
      <c r="A26" s="61" t="s">
        <v>65</v>
      </c>
      <c r="B26" s="62">
        <f>'დანართი 2 ცხრილი-3'!D119</f>
        <v>0</v>
      </c>
      <c r="C26" s="63">
        <f t="shared" si="12"/>
        <v>0</v>
      </c>
      <c r="D26" s="63">
        <f t="shared" si="3"/>
        <v>0</v>
      </c>
      <c r="E26" s="62">
        <f>'დანართი 2 ცხრილი-3'!G119</f>
        <v>0</v>
      </c>
      <c r="F26" s="63">
        <f t="shared" si="4"/>
        <v>0</v>
      </c>
      <c r="G26" s="62">
        <f>'დანართი 2 ცხრილი-3'!I119</f>
        <v>0</v>
      </c>
      <c r="H26" s="62">
        <f>'დანართი 2 ცხრილი-3'!J119</f>
        <v>0</v>
      </c>
      <c r="I26" s="62">
        <f>'დანართი 2 ცხრილი-3'!K119</f>
        <v>0</v>
      </c>
      <c r="J26" s="62">
        <f>'დანართი 2 ცხრილი-3'!L119</f>
        <v>0</v>
      </c>
      <c r="K26" s="63">
        <f t="shared" si="13"/>
        <v>0</v>
      </c>
      <c r="L26" s="62">
        <f>'დანართი 2 ცხრილი-3'!N119</f>
        <v>0</v>
      </c>
      <c r="M26" s="62">
        <f>'დანართი 2 ცხრილი-3'!O119</f>
        <v>0</v>
      </c>
      <c r="N26" s="62">
        <f>'დანართი 2 ცხრილი-3'!P119</f>
        <v>0</v>
      </c>
      <c r="O26" s="62">
        <f>'დანართი 2 ცხრილი-3'!Q119</f>
        <v>0</v>
      </c>
      <c r="P26" s="63">
        <f t="shared" si="6"/>
        <v>0</v>
      </c>
      <c r="Q26" s="62">
        <f>'დანართი 2 ცხრილი-3'!S119</f>
        <v>0</v>
      </c>
      <c r="R26" s="62">
        <f>'დანართი 2 ცხრილი-3'!T119</f>
        <v>0</v>
      </c>
      <c r="S26" s="62">
        <f>'დანართი 2 ცხრილი-3'!U119</f>
        <v>0</v>
      </c>
      <c r="T26" s="62">
        <f>'დანართი 2 ცხრილი-3'!V119</f>
        <v>0</v>
      </c>
      <c r="U26" s="63">
        <f t="shared" si="7"/>
        <v>0</v>
      </c>
      <c r="V26" s="62">
        <f>'დანართი 2 ცხრილი-3'!X119</f>
        <v>0</v>
      </c>
      <c r="W26" s="62">
        <f>'დანართი 2 ცხრილი-3'!Y119</f>
        <v>0</v>
      </c>
      <c r="X26" s="62">
        <f>'დანართი 2 ცხრილი-3'!Z119</f>
        <v>0</v>
      </c>
    </row>
    <row r="27" spans="1:24" ht="25.5" customHeight="1" x14ac:dyDescent="0.25">
      <c r="A27" s="60" t="s">
        <v>66</v>
      </c>
      <c r="B27" s="200">
        <f>'დანართი 2 ცხრილი-3'!D142</f>
        <v>0</v>
      </c>
      <c r="C27" s="63">
        <f t="shared" si="12"/>
        <v>0</v>
      </c>
      <c r="D27" s="63">
        <f t="shared" si="3"/>
        <v>0</v>
      </c>
      <c r="E27" s="200">
        <f>'დანართი 2 ცხრილი-3'!G142</f>
        <v>0</v>
      </c>
      <c r="F27" s="63">
        <f t="shared" si="4"/>
        <v>0</v>
      </c>
      <c r="G27" s="200">
        <f>'დანართი 2 ცხრილი-3'!I142</f>
        <v>0</v>
      </c>
      <c r="H27" s="200">
        <f>'დანართი 2 ცხრილი-3'!J142</f>
        <v>0</v>
      </c>
      <c r="I27" s="200">
        <f>'დანართი 2 ცხრილი-3'!K142</f>
        <v>0</v>
      </c>
      <c r="J27" s="200">
        <f>'დანართი 2 ცხრილი-3'!L142</f>
        <v>0</v>
      </c>
      <c r="K27" s="63">
        <f t="shared" si="13"/>
        <v>0</v>
      </c>
      <c r="L27" s="200">
        <f>'დანართი 2 ცხრილი-3'!N142</f>
        <v>0</v>
      </c>
      <c r="M27" s="200">
        <f>'დანართი 2 ცხრილი-3'!O142</f>
        <v>0</v>
      </c>
      <c r="N27" s="200">
        <f>'დანართი 2 ცხრილი-3'!P142</f>
        <v>0</v>
      </c>
      <c r="O27" s="200">
        <f>'დანართი 2 ცხრილი-3'!Q142</f>
        <v>0</v>
      </c>
      <c r="P27" s="63">
        <f t="shared" si="6"/>
        <v>0</v>
      </c>
      <c r="Q27" s="200">
        <f>'დანართი 2 ცხრილი-3'!S142</f>
        <v>0</v>
      </c>
      <c r="R27" s="200">
        <f>'დანართი 2 ცხრილი-3'!T142</f>
        <v>0</v>
      </c>
      <c r="S27" s="200">
        <f>'დანართი 2 ცხრილი-3'!U142</f>
        <v>0</v>
      </c>
      <c r="T27" s="200">
        <f>'დანართი 2 ცხრილი-3'!V142</f>
        <v>0</v>
      </c>
      <c r="U27" s="63">
        <f t="shared" si="7"/>
        <v>0</v>
      </c>
      <c r="V27" s="200">
        <f>'დანართი 2 ცხრილი-3'!X142</f>
        <v>0</v>
      </c>
      <c r="W27" s="200">
        <f>'დანართი 2 ცხრილი-3'!Y142</f>
        <v>0</v>
      </c>
      <c r="X27" s="200">
        <f>'დანართი 2 ცხრილი-3'!Z142</f>
        <v>0</v>
      </c>
    </row>
    <row r="28" spans="1:24" ht="25.5" customHeight="1" x14ac:dyDescent="0.25">
      <c r="A28" s="60" t="s">
        <v>67</v>
      </c>
      <c r="B28" s="200">
        <f>'დანართი 2 ცხრილი-3'!D205</f>
        <v>0</v>
      </c>
      <c r="C28" s="63">
        <f t="shared" si="12"/>
        <v>0</v>
      </c>
      <c r="D28" s="63">
        <f t="shared" si="3"/>
        <v>0</v>
      </c>
      <c r="E28" s="200">
        <f>'დანართი 2 ცხრილი-3'!G205</f>
        <v>0</v>
      </c>
      <c r="F28" s="63">
        <f t="shared" si="4"/>
        <v>0</v>
      </c>
      <c r="G28" s="200">
        <f>'დანართი 2 ცხრილი-3'!I205</f>
        <v>0</v>
      </c>
      <c r="H28" s="200">
        <f>'დანართი 2 ცხრილი-3'!J205</f>
        <v>0</v>
      </c>
      <c r="I28" s="200">
        <f>'დანართი 2 ცხრილი-3'!K205</f>
        <v>0</v>
      </c>
      <c r="J28" s="200">
        <f>'დანართი 2 ცხრილი-3'!L205</f>
        <v>0</v>
      </c>
      <c r="K28" s="63">
        <f t="shared" si="13"/>
        <v>0</v>
      </c>
      <c r="L28" s="200">
        <f>'დანართი 2 ცხრილი-3'!N205</f>
        <v>0</v>
      </c>
      <c r="M28" s="200">
        <f>'დანართი 2 ცხრილი-3'!O205</f>
        <v>0</v>
      </c>
      <c r="N28" s="200">
        <f>'დანართი 2 ცხრილი-3'!P205</f>
        <v>0</v>
      </c>
      <c r="O28" s="200">
        <f>'დანართი 2 ცხრილი-3'!Q205</f>
        <v>0</v>
      </c>
      <c r="P28" s="63">
        <f t="shared" si="6"/>
        <v>0</v>
      </c>
      <c r="Q28" s="200">
        <f>'დანართი 2 ცხრილი-3'!S205</f>
        <v>0</v>
      </c>
      <c r="R28" s="200">
        <f>'დანართი 2 ცხრილი-3'!T205</f>
        <v>0</v>
      </c>
      <c r="S28" s="200">
        <f>'დანართი 2 ცხრილი-3'!U205</f>
        <v>0</v>
      </c>
      <c r="T28" s="200">
        <f>'დანართი 2 ცხრილი-3'!V205</f>
        <v>0</v>
      </c>
      <c r="U28" s="63">
        <f t="shared" si="7"/>
        <v>0</v>
      </c>
      <c r="V28" s="200">
        <f>'დანართი 2 ცხრილი-3'!X205</f>
        <v>0</v>
      </c>
      <c r="W28" s="200">
        <f>'დანართი 2 ცხრილი-3'!Y205</f>
        <v>0</v>
      </c>
      <c r="X28" s="200">
        <f>'დანართი 2 ცხრილი-3'!Z205</f>
        <v>0</v>
      </c>
    </row>
    <row r="29" spans="1:24" ht="25.5" customHeight="1" x14ac:dyDescent="0.25">
      <c r="A29" s="60" t="s">
        <v>68</v>
      </c>
      <c r="B29" s="200">
        <f>'დანართი 2 ცხრილი-3'!D223</f>
        <v>0</v>
      </c>
      <c r="C29" s="63">
        <f t="shared" si="12"/>
        <v>0</v>
      </c>
      <c r="D29" s="63">
        <f t="shared" si="3"/>
        <v>0</v>
      </c>
      <c r="E29" s="200">
        <f>'დანართი 2 ცხრილი-3'!G223</f>
        <v>0</v>
      </c>
      <c r="F29" s="63">
        <f t="shared" si="4"/>
        <v>0</v>
      </c>
      <c r="G29" s="200">
        <f>'დანართი 2 ცხრილი-3'!I223</f>
        <v>0</v>
      </c>
      <c r="H29" s="200">
        <f>'დანართი 2 ცხრილი-3'!J223</f>
        <v>0</v>
      </c>
      <c r="I29" s="200">
        <f>'დანართი 2 ცხრილი-3'!K223</f>
        <v>0</v>
      </c>
      <c r="J29" s="200">
        <f>'დანართი 2 ცხრილი-3'!L223</f>
        <v>0</v>
      </c>
      <c r="K29" s="63">
        <f t="shared" si="13"/>
        <v>0</v>
      </c>
      <c r="L29" s="200">
        <f>'დანართი 2 ცხრილი-3'!N223</f>
        <v>0</v>
      </c>
      <c r="M29" s="200">
        <f>'დანართი 2 ცხრილი-3'!O223</f>
        <v>0</v>
      </c>
      <c r="N29" s="200">
        <f>'დანართი 2 ცხრილი-3'!P223</f>
        <v>0</v>
      </c>
      <c r="O29" s="200">
        <f>'დანართი 2 ცხრილი-3'!Q223</f>
        <v>0</v>
      </c>
      <c r="P29" s="63">
        <f t="shared" si="6"/>
        <v>0</v>
      </c>
      <c r="Q29" s="200">
        <f>'დანართი 2 ცხრილი-3'!S223</f>
        <v>0</v>
      </c>
      <c r="R29" s="200">
        <f>'დანართი 2 ცხრილი-3'!T223</f>
        <v>0</v>
      </c>
      <c r="S29" s="200">
        <f>'დანართი 2 ცხრილი-3'!U223</f>
        <v>0</v>
      </c>
      <c r="T29" s="200">
        <f>'დანართი 2 ცხრილი-3'!V223</f>
        <v>0</v>
      </c>
      <c r="U29" s="63">
        <f t="shared" si="7"/>
        <v>0</v>
      </c>
      <c r="V29" s="200">
        <f>'დანართი 2 ცხრილი-3'!X223</f>
        <v>0</v>
      </c>
      <c r="W29" s="200">
        <f>'დანართი 2 ცხრილი-3'!Y223</f>
        <v>0</v>
      </c>
      <c r="X29" s="200">
        <f>'დანართი 2 ცხრილი-3'!Z223</f>
        <v>0</v>
      </c>
    </row>
    <row r="30" spans="1:24" ht="25.5" customHeight="1" x14ac:dyDescent="0.25">
      <c r="A30" s="60" t="s">
        <v>301</v>
      </c>
      <c r="B30" s="200"/>
      <c r="C30" s="63"/>
      <c r="D30" s="63"/>
      <c r="E30" s="200"/>
      <c r="F30" s="63"/>
      <c r="G30" s="200"/>
      <c r="H30" s="200"/>
      <c r="I30" s="200"/>
      <c r="J30" s="200"/>
      <c r="K30" s="63"/>
      <c r="L30" s="200"/>
      <c r="M30" s="200"/>
      <c r="N30" s="200"/>
      <c r="O30" s="200"/>
      <c r="P30" s="63"/>
      <c r="Q30" s="200"/>
      <c r="R30" s="200"/>
      <c r="S30" s="200"/>
      <c r="T30" s="200"/>
      <c r="U30" s="63"/>
      <c r="V30" s="200"/>
      <c r="W30" s="200"/>
      <c r="X30" s="200"/>
    </row>
    <row r="31" spans="1:24" ht="25.5" customHeight="1" x14ac:dyDescent="0.25">
      <c r="A31" s="383"/>
      <c r="B31" s="383"/>
      <c r="C31" s="19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25.5" customHeight="1" x14ac:dyDescent="0.25">
      <c r="A32" s="210" t="s">
        <v>69</v>
      </c>
      <c r="B32" s="380">
        <f>D9-D18</f>
        <v>0</v>
      </c>
      <c r="C32" s="381"/>
      <c r="D32" s="382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</row>
    <row r="33" spans="1:24" ht="25.5" customHeight="1" x14ac:dyDescent="0.25">
      <c r="A33" s="384"/>
      <c r="B33" s="384"/>
      <c r="C33" s="199"/>
      <c r="D33" s="69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</row>
    <row r="34" spans="1:24" ht="25.5" customHeight="1" x14ac:dyDescent="0.25">
      <c r="A34" s="210" t="s">
        <v>70</v>
      </c>
      <c r="B34" s="380">
        <f>B5+B32</f>
        <v>0</v>
      </c>
      <c r="C34" s="381"/>
      <c r="D34" s="382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</row>
    <row r="35" spans="1:24" ht="15.75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5.75" x14ac:dyDescent="0.25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idden="1" x14ac:dyDescent="0.25">
      <c r="A37" s="385" t="s">
        <v>71</v>
      </c>
      <c r="B37" s="50" t="e">
        <f>((B9-B18)+#REF!)-#REF!</f>
        <v>#REF!</v>
      </c>
      <c r="C37" s="50"/>
      <c r="D37" s="51" t="e">
        <f>((D9-D18)+#REF!)-B34</f>
        <v>#REF!</v>
      </c>
      <c r="E37" s="52" t="e">
        <f>((E9-E18)+#REF!)-E34</f>
        <v>#REF!</v>
      </c>
      <c r="F37" s="53" t="e">
        <f>((F9-F18)+#REF!)-F34</f>
        <v>#REF!</v>
      </c>
      <c r="G37" s="53" t="e">
        <f>((G9-G18)+#REF!)-G34</f>
        <v>#REF!</v>
      </c>
      <c r="H37" s="53" t="e">
        <f>((H9-H18)+#REF!)-H34</f>
        <v>#REF!</v>
      </c>
      <c r="I37" s="53" t="e">
        <f>((I9-I18)+#REF!)-I34</f>
        <v>#REF!</v>
      </c>
      <c r="J37" s="53" t="e">
        <f>((J9-J18)+#REF!)-J34</f>
        <v>#REF!</v>
      </c>
      <c r="K37" s="53" t="e">
        <f>((K9-K18)+#REF!)-K34</f>
        <v>#REF!</v>
      </c>
      <c r="L37" s="53" t="e">
        <f>((L9-L18)+#REF!)-L34</f>
        <v>#REF!</v>
      </c>
      <c r="M37" s="53" t="e">
        <f>((M9-M18)+#REF!)-M34</f>
        <v>#REF!</v>
      </c>
      <c r="N37" s="53" t="e">
        <f>((N9-N18)+#REF!)-N34</f>
        <v>#REF!</v>
      </c>
      <c r="O37" s="53" t="e">
        <f>((O9-O18)+#REF!)-O34</f>
        <v>#REF!</v>
      </c>
      <c r="P37" s="53" t="e">
        <f>((P9-P18)+#REF!)-P34</f>
        <v>#REF!</v>
      </c>
      <c r="Q37" s="53" t="e">
        <f>((Q9-Q18)+#REF!)-Q34</f>
        <v>#REF!</v>
      </c>
      <c r="R37" s="53" t="e">
        <f>((R9-R18)+#REF!)-R34</f>
        <v>#REF!</v>
      </c>
      <c r="S37" s="53" t="e">
        <f>((S9-S18)+#REF!)-S34</f>
        <v>#REF!</v>
      </c>
      <c r="T37" s="53" t="e">
        <f>((T9-T18)+#REF!)-T34</f>
        <v>#REF!</v>
      </c>
      <c r="U37" s="53" t="e">
        <f>((U9-U18)+#REF!)-U34</f>
        <v>#REF!</v>
      </c>
      <c r="V37" s="53" t="e">
        <f>((V9-V18)+#REF!)-V34</f>
        <v>#REF!</v>
      </c>
      <c r="W37" s="53" t="e">
        <f>((W9-W18)+#REF!)-W34</f>
        <v>#REF!</v>
      </c>
      <c r="X37" s="53" t="e">
        <f>((X9-X18)+#REF!)-X34</f>
        <v>#REF!</v>
      </c>
    </row>
    <row r="38" spans="1:24" s="212" customFormat="1" hidden="1" x14ac:dyDescent="0.25">
      <c r="A38" s="385"/>
      <c r="B38" s="54" t="e">
        <f>IF(#REF!&lt;0,IF(#REF!*-1&gt;#REF!,"შეცდომაა!!! გამოყენებული ნაშთი აღემატება, პერიოდის დასაწყისისათვის არსებულ ნაშთის მოცულობას"),0)</f>
        <v>#REF!</v>
      </c>
      <c r="C38" s="54"/>
      <c r="D38" s="54">
        <f>IF(B34&lt;0,IF(B34*-1&gt;#REF!,"შეცდომაა!!! პერიოდის დასაწყისისათვის არსებულ ნაშტზე მეტია მიმართული"),0)</f>
        <v>0</v>
      </c>
      <c r="E38" s="55">
        <f>IF(E34&lt;0,IF(E34*-1&gt;#REF!,"შეცდომაა!!! პერიოდის დასაწყისისათვის არსებულ ნაშტზე მეტია მიმართული"),0)</f>
        <v>0</v>
      </c>
      <c r="F38" s="56">
        <f>IF(F34&lt;0,IF(F34*-1&gt;#REF!,"შეცდომაა!!! პერიოდის დასაწყისისათვის არსებულ ნაშტზე მეტია მიმართული"),0)</f>
        <v>0</v>
      </c>
      <c r="G38" s="56">
        <f>IF(G34&lt;0,IF(G34*-1&gt;#REF!,"შეცდომაა!!! პერიოდის დასაწყისისათვის არსებულ ნაშტზე მეტია მიმართული"),0)</f>
        <v>0</v>
      </c>
      <c r="H38" s="56">
        <f>IF(H34&lt;0,IF(H34*-1&gt;#REF!,"შეცდომაა!!! პერიოდის დასაწყისისათვის არსებულ ნაშტზე მეტია მიმართული"),0)</f>
        <v>0</v>
      </c>
      <c r="I38" s="56">
        <f>IF(I34&lt;0,IF(I34*-1&gt;#REF!,"შეცდომაა!!! პერიოდის დასაწყისისათვის არსებულ ნაშტზე მეტია მიმართული"),0)</f>
        <v>0</v>
      </c>
      <c r="J38" s="56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56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56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56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56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56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56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56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56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56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56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56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56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56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56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collapsed="1" x14ac:dyDescent="0.25"/>
  </sheetData>
  <mergeCells count="19">
    <mergeCell ref="B34:D34"/>
    <mergeCell ref="A31:B31"/>
    <mergeCell ref="A33:B33"/>
    <mergeCell ref="A37:A38"/>
    <mergeCell ref="T6:U6"/>
    <mergeCell ref="B32:D32"/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</mergeCells>
  <pageMargins left="0.7" right="0.7" top="0.75" bottom="0.75" header="0.3" footer="0.3"/>
  <pageSetup paperSize="9" orientation="portrait" horizontalDpi="4294967294" verticalDpi="0" r:id="rId1"/>
  <ignoredErrors>
    <ignoredError sqref="U18 U9 P9 K9 P18 F9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4"/>
  <sheetViews>
    <sheetView zoomScale="70" zoomScaleNormal="70" workbookViewId="0">
      <selection activeCell="K9" sqref="K9"/>
    </sheetView>
  </sheetViews>
  <sheetFormatPr defaultRowHeight="15" outlineLevelRow="1" x14ac:dyDescent="0.25"/>
  <cols>
    <col min="1" max="1" width="2" style="214" customWidth="1"/>
    <col min="2" max="2" width="5.85546875" style="213" customWidth="1"/>
    <col min="3" max="3" width="53.5703125" style="214" customWidth="1"/>
    <col min="4" max="4" width="9.42578125" style="214" customWidth="1"/>
    <col min="5" max="6" width="9.140625" style="214"/>
    <col min="7" max="7" width="14.42578125" style="214" customWidth="1"/>
    <col min="8" max="8" width="11.140625" style="214" customWidth="1"/>
    <col min="9" max="9" width="12.7109375" style="214" customWidth="1"/>
    <col min="10" max="10" width="11.140625" style="214" customWidth="1"/>
    <col min="11" max="11" width="14.42578125" style="214" customWidth="1"/>
    <col min="12" max="14" width="11.7109375" style="214" customWidth="1"/>
    <col min="15" max="15" width="14.42578125" style="214" customWidth="1"/>
    <col min="16" max="18" width="12.140625" style="214" customWidth="1"/>
    <col min="19" max="19" width="14.42578125" style="214" customWidth="1"/>
    <col min="20" max="22" width="11.7109375" style="214" customWidth="1"/>
    <col min="23" max="251" width="9.140625" style="214"/>
    <col min="252" max="252" width="2" style="214" customWidth="1"/>
    <col min="253" max="253" width="5.85546875" style="214" customWidth="1"/>
    <col min="254" max="254" width="53.5703125" style="214" customWidth="1"/>
    <col min="255" max="507" width="9.140625" style="214"/>
    <col min="508" max="508" width="2" style="214" customWidth="1"/>
    <col min="509" max="509" width="5.85546875" style="214" customWidth="1"/>
    <col min="510" max="510" width="53.5703125" style="214" customWidth="1"/>
    <col min="511" max="763" width="9.140625" style="214"/>
    <col min="764" max="764" width="2" style="214" customWidth="1"/>
    <col min="765" max="765" width="5.85546875" style="214" customWidth="1"/>
    <col min="766" max="766" width="53.5703125" style="214" customWidth="1"/>
    <col min="767" max="1019" width="9.140625" style="214"/>
    <col min="1020" max="1020" width="2" style="214" customWidth="1"/>
    <col min="1021" max="1021" width="5.85546875" style="214" customWidth="1"/>
    <col min="1022" max="1022" width="53.5703125" style="214" customWidth="1"/>
    <col min="1023" max="1275" width="9.140625" style="214"/>
    <col min="1276" max="1276" width="2" style="214" customWidth="1"/>
    <col min="1277" max="1277" width="5.85546875" style="214" customWidth="1"/>
    <col min="1278" max="1278" width="53.5703125" style="214" customWidth="1"/>
    <col min="1279" max="1531" width="9.140625" style="214"/>
    <col min="1532" max="1532" width="2" style="214" customWidth="1"/>
    <col min="1533" max="1533" width="5.85546875" style="214" customWidth="1"/>
    <col min="1534" max="1534" width="53.5703125" style="214" customWidth="1"/>
    <col min="1535" max="1787" width="9.140625" style="214"/>
    <col min="1788" max="1788" width="2" style="214" customWidth="1"/>
    <col min="1789" max="1789" width="5.85546875" style="214" customWidth="1"/>
    <col min="1790" max="1790" width="53.5703125" style="214" customWidth="1"/>
    <col min="1791" max="2043" width="9.140625" style="214"/>
    <col min="2044" max="2044" width="2" style="214" customWidth="1"/>
    <col min="2045" max="2045" width="5.85546875" style="214" customWidth="1"/>
    <col min="2046" max="2046" width="53.5703125" style="214" customWidth="1"/>
    <col min="2047" max="2299" width="9.140625" style="214"/>
    <col min="2300" max="2300" width="2" style="214" customWidth="1"/>
    <col min="2301" max="2301" width="5.85546875" style="214" customWidth="1"/>
    <col min="2302" max="2302" width="53.5703125" style="214" customWidth="1"/>
    <col min="2303" max="2555" width="9.140625" style="214"/>
    <col min="2556" max="2556" width="2" style="214" customWidth="1"/>
    <col min="2557" max="2557" width="5.85546875" style="214" customWidth="1"/>
    <col min="2558" max="2558" width="53.5703125" style="214" customWidth="1"/>
    <col min="2559" max="2811" width="9.140625" style="214"/>
    <col min="2812" max="2812" width="2" style="214" customWidth="1"/>
    <col min="2813" max="2813" width="5.85546875" style="214" customWidth="1"/>
    <col min="2814" max="2814" width="53.5703125" style="214" customWidth="1"/>
    <col min="2815" max="3067" width="9.140625" style="214"/>
    <col min="3068" max="3068" width="2" style="214" customWidth="1"/>
    <col min="3069" max="3069" width="5.85546875" style="214" customWidth="1"/>
    <col min="3070" max="3070" width="53.5703125" style="214" customWidth="1"/>
    <col min="3071" max="3323" width="9.140625" style="214"/>
    <col min="3324" max="3324" width="2" style="214" customWidth="1"/>
    <col min="3325" max="3325" width="5.85546875" style="214" customWidth="1"/>
    <col min="3326" max="3326" width="53.5703125" style="214" customWidth="1"/>
    <col min="3327" max="3579" width="9.140625" style="214"/>
    <col min="3580" max="3580" width="2" style="214" customWidth="1"/>
    <col min="3581" max="3581" width="5.85546875" style="214" customWidth="1"/>
    <col min="3582" max="3582" width="53.5703125" style="214" customWidth="1"/>
    <col min="3583" max="3835" width="9.140625" style="214"/>
    <col min="3836" max="3836" width="2" style="214" customWidth="1"/>
    <col min="3837" max="3837" width="5.85546875" style="214" customWidth="1"/>
    <col min="3838" max="3838" width="53.5703125" style="214" customWidth="1"/>
    <col min="3839" max="4091" width="9.140625" style="214"/>
    <col min="4092" max="4092" width="2" style="214" customWidth="1"/>
    <col min="4093" max="4093" width="5.85546875" style="214" customWidth="1"/>
    <col min="4094" max="4094" width="53.5703125" style="214" customWidth="1"/>
    <col min="4095" max="4347" width="9.140625" style="214"/>
    <col min="4348" max="4348" width="2" style="214" customWidth="1"/>
    <col min="4349" max="4349" width="5.85546875" style="214" customWidth="1"/>
    <col min="4350" max="4350" width="53.5703125" style="214" customWidth="1"/>
    <col min="4351" max="4603" width="9.140625" style="214"/>
    <col min="4604" max="4604" width="2" style="214" customWidth="1"/>
    <col min="4605" max="4605" width="5.85546875" style="214" customWidth="1"/>
    <col min="4606" max="4606" width="53.5703125" style="214" customWidth="1"/>
    <col min="4607" max="4859" width="9.140625" style="214"/>
    <col min="4860" max="4860" width="2" style="214" customWidth="1"/>
    <col min="4861" max="4861" width="5.85546875" style="214" customWidth="1"/>
    <col min="4862" max="4862" width="53.5703125" style="214" customWidth="1"/>
    <col min="4863" max="5115" width="9.140625" style="214"/>
    <col min="5116" max="5116" width="2" style="214" customWidth="1"/>
    <col min="5117" max="5117" width="5.85546875" style="214" customWidth="1"/>
    <col min="5118" max="5118" width="53.5703125" style="214" customWidth="1"/>
    <col min="5119" max="5371" width="9.140625" style="214"/>
    <col min="5372" max="5372" width="2" style="214" customWidth="1"/>
    <col min="5373" max="5373" width="5.85546875" style="214" customWidth="1"/>
    <col min="5374" max="5374" width="53.5703125" style="214" customWidth="1"/>
    <col min="5375" max="5627" width="9.140625" style="214"/>
    <col min="5628" max="5628" width="2" style="214" customWidth="1"/>
    <col min="5629" max="5629" width="5.85546875" style="214" customWidth="1"/>
    <col min="5630" max="5630" width="53.5703125" style="214" customWidth="1"/>
    <col min="5631" max="5883" width="9.140625" style="214"/>
    <col min="5884" max="5884" width="2" style="214" customWidth="1"/>
    <col min="5885" max="5885" width="5.85546875" style="214" customWidth="1"/>
    <col min="5886" max="5886" width="53.5703125" style="214" customWidth="1"/>
    <col min="5887" max="6139" width="9.140625" style="214"/>
    <col min="6140" max="6140" width="2" style="214" customWidth="1"/>
    <col min="6141" max="6141" width="5.85546875" style="214" customWidth="1"/>
    <col min="6142" max="6142" width="53.5703125" style="214" customWidth="1"/>
    <col min="6143" max="6395" width="9.140625" style="214"/>
    <col min="6396" max="6396" width="2" style="214" customWidth="1"/>
    <col min="6397" max="6397" width="5.85546875" style="214" customWidth="1"/>
    <col min="6398" max="6398" width="53.5703125" style="214" customWidth="1"/>
    <col min="6399" max="6651" width="9.140625" style="214"/>
    <col min="6652" max="6652" width="2" style="214" customWidth="1"/>
    <col min="6653" max="6653" width="5.85546875" style="214" customWidth="1"/>
    <col min="6654" max="6654" width="53.5703125" style="214" customWidth="1"/>
    <col min="6655" max="6907" width="9.140625" style="214"/>
    <col min="6908" max="6908" width="2" style="214" customWidth="1"/>
    <col min="6909" max="6909" width="5.85546875" style="214" customWidth="1"/>
    <col min="6910" max="6910" width="53.5703125" style="214" customWidth="1"/>
    <col min="6911" max="7163" width="9.140625" style="214"/>
    <col min="7164" max="7164" width="2" style="214" customWidth="1"/>
    <col min="7165" max="7165" width="5.85546875" style="214" customWidth="1"/>
    <col min="7166" max="7166" width="53.5703125" style="214" customWidth="1"/>
    <col min="7167" max="7419" width="9.140625" style="214"/>
    <col min="7420" max="7420" width="2" style="214" customWidth="1"/>
    <col min="7421" max="7421" width="5.85546875" style="214" customWidth="1"/>
    <col min="7422" max="7422" width="53.5703125" style="214" customWidth="1"/>
    <col min="7423" max="7675" width="9.140625" style="214"/>
    <col min="7676" max="7676" width="2" style="214" customWidth="1"/>
    <col min="7677" max="7677" width="5.85546875" style="214" customWidth="1"/>
    <col min="7678" max="7678" width="53.5703125" style="214" customWidth="1"/>
    <col min="7679" max="7931" width="9.140625" style="214"/>
    <col min="7932" max="7932" width="2" style="214" customWidth="1"/>
    <col min="7933" max="7933" width="5.85546875" style="214" customWidth="1"/>
    <col min="7934" max="7934" width="53.5703125" style="214" customWidth="1"/>
    <col min="7935" max="8187" width="9.140625" style="214"/>
    <col min="8188" max="8188" width="2" style="214" customWidth="1"/>
    <col min="8189" max="8189" width="5.85546875" style="214" customWidth="1"/>
    <col min="8190" max="8190" width="53.5703125" style="214" customWidth="1"/>
    <col min="8191" max="8443" width="9.140625" style="214"/>
    <col min="8444" max="8444" width="2" style="214" customWidth="1"/>
    <col min="8445" max="8445" width="5.85546875" style="214" customWidth="1"/>
    <col min="8446" max="8446" width="53.5703125" style="214" customWidth="1"/>
    <col min="8447" max="8699" width="9.140625" style="214"/>
    <col min="8700" max="8700" width="2" style="214" customWidth="1"/>
    <col min="8701" max="8701" width="5.85546875" style="214" customWidth="1"/>
    <col min="8702" max="8702" width="53.5703125" style="214" customWidth="1"/>
    <col min="8703" max="8955" width="9.140625" style="214"/>
    <col min="8956" max="8956" width="2" style="214" customWidth="1"/>
    <col min="8957" max="8957" width="5.85546875" style="214" customWidth="1"/>
    <col min="8958" max="8958" width="53.5703125" style="214" customWidth="1"/>
    <col min="8959" max="9211" width="9.140625" style="214"/>
    <col min="9212" max="9212" width="2" style="214" customWidth="1"/>
    <col min="9213" max="9213" width="5.85546875" style="214" customWidth="1"/>
    <col min="9214" max="9214" width="53.5703125" style="214" customWidth="1"/>
    <col min="9215" max="9467" width="9.140625" style="214"/>
    <col min="9468" max="9468" width="2" style="214" customWidth="1"/>
    <col min="9469" max="9469" width="5.85546875" style="214" customWidth="1"/>
    <col min="9470" max="9470" width="53.5703125" style="214" customWidth="1"/>
    <col min="9471" max="9723" width="9.140625" style="214"/>
    <col min="9724" max="9724" width="2" style="214" customWidth="1"/>
    <col min="9725" max="9725" width="5.85546875" style="214" customWidth="1"/>
    <col min="9726" max="9726" width="53.5703125" style="214" customWidth="1"/>
    <col min="9727" max="9979" width="9.140625" style="214"/>
    <col min="9980" max="9980" width="2" style="214" customWidth="1"/>
    <col min="9981" max="9981" width="5.85546875" style="214" customWidth="1"/>
    <col min="9982" max="9982" width="53.5703125" style="214" customWidth="1"/>
    <col min="9983" max="10235" width="9.140625" style="214"/>
    <col min="10236" max="10236" width="2" style="214" customWidth="1"/>
    <col min="10237" max="10237" width="5.85546875" style="214" customWidth="1"/>
    <col min="10238" max="10238" width="53.5703125" style="214" customWidth="1"/>
    <col min="10239" max="10491" width="9.140625" style="214"/>
    <col min="10492" max="10492" width="2" style="214" customWidth="1"/>
    <col min="10493" max="10493" width="5.85546875" style="214" customWidth="1"/>
    <col min="10494" max="10494" width="53.5703125" style="214" customWidth="1"/>
    <col min="10495" max="10747" width="9.140625" style="214"/>
    <col min="10748" max="10748" width="2" style="214" customWidth="1"/>
    <col min="10749" max="10749" width="5.85546875" style="214" customWidth="1"/>
    <col min="10750" max="10750" width="53.5703125" style="214" customWidth="1"/>
    <col min="10751" max="11003" width="9.140625" style="214"/>
    <col min="11004" max="11004" width="2" style="214" customWidth="1"/>
    <col min="11005" max="11005" width="5.85546875" style="214" customWidth="1"/>
    <col min="11006" max="11006" width="53.5703125" style="214" customWidth="1"/>
    <col min="11007" max="11259" width="9.140625" style="214"/>
    <col min="11260" max="11260" width="2" style="214" customWidth="1"/>
    <col min="11261" max="11261" width="5.85546875" style="214" customWidth="1"/>
    <col min="11262" max="11262" width="53.5703125" style="214" customWidth="1"/>
    <col min="11263" max="11515" width="9.140625" style="214"/>
    <col min="11516" max="11516" width="2" style="214" customWidth="1"/>
    <col min="11517" max="11517" width="5.85546875" style="214" customWidth="1"/>
    <col min="11518" max="11518" width="53.5703125" style="214" customWidth="1"/>
    <col min="11519" max="11771" width="9.140625" style="214"/>
    <col min="11772" max="11772" width="2" style="214" customWidth="1"/>
    <col min="11773" max="11773" width="5.85546875" style="214" customWidth="1"/>
    <col min="11774" max="11774" width="53.5703125" style="214" customWidth="1"/>
    <col min="11775" max="12027" width="9.140625" style="214"/>
    <col min="12028" max="12028" width="2" style="214" customWidth="1"/>
    <col min="12029" max="12029" width="5.85546875" style="214" customWidth="1"/>
    <col min="12030" max="12030" width="53.5703125" style="214" customWidth="1"/>
    <col min="12031" max="12283" width="9.140625" style="214"/>
    <col min="12284" max="12284" width="2" style="214" customWidth="1"/>
    <col min="12285" max="12285" width="5.85546875" style="214" customWidth="1"/>
    <col min="12286" max="12286" width="53.5703125" style="214" customWidth="1"/>
    <col min="12287" max="12539" width="9.140625" style="214"/>
    <col min="12540" max="12540" width="2" style="214" customWidth="1"/>
    <col min="12541" max="12541" width="5.85546875" style="214" customWidth="1"/>
    <col min="12542" max="12542" width="53.5703125" style="214" customWidth="1"/>
    <col min="12543" max="12795" width="9.140625" style="214"/>
    <col min="12796" max="12796" width="2" style="214" customWidth="1"/>
    <col min="12797" max="12797" width="5.85546875" style="214" customWidth="1"/>
    <col min="12798" max="12798" width="53.5703125" style="214" customWidth="1"/>
    <col min="12799" max="13051" width="9.140625" style="214"/>
    <col min="13052" max="13052" width="2" style="214" customWidth="1"/>
    <col min="13053" max="13053" width="5.85546875" style="214" customWidth="1"/>
    <col min="13054" max="13054" width="53.5703125" style="214" customWidth="1"/>
    <col min="13055" max="13307" width="9.140625" style="214"/>
    <col min="13308" max="13308" width="2" style="214" customWidth="1"/>
    <col min="13309" max="13309" width="5.85546875" style="214" customWidth="1"/>
    <col min="13310" max="13310" width="53.5703125" style="214" customWidth="1"/>
    <col min="13311" max="13563" width="9.140625" style="214"/>
    <col min="13564" max="13564" width="2" style="214" customWidth="1"/>
    <col min="13565" max="13565" width="5.85546875" style="214" customWidth="1"/>
    <col min="13566" max="13566" width="53.5703125" style="214" customWidth="1"/>
    <col min="13567" max="13819" width="9.140625" style="214"/>
    <col min="13820" max="13820" width="2" style="214" customWidth="1"/>
    <col min="13821" max="13821" width="5.85546875" style="214" customWidth="1"/>
    <col min="13822" max="13822" width="53.5703125" style="214" customWidth="1"/>
    <col min="13823" max="14075" width="9.140625" style="214"/>
    <col min="14076" max="14076" width="2" style="214" customWidth="1"/>
    <col min="14077" max="14077" width="5.85546875" style="214" customWidth="1"/>
    <col min="14078" max="14078" width="53.5703125" style="214" customWidth="1"/>
    <col min="14079" max="14331" width="9.140625" style="214"/>
    <col min="14332" max="14332" width="2" style="214" customWidth="1"/>
    <col min="14333" max="14333" width="5.85546875" style="214" customWidth="1"/>
    <col min="14334" max="14334" width="53.5703125" style="214" customWidth="1"/>
    <col min="14335" max="14587" width="9.140625" style="214"/>
    <col min="14588" max="14588" width="2" style="214" customWidth="1"/>
    <col min="14589" max="14589" width="5.85546875" style="214" customWidth="1"/>
    <col min="14590" max="14590" width="53.5703125" style="214" customWidth="1"/>
    <col min="14591" max="14843" width="9.140625" style="214"/>
    <col min="14844" max="14844" width="2" style="214" customWidth="1"/>
    <col min="14845" max="14845" width="5.85546875" style="214" customWidth="1"/>
    <col min="14846" max="14846" width="53.5703125" style="214" customWidth="1"/>
    <col min="14847" max="15099" width="9.140625" style="214"/>
    <col min="15100" max="15100" width="2" style="214" customWidth="1"/>
    <col min="15101" max="15101" width="5.85546875" style="214" customWidth="1"/>
    <col min="15102" max="15102" width="53.5703125" style="214" customWidth="1"/>
    <col min="15103" max="15355" width="9.140625" style="214"/>
    <col min="15356" max="15356" width="2" style="214" customWidth="1"/>
    <col min="15357" max="15357" width="5.85546875" style="214" customWidth="1"/>
    <col min="15358" max="15358" width="53.5703125" style="214" customWidth="1"/>
    <col min="15359" max="15611" width="9.140625" style="214"/>
    <col min="15612" max="15612" width="2" style="214" customWidth="1"/>
    <col min="15613" max="15613" width="5.85546875" style="214" customWidth="1"/>
    <col min="15614" max="15614" width="53.5703125" style="214" customWidth="1"/>
    <col min="15615" max="15867" width="9.140625" style="214"/>
    <col min="15868" max="15868" width="2" style="214" customWidth="1"/>
    <col min="15869" max="15869" width="5.85546875" style="214" customWidth="1"/>
    <col min="15870" max="15870" width="53.5703125" style="214" customWidth="1"/>
    <col min="15871" max="16123" width="9.140625" style="214"/>
    <col min="16124" max="16124" width="2" style="214" customWidth="1"/>
    <col min="16125" max="16125" width="5.85546875" style="214" customWidth="1"/>
    <col min="16126" max="16126" width="53.5703125" style="214" customWidth="1"/>
    <col min="16127" max="16384" width="9.140625" style="214"/>
  </cols>
  <sheetData>
    <row r="1" spans="2:22" ht="16.5" customHeight="1" x14ac:dyDescent="0.25">
      <c r="U1" s="388" t="s">
        <v>43</v>
      </c>
      <c r="V1" s="388"/>
    </row>
    <row r="2" spans="2:22" ht="15.75" x14ac:dyDescent="0.25">
      <c r="C2" s="389" t="s">
        <v>337</v>
      </c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2:22" ht="25.5" customHeight="1" x14ac:dyDescent="0.25">
      <c r="C3" s="215" t="s">
        <v>45</v>
      </c>
      <c r="D3" s="215"/>
      <c r="E3" s="216"/>
      <c r="F3" s="217"/>
      <c r="U3" s="390" t="s">
        <v>72</v>
      </c>
      <c r="V3" s="390"/>
    </row>
    <row r="4" spans="2:22" x14ac:dyDescent="0.25">
      <c r="U4" s="218"/>
      <c r="V4" s="219" t="s">
        <v>5</v>
      </c>
    </row>
    <row r="5" spans="2:22" ht="41.25" customHeight="1" x14ac:dyDescent="0.25">
      <c r="B5" s="386" t="s">
        <v>73</v>
      </c>
      <c r="C5" s="386" t="s">
        <v>47</v>
      </c>
      <c r="D5" s="387" t="s">
        <v>30</v>
      </c>
      <c r="E5" s="387"/>
      <c r="F5" s="387"/>
      <c r="G5" s="220" t="s">
        <v>281</v>
      </c>
      <c r="H5" s="391" t="s">
        <v>49</v>
      </c>
      <c r="I5" s="391"/>
      <c r="J5" s="391"/>
      <c r="K5" s="220" t="s">
        <v>281</v>
      </c>
      <c r="L5" s="391" t="s">
        <v>49</v>
      </c>
      <c r="M5" s="391"/>
      <c r="N5" s="391"/>
      <c r="O5" s="220" t="s">
        <v>281</v>
      </c>
      <c r="P5" s="391" t="s">
        <v>49</v>
      </c>
      <c r="Q5" s="391"/>
      <c r="R5" s="391"/>
      <c r="S5" s="220" t="s">
        <v>281</v>
      </c>
      <c r="T5" s="391" t="s">
        <v>49</v>
      </c>
      <c r="U5" s="391"/>
      <c r="V5" s="391"/>
    </row>
    <row r="6" spans="2:22" ht="51.75" customHeight="1" x14ac:dyDescent="0.25">
      <c r="B6" s="386"/>
      <c r="C6" s="386"/>
      <c r="D6" s="221" t="s">
        <v>279</v>
      </c>
      <c r="E6" s="221" t="s">
        <v>278</v>
      </c>
      <c r="F6" s="221" t="s">
        <v>49</v>
      </c>
      <c r="G6" s="222" t="s">
        <v>49</v>
      </c>
      <c r="H6" s="222" t="s">
        <v>18</v>
      </c>
      <c r="I6" s="222" t="s">
        <v>19</v>
      </c>
      <c r="J6" s="222" t="s">
        <v>20</v>
      </c>
      <c r="K6" s="222" t="s">
        <v>49</v>
      </c>
      <c r="L6" s="222" t="s">
        <v>21</v>
      </c>
      <c r="M6" s="222" t="s">
        <v>22</v>
      </c>
      <c r="N6" s="222" t="s">
        <v>23</v>
      </c>
      <c r="O6" s="222" t="s">
        <v>49</v>
      </c>
      <c r="P6" s="222" t="s">
        <v>24</v>
      </c>
      <c r="Q6" s="222" t="s">
        <v>25</v>
      </c>
      <c r="R6" s="222" t="s">
        <v>26</v>
      </c>
      <c r="S6" s="222" t="s">
        <v>49</v>
      </c>
      <c r="T6" s="222" t="s">
        <v>27</v>
      </c>
      <c r="U6" s="222" t="s">
        <v>28</v>
      </c>
      <c r="V6" s="222" t="s">
        <v>29</v>
      </c>
    </row>
    <row r="7" spans="2:22" ht="29.25" customHeight="1" x14ac:dyDescent="0.25">
      <c r="B7" s="386" t="s">
        <v>50</v>
      </c>
      <c r="C7" s="386"/>
      <c r="D7" s="221">
        <f>D8+D42+D53+D64</f>
        <v>0</v>
      </c>
      <c r="E7" s="221">
        <f>E8+E42+E53+E64</f>
        <v>0</v>
      </c>
      <c r="F7" s="221">
        <f t="shared" ref="F7:F38" si="0">G7+K7+O7+S7</f>
        <v>0</v>
      </c>
      <c r="G7" s="221">
        <f>H7+I7+J7</f>
        <v>0</v>
      </c>
      <c r="H7" s="221">
        <f t="shared" ref="H7:V7" si="1">H8+H42+H53+H64</f>
        <v>0</v>
      </c>
      <c r="I7" s="221">
        <f t="shared" si="1"/>
        <v>0</v>
      </c>
      <c r="J7" s="221">
        <f t="shared" si="1"/>
        <v>0</v>
      </c>
      <c r="K7" s="221">
        <f>L7+M7+N7</f>
        <v>0</v>
      </c>
      <c r="L7" s="221">
        <f t="shared" si="1"/>
        <v>0</v>
      </c>
      <c r="M7" s="221">
        <f t="shared" si="1"/>
        <v>0</v>
      </c>
      <c r="N7" s="221">
        <f t="shared" si="1"/>
        <v>0</v>
      </c>
      <c r="O7" s="221">
        <f>P7+Q7+R7</f>
        <v>0</v>
      </c>
      <c r="P7" s="221">
        <f t="shared" si="1"/>
        <v>0</v>
      </c>
      <c r="Q7" s="221">
        <f t="shared" si="1"/>
        <v>0</v>
      </c>
      <c r="R7" s="221">
        <f t="shared" si="1"/>
        <v>0</v>
      </c>
      <c r="S7" s="221">
        <f>T7+U7+V7</f>
        <v>0</v>
      </c>
      <c r="T7" s="221">
        <f t="shared" si="1"/>
        <v>0</v>
      </c>
      <c r="U7" s="221">
        <f t="shared" si="1"/>
        <v>0</v>
      </c>
      <c r="V7" s="221">
        <f t="shared" si="1"/>
        <v>0</v>
      </c>
    </row>
    <row r="8" spans="2:22" ht="17.25" customHeight="1" x14ac:dyDescent="0.25">
      <c r="B8" s="223" t="s">
        <v>74</v>
      </c>
      <c r="C8" s="224" t="s">
        <v>51</v>
      </c>
      <c r="D8" s="225">
        <f>D9+D20+D31</f>
        <v>0</v>
      </c>
      <c r="E8" s="226">
        <f>E9+E20+E31</f>
        <v>0</v>
      </c>
      <c r="F8" s="222">
        <f t="shared" si="0"/>
        <v>0</v>
      </c>
      <c r="G8" s="222">
        <f>H8+I8+J8</f>
        <v>0</v>
      </c>
      <c r="H8" s="222">
        <f>H9+H20+H31</f>
        <v>0</v>
      </c>
      <c r="I8" s="222">
        <f t="shared" ref="I8:V8" si="2">I9+I20+I31</f>
        <v>0</v>
      </c>
      <c r="J8" s="222">
        <f t="shared" si="2"/>
        <v>0</v>
      </c>
      <c r="K8" s="222">
        <f t="shared" ref="K8:K71" si="3">L8+M8+N8</f>
        <v>0</v>
      </c>
      <c r="L8" s="222">
        <f>L9+L20+L31</f>
        <v>0</v>
      </c>
      <c r="M8" s="222">
        <f t="shared" si="2"/>
        <v>0</v>
      </c>
      <c r="N8" s="222">
        <f t="shared" si="2"/>
        <v>0</v>
      </c>
      <c r="O8" s="222">
        <f t="shared" ref="O8:O71" si="4">P8+Q8+R8</f>
        <v>0</v>
      </c>
      <c r="P8" s="222">
        <f t="shared" si="2"/>
        <v>0</v>
      </c>
      <c r="Q8" s="222">
        <f t="shared" si="2"/>
        <v>0</v>
      </c>
      <c r="R8" s="222">
        <f t="shared" si="2"/>
        <v>0</v>
      </c>
      <c r="S8" s="222">
        <f t="shared" ref="S8:S71" si="5">T8+U8+V8</f>
        <v>0</v>
      </c>
      <c r="T8" s="222">
        <f t="shared" si="2"/>
        <v>0</v>
      </c>
      <c r="U8" s="222">
        <f t="shared" si="2"/>
        <v>0</v>
      </c>
      <c r="V8" s="222">
        <f t="shared" si="2"/>
        <v>0</v>
      </c>
    </row>
    <row r="9" spans="2:22" s="231" customFormat="1" ht="17.25" customHeight="1" x14ac:dyDescent="0.2">
      <c r="B9" s="227"/>
      <c r="C9" s="228" t="s">
        <v>52</v>
      </c>
      <c r="D9" s="228">
        <f>SUM(D10:D19)</f>
        <v>0</v>
      </c>
      <c r="E9" s="228">
        <f>SUM(E10:E19)</f>
        <v>0</v>
      </c>
      <c r="F9" s="229">
        <f t="shared" si="0"/>
        <v>0</v>
      </c>
      <c r="G9" s="229">
        <f t="shared" ref="G9:G63" si="6">H9+I9+J9</f>
        <v>0</v>
      </c>
      <c r="H9" s="230">
        <f>SUM(H10:H19)</f>
        <v>0</v>
      </c>
      <c r="I9" s="230">
        <f t="shared" ref="I9:J9" si="7">SUM(I10:I19)</f>
        <v>0</v>
      </c>
      <c r="J9" s="230">
        <f t="shared" si="7"/>
        <v>0</v>
      </c>
      <c r="K9" s="229">
        <f t="shared" si="3"/>
        <v>0</v>
      </c>
      <c r="L9" s="230">
        <f t="shared" ref="L9:V9" si="8">SUM(L10:L19)</f>
        <v>0</v>
      </c>
      <c r="M9" s="230">
        <f t="shared" si="8"/>
        <v>0</v>
      </c>
      <c r="N9" s="230">
        <f t="shared" si="8"/>
        <v>0</v>
      </c>
      <c r="O9" s="229">
        <f t="shared" si="4"/>
        <v>0</v>
      </c>
      <c r="P9" s="230">
        <f t="shared" si="8"/>
        <v>0</v>
      </c>
      <c r="Q9" s="230">
        <f t="shared" si="8"/>
        <v>0</v>
      </c>
      <c r="R9" s="230">
        <f t="shared" si="8"/>
        <v>0</v>
      </c>
      <c r="S9" s="229">
        <f t="shared" si="5"/>
        <v>0</v>
      </c>
      <c r="T9" s="230">
        <f t="shared" si="8"/>
        <v>0</v>
      </c>
      <c r="U9" s="230">
        <f t="shared" si="8"/>
        <v>0</v>
      </c>
      <c r="V9" s="230">
        <f t="shared" si="8"/>
        <v>0</v>
      </c>
    </row>
    <row r="10" spans="2:22" ht="17.25" customHeight="1" outlineLevel="1" x14ac:dyDescent="0.25">
      <c r="B10" s="232">
        <v>1</v>
      </c>
      <c r="C10" s="233"/>
      <c r="D10" s="233"/>
      <c r="E10" s="230"/>
      <c r="F10" s="229">
        <f t="shared" si="0"/>
        <v>0</v>
      </c>
      <c r="G10" s="229">
        <f t="shared" si="6"/>
        <v>0</v>
      </c>
      <c r="H10" s="229"/>
      <c r="I10" s="229"/>
      <c r="J10" s="229"/>
      <c r="K10" s="229">
        <f t="shared" si="3"/>
        <v>0</v>
      </c>
      <c r="L10" s="229"/>
      <c r="M10" s="229"/>
      <c r="N10" s="229"/>
      <c r="O10" s="229">
        <f t="shared" si="4"/>
        <v>0</v>
      </c>
      <c r="P10" s="229"/>
      <c r="Q10" s="229"/>
      <c r="R10" s="229"/>
      <c r="S10" s="229">
        <f t="shared" si="5"/>
        <v>0</v>
      </c>
      <c r="T10" s="229"/>
      <c r="U10" s="229"/>
      <c r="V10" s="229"/>
    </row>
    <row r="11" spans="2:22" ht="17.25" customHeight="1" outlineLevel="1" x14ac:dyDescent="0.25">
      <c r="B11" s="232">
        <v>2</v>
      </c>
      <c r="C11" s="233"/>
      <c r="D11" s="233"/>
      <c r="E11" s="230"/>
      <c r="F11" s="229">
        <f t="shared" si="0"/>
        <v>0</v>
      </c>
      <c r="G11" s="229">
        <f t="shared" si="6"/>
        <v>0</v>
      </c>
      <c r="H11" s="229"/>
      <c r="I11" s="229"/>
      <c r="J11" s="229"/>
      <c r="K11" s="229">
        <f t="shared" si="3"/>
        <v>0</v>
      </c>
      <c r="L11" s="229"/>
      <c r="M11" s="229"/>
      <c r="N11" s="229"/>
      <c r="O11" s="229">
        <f t="shared" si="4"/>
        <v>0</v>
      </c>
      <c r="P11" s="229"/>
      <c r="Q11" s="229"/>
      <c r="R11" s="229"/>
      <c r="S11" s="229">
        <f t="shared" si="5"/>
        <v>0</v>
      </c>
      <c r="T11" s="229"/>
      <c r="U11" s="229"/>
      <c r="V11" s="229"/>
    </row>
    <row r="12" spans="2:22" ht="17.25" customHeight="1" outlineLevel="1" x14ac:dyDescent="0.25">
      <c r="B12" s="232">
        <v>3</v>
      </c>
      <c r="C12" s="233"/>
      <c r="D12" s="233"/>
      <c r="E12" s="230"/>
      <c r="F12" s="229">
        <f t="shared" si="0"/>
        <v>0</v>
      </c>
      <c r="G12" s="229">
        <f t="shared" si="6"/>
        <v>0</v>
      </c>
      <c r="H12" s="229"/>
      <c r="I12" s="229"/>
      <c r="J12" s="229"/>
      <c r="K12" s="229">
        <f t="shared" si="3"/>
        <v>0</v>
      </c>
      <c r="L12" s="229"/>
      <c r="M12" s="229"/>
      <c r="N12" s="229"/>
      <c r="O12" s="229">
        <f t="shared" si="4"/>
        <v>0</v>
      </c>
      <c r="P12" s="229"/>
      <c r="Q12" s="229"/>
      <c r="R12" s="229"/>
      <c r="S12" s="229">
        <f t="shared" si="5"/>
        <v>0</v>
      </c>
      <c r="T12" s="229"/>
      <c r="U12" s="229"/>
      <c r="V12" s="229"/>
    </row>
    <row r="13" spans="2:22" ht="17.25" customHeight="1" outlineLevel="1" x14ac:dyDescent="0.25">
      <c r="B13" s="232">
        <v>4</v>
      </c>
      <c r="C13" s="233"/>
      <c r="D13" s="233"/>
      <c r="E13" s="230"/>
      <c r="F13" s="229">
        <f t="shared" si="0"/>
        <v>0</v>
      </c>
      <c r="G13" s="229">
        <f t="shared" si="6"/>
        <v>0</v>
      </c>
      <c r="H13" s="229"/>
      <c r="I13" s="229"/>
      <c r="J13" s="229"/>
      <c r="K13" s="229">
        <f t="shared" si="3"/>
        <v>0</v>
      </c>
      <c r="L13" s="229"/>
      <c r="M13" s="229"/>
      <c r="N13" s="229"/>
      <c r="O13" s="229">
        <f t="shared" si="4"/>
        <v>0</v>
      </c>
      <c r="P13" s="229"/>
      <c r="Q13" s="229"/>
      <c r="R13" s="229"/>
      <c r="S13" s="229">
        <f t="shared" si="5"/>
        <v>0</v>
      </c>
      <c r="T13" s="229"/>
      <c r="U13" s="229"/>
      <c r="V13" s="229"/>
    </row>
    <row r="14" spans="2:22" ht="17.25" customHeight="1" outlineLevel="1" x14ac:dyDescent="0.25">
      <c r="B14" s="232">
        <v>5</v>
      </c>
      <c r="C14" s="233"/>
      <c r="D14" s="233"/>
      <c r="E14" s="230"/>
      <c r="F14" s="229">
        <f t="shared" si="0"/>
        <v>0</v>
      </c>
      <c r="G14" s="229">
        <f t="shared" si="6"/>
        <v>0</v>
      </c>
      <c r="H14" s="229"/>
      <c r="I14" s="229"/>
      <c r="J14" s="229"/>
      <c r="K14" s="229">
        <f t="shared" si="3"/>
        <v>0</v>
      </c>
      <c r="L14" s="229"/>
      <c r="M14" s="229"/>
      <c r="N14" s="229"/>
      <c r="O14" s="229">
        <f t="shared" si="4"/>
        <v>0</v>
      </c>
      <c r="P14" s="229"/>
      <c r="Q14" s="229"/>
      <c r="R14" s="229"/>
      <c r="S14" s="229">
        <f t="shared" si="5"/>
        <v>0</v>
      </c>
      <c r="T14" s="229"/>
      <c r="U14" s="229"/>
      <c r="V14" s="229"/>
    </row>
    <row r="15" spans="2:22" ht="17.25" customHeight="1" outlineLevel="1" x14ac:dyDescent="0.25">
      <c r="B15" s="232">
        <v>6</v>
      </c>
      <c r="C15" s="233"/>
      <c r="D15" s="233"/>
      <c r="E15" s="230"/>
      <c r="F15" s="229">
        <f t="shared" si="0"/>
        <v>0</v>
      </c>
      <c r="G15" s="229">
        <f t="shared" si="6"/>
        <v>0</v>
      </c>
      <c r="H15" s="229"/>
      <c r="I15" s="229"/>
      <c r="J15" s="229"/>
      <c r="K15" s="229">
        <f t="shared" si="3"/>
        <v>0</v>
      </c>
      <c r="L15" s="229"/>
      <c r="M15" s="229"/>
      <c r="N15" s="229"/>
      <c r="O15" s="229">
        <f t="shared" si="4"/>
        <v>0</v>
      </c>
      <c r="P15" s="229"/>
      <c r="Q15" s="229"/>
      <c r="R15" s="229"/>
      <c r="S15" s="229">
        <f t="shared" si="5"/>
        <v>0</v>
      </c>
      <c r="T15" s="229"/>
      <c r="U15" s="229"/>
      <c r="V15" s="229"/>
    </row>
    <row r="16" spans="2:22" ht="17.25" customHeight="1" outlineLevel="1" x14ac:dyDescent="0.25">
      <c r="B16" s="232">
        <v>7</v>
      </c>
      <c r="C16" s="233"/>
      <c r="D16" s="233"/>
      <c r="E16" s="230"/>
      <c r="F16" s="229">
        <f t="shared" si="0"/>
        <v>0</v>
      </c>
      <c r="G16" s="229">
        <f t="shared" si="6"/>
        <v>0</v>
      </c>
      <c r="H16" s="229"/>
      <c r="I16" s="229"/>
      <c r="J16" s="229"/>
      <c r="K16" s="229">
        <f t="shared" si="3"/>
        <v>0</v>
      </c>
      <c r="L16" s="229"/>
      <c r="M16" s="229"/>
      <c r="N16" s="229"/>
      <c r="O16" s="229">
        <f t="shared" si="4"/>
        <v>0</v>
      </c>
      <c r="P16" s="229"/>
      <c r="Q16" s="229"/>
      <c r="R16" s="229"/>
      <c r="S16" s="229">
        <f t="shared" si="5"/>
        <v>0</v>
      </c>
      <c r="T16" s="229"/>
      <c r="U16" s="229"/>
      <c r="V16" s="229"/>
    </row>
    <row r="17" spans="2:22" ht="17.25" customHeight="1" outlineLevel="1" x14ac:dyDescent="0.25">
      <c r="B17" s="232">
        <v>8</v>
      </c>
      <c r="C17" s="233"/>
      <c r="D17" s="233"/>
      <c r="E17" s="230"/>
      <c r="F17" s="229">
        <f t="shared" si="0"/>
        <v>0</v>
      </c>
      <c r="G17" s="229">
        <f t="shared" si="6"/>
        <v>0</v>
      </c>
      <c r="H17" s="229"/>
      <c r="I17" s="229"/>
      <c r="J17" s="229"/>
      <c r="K17" s="229">
        <f t="shared" si="3"/>
        <v>0</v>
      </c>
      <c r="L17" s="229"/>
      <c r="M17" s="229"/>
      <c r="N17" s="229"/>
      <c r="O17" s="229">
        <f t="shared" si="4"/>
        <v>0</v>
      </c>
      <c r="P17" s="229"/>
      <c r="Q17" s="229"/>
      <c r="R17" s="229"/>
      <c r="S17" s="229">
        <f t="shared" si="5"/>
        <v>0</v>
      </c>
      <c r="T17" s="229"/>
      <c r="U17" s="229"/>
      <c r="V17" s="229"/>
    </row>
    <row r="18" spans="2:22" ht="17.25" customHeight="1" outlineLevel="1" x14ac:dyDescent="0.25">
      <c r="B18" s="232">
        <v>9</v>
      </c>
      <c r="C18" s="233"/>
      <c r="D18" s="233"/>
      <c r="E18" s="230"/>
      <c r="F18" s="229">
        <f t="shared" si="0"/>
        <v>0</v>
      </c>
      <c r="G18" s="229">
        <f t="shared" si="6"/>
        <v>0</v>
      </c>
      <c r="H18" s="229"/>
      <c r="I18" s="229"/>
      <c r="J18" s="229"/>
      <c r="K18" s="229">
        <f t="shared" si="3"/>
        <v>0</v>
      </c>
      <c r="L18" s="229"/>
      <c r="M18" s="229"/>
      <c r="N18" s="229"/>
      <c r="O18" s="229">
        <f t="shared" si="4"/>
        <v>0</v>
      </c>
      <c r="P18" s="229"/>
      <c r="Q18" s="229"/>
      <c r="R18" s="229"/>
      <c r="S18" s="229">
        <f t="shared" si="5"/>
        <v>0</v>
      </c>
      <c r="T18" s="229"/>
      <c r="U18" s="229"/>
      <c r="V18" s="229"/>
    </row>
    <row r="19" spans="2:22" ht="17.25" customHeight="1" outlineLevel="1" x14ac:dyDescent="0.25">
      <c r="B19" s="232">
        <v>10</v>
      </c>
      <c r="C19" s="233"/>
      <c r="D19" s="233"/>
      <c r="E19" s="230"/>
      <c r="F19" s="229">
        <f t="shared" si="0"/>
        <v>0</v>
      </c>
      <c r="G19" s="229">
        <f t="shared" si="6"/>
        <v>0</v>
      </c>
      <c r="H19" s="229"/>
      <c r="I19" s="229"/>
      <c r="J19" s="229"/>
      <c r="K19" s="229">
        <f t="shared" si="3"/>
        <v>0</v>
      </c>
      <c r="L19" s="229"/>
      <c r="M19" s="229"/>
      <c r="N19" s="229"/>
      <c r="O19" s="229">
        <f t="shared" si="4"/>
        <v>0</v>
      </c>
      <c r="P19" s="229"/>
      <c r="Q19" s="229"/>
      <c r="R19" s="229"/>
      <c r="S19" s="229">
        <f t="shared" si="5"/>
        <v>0</v>
      </c>
      <c r="T19" s="229"/>
      <c r="U19" s="229"/>
      <c r="V19" s="229"/>
    </row>
    <row r="20" spans="2:22" s="231" customFormat="1" ht="17.25" customHeight="1" x14ac:dyDescent="0.2">
      <c r="B20" s="232"/>
      <c r="C20" s="228" t="s">
        <v>302</v>
      </c>
      <c r="D20" s="228">
        <f>SUM(D21:D30)</f>
        <v>0</v>
      </c>
      <c r="E20" s="228">
        <f>SUM(E21:E30)</f>
        <v>0</v>
      </c>
      <c r="F20" s="229">
        <f t="shared" si="0"/>
        <v>0</v>
      </c>
      <c r="G20" s="229">
        <f t="shared" si="6"/>
        <v>0</v>
      </c>
      <c r="H20" s="230">
        <f>SUM(H21:H30)</f>
        <v>0</v>
      </c>
      <c r="I20" s="230">
        <f t="shared" ref="I20:J20" si="9">SUM(I21:I30)</f>
        <v>0</v>
      </c>
      <c r="J20" s="230">
        <f t="shared" si="9"/>
        <v>0</v>
      </c>
      <c r="K20" s="229">
        <f t="shared" si="3"/>
        <v>0</v>
      </c>
      <c r="L20" s="230">
        <f t="shared" ref="L20:V20" si="10">SUM(L21:L30)</f>
        <v>0</v>
      </c>
      <c r="M20" s="230">
        <f t="shared" si="10"/>
        <v>0</v>
      </c>
      <c r="N20" s="230">
        <f t="shared" si="10"/>
        <v>0</v>
      </c>
      <c r="O20" s="229">
        <f t="shared" si="4"/>
        <v>0</v>
      </c>
      <c r="P20" s="230">
        <f t="shared" si="10"/>
        <v>0</v>
      </c>
      <c r="Q20" s="230">
        <f t="shared" si="10"/>
        <v>0</v>
      </c>
      <c r="R20" s="230">
        <f t="shared" si="10"/>
        <v>0</v>
      </c>
      <c r="S20" s="229">
        <f t="shared" si="5"/>
        <v>0</v>
      </c>
      <c r="T20" s="230">
        <f t="shared" si="10"/>
        <v>0</v>
      </c>
      <c r="U20" s="230">
        <f t="shared" si="10"/>
        <v>0</v>
      </c>
      <c r="V20" s="230">
        <f t="shared" si="10"/>
        <v>0</v>
      </c>
    </row>
    <row r="21" spans="2:22" ht="17.25" customHeight="1" outlineLevel="1" x14ac:dyDescent="0.25">
      <c r="B21" s="232">
        <v>1</v>
      </c>
      <c r="C21" s="233"/>
      <c r="D21" s="233"/>
      <c r="E21" s="230"/>
      <c r="F21" s="229">
        <f t="shared" si="0"/>
        <v>0</v>
      </c>
      <c r="G21" s="229">
        <f t="shared" si="6"/>
        <v>0</v>
      </c>
      <c r="H21" s="229"/>
      <c r="I21" s="229"/>
      <c r="J21" s="229"/>
      <c r="K21" s="229">
        <f t="shared" si="3"/>
        <v>0</v>
      </c>
      <c r="L21" s="229"/>
      <c r="M21" s="229"/>
      <c r="N21" s="229"/>
      <c r="O21" s="229">
        <f t="shared" si="4"/>
        <v>0</v>
      </c>
      <c r="P21" s="229"/>
      <c r="Q21" s="229"/>
      <c r="R21" s="229"/>
      <c r="S21" s="229">
        <f t="shared" si="5"/>
        <v>0</v>
      </c>
      <c r="T21" s="229"/>
      <c r="U21" s="229"/>
      <c r="V21" s="229"/>
    </row>
    <row r="22" spans="2:22" ht="17.25" customHeight="1" outlineLevel="1" x14ac:dyDescent="0.25">
      <c r="B22" s="232">
        <v>2</v>
      </c>
      <c r="C22" s="233"/>
      <c r="D22" s="233"/>
      <c r="E22" s="230"/>
      <c r="F22" s="229">
        <f t="shared" si="0"/>
        <v>0</v>
      </c>
      <c r="G22" s="229">
        <f t="shared" si="6"/>
        <v>0</v>
      </c>
      <c r="H22" s="229"/>
      <c r="I22" s="229"/>
      <c r="J22" s="229"/>
      <c r="K22" s="229">
        <f t="shared" si="3"/>
        <v>0</v>
      </c>
      <c r="L22" s="229"/>
      <c r="M22" s="229"/>
      <c r="N22" s="229"/>
      <c r="O22" s="229">
        <f t="shared" si="4"/>
        <v>0</v>
      </c>
      <c r="P22" s="229"/>
      <c r="Q22" s="229"/>
      <c r="R22" s="229"/>
      <c r="S22" s="229">
        <f t="shared" si="5"/>
        <v>0</v>
      </c>
      <c r="T22" s="229"/>
      <c r="U22" s="229"/>
      <c r="V22" s="229"/>
    </row>
    <row r="23" spans="2:22" ht="17.25" customHeight="1" outlineLevel="1" x14ac:dyDescent="0.25">
      <c r="B23" s="232">
        <v>3</v>
      </c>
      <c r="C23" s="233"/>
      <c r="D23" s="233"/>
      <c r="E23" s="230"/>
      <c r="F23" s="229">
        <f t="shared" si="0"/>
        <v>0</v>
      </c>
      <c r="G23" s="229">
        <f t="shared" si="6"/>
        <v>0</v>
      </c>
      <c r="H23" s="229"/>
      <c r="I23" s="229"/>
      <c r="J23" s="229"/>
      <c r="K23" s="229">
        <f t="shared" si="3"/>
        <v>0</v>
      </c>
      <c r="L23" s="229"/>
      <c r="M23" s="229"/>
      <c r="N23" s="229"/>
      <c r="O23" s="229">
        <f t="shared" si="4"/>
        <v>0</v>
      </c>
      <c r="P23" s="229"/>
      <c r="Q23" s="229"/>
      <c r="R23" s="229"/>
      <c r="S23" s="229">
        <f t="shared" si="5"/>
        <v>0</v>
      </c>
      <c r="T23" s="229"/>
      <c r="U23" s="229"/>
      <c r="V23" s="229"/>
    </row>
    <row r="24" spans="2:22" ht="17.25" customHeight="1" outlineLevel="1" x14ac:dyDescent="0.25">
      <c r="B24" s="232">
        <v>4</v>
      </c>
      <c r="C24" s="233"/>
      <c r="D24" s="233"/>
      <c r="E24" s="230"/>
      <c r="F24" s="229">
        <f t="shared" si="0"/>
        <v>0</v>
      </c>
      <c r="G24" s="229">
        <f t="shared" si="6"/>
        <v>0</v>
      </c>
      <c r="H24" s="229"/>
      <c r="I24" s="229"/>
      <c r="J24" s="229"/>
      <c r="K24" s="229">
        <f t="shared" si="3"/>
        <v>0</v>
      </c>
      <c r="L24" s="229"/>
      <c r="M24" s="229"/>
      <c r="N24" s="229"/>
      <c r="O24" s="229">
        <f t="shared" si="4"/>
        <v>0</v>
      </c>
      <c r="P24" s="229"/>
      <c r="Q24" s="229"/>
      <c r="R24" s="229"/>
      <c r="S24" s="229">
        <f t="shared" si="5"/>
        <v>0</v>
      </c>
      <c r="T24" s="229"/>
      <c r="U24" s="229"/>
      <c r="V24" s="229"/>
    </row>
    <row r="25" spans="2:22" ht="17.25" customHeight="1" outlineLevel="1" x14ac:dyDescent="0.25">
      <c r="B25" s="232">
        <v>5</v>
      </c>
      <c r="C25" s="233"/>
      <c r="D25" s="233"/>
      <c r="E25" s="230"/>
      <c r="F25" s="229">
        <f t="shared" si="0"/>
        <v>0</v>
      </c>
      <c r="G25" s="229">
        <f t="shared" si="6"/>
        <v>0</v>
      </c>
      <c r="H25" s="229"/>
      <c r="I25" s="229"/>
      <c r="J25" s="229"/>
      <c r="K25" s="229">
        <f t="shared" si="3"/>
        <v>0</v>
      </c>
      <c r="L25" s="229"/>
      <c r="M25" s="229"/>
      <c r="N25" s="229"/>
      <c r="O25" s="229">
        <f t="shared" si="4"/>
        <v>0</v>
      </c>
      <c r="P25" s="229"/>
      <c r="Q25" s="229"/>
      <c r="R25" s="229"/>
      <c r="S25" s="229">
        <f t="shared" si="5"/>
        <v>0</v>
      </c>
      <c r="T25" s="229"/>
      <c r="U25" s="229"/>
      <c r="V25" s="229"/>
    </row>
    <row r="26" spans="2:22" ht="17.25" customHeight="1" outlineLevel="1" x14ac:dyDescent="0.25">
      <c r="B26" s="232">
        <v>6</v>
      </c>
      <c r="C26" s="233"/>
      <c r="D26" s="233"/>
      <c r="E26" s="230"/>
      <c r="F26" s="229">
        <f t="shared" si="0"/>
        <v>0</v>
      </c>
      <c r="G26" s="229">
        <f t="shared" si="6"/>
        <v>0</v>
      </c>
      <c r="H26" s="229"/>
      <c r="I26" s="229"/>
      <c r="J26" s="229"/>
      <c r="K26" s="229">
        <f t="shared" si="3"/>
        <v>0</v>
      </c>
      <c r="L26" s="229"/>
      <c r="M26" s="229"/>
      <c r="N26" s="229"/>
      <c r="O26" s="229">
        <f t="shared" si="4"/>
        <v>0</v>
      </c>
      <c r="P26" s="229"/>
      <c r="Q26" s="229"/>
      <c r="R26" s="229"/>
      <c r="S26" s="229">
        <f t="shared" si="5"/>
        <v>0</v>
      </c>
      <c r="T26" s="229"/>
      <c r="U26" s="229"/>
      <c r="V26" s="229"/>
    </row>
    <row r="27" spans="2:22" ht="17.25" customHeight="1" outlineLevel="1" x14ac:dyDescent="0.25">
      <c r="B27" s="232">
        <v>7</v>
      </c>
      <c r="C27" s="233"/>
      <c r="D27" s="233"/>
      <c r="E27" s="230"/>
      <c r="F27" s="229">
        <f t="shared" si="0"/>
        <v>0</v>
      </c>
      <c r="G27" s="229">
        <f t="shared" si="6"/>
        <v>0</v>
      </c>
      <c r="H27" s="229"/>
      <c r="I27" s="229"/>
      <c r="J27" s="229"/>
      <c r="K27" s="229">
        <f t="shared" si="3"/>
        <v>0</v>
      </c>
      <c r="L27" s="229"/>
      <c r="M27" s="229"/>
      <c r="N27" s="229"/>
      <c r="O27" s="229">
        <f t="shared" si="4"/>
        <v>0</v>
      </c>
      <c r="P27" s="229"/>
      <c r="Q27" s="229"/>
      <c r="R27" s="229"/>
      <c r="S27" s="229">
        <f t="shared" si="5"/>
        <v>0</v>
      </c>
      <c r="T27" s="229"/>
      <c r="U27" s="229"/>
      <c r="V27" s="229"/>
    </row>
    <row r="28" spans="2:22" ht="17.25" customHeight="1" outlineLevel="1" x14ac:dyDescent="0.25">
      <c r="B28" s="232">
        <v>8</v>
      </c>
      <c r="C28" s="233"/>
      <c r="D28" s="233"/>
      <c r="E28" s="230"/>
      <c r="F28" s="229">
        <f t="shared" si="0"/>
        <v>0</v>
      </c>
      <c r="G28" s="229">
        <f t="shared" si="6"/>
        <v>0</v>
      </c>
      <c r="H28" s="229"/>
      <c r="I28" s="229"/>
      <c r="J28" s="229"/>
      <c r="K28" s="229">
        <f t="shared" si="3"/>
        <v>0</v>
      </c>
      <c r="L28" s="229"/>
      <c r="M28" s="229"/>
      <c r="N28" s="229"/>
      <c r="O28" s="229">
        <f t="shared" si="4"/>
        <v>0</v>
      </c>
      <c r="P28" s="229"/>
      <c r="Q28" s="229"/>
      <c r="R28" s="229"/>
      <c r="S28" s="229">
        <f t="shared" si="5"/>
        <v>0</v>
      </c>
      <c r="T28" s="229"/>
      <c r="U28" s="229"/>
      <c r="V28" s="229"/>
    </row>
    <row r="29" spans="2:22" ht="17.25" customHeight="1" outlineLevel="1" x14ac:dyDescent="0.25">
      <c r="B29" s="232">
        <v>9</v>
      </c>
      <c r="C29" s="233"/>
      <c r="D29" s="233"/>
      <c r="E29" s="230"/>
      <c r="F29" s="229">
        <f t="shared" si="0"/>
        <v>0</v>
      </c>
      <c r="G29" s="229">
        <f t="shared" si="6"/>
        <v>0</v>
      </c>
      <c r="H29" s="229"/>
      <c r="I29" s="229"/>
      <c r="J29" s="229"/>
      <c r="K29" s="229">
        <f t="shared" si="3"/>
        <v>0</v>
      </c>
      <c r="L29" s="229"/>
      <c r="M29" s="229"/>
      <c r="N29" s="229"/>
      <c r="O29" s="229">
        <f t="shared" si="4"/>
        <v>0</v>
      </c>
      <c r="P29" s="229"/>
      <c r="Q29" s="229"/>
      <c r="R29" s="229"/>
      <c r="S29" s="229">
        <f t="shared" si="5"/>
        <v>0</v>
      </c>
      <c r="T29" s="229"/>
      <c r="U29" s="229"/>
      <c r="V29" s="229"/>
    </row>
    <row r="30" spans="2:22" ht="17.25" customHeight="1" outlineLevel="1" x14ac:dyDescent="0.25">
      <c r="B30" s="232">
        <v>10</v>
      </c>
      <c r="C30" s="233"/>
      <c r="D30" s="233"/>
      <c r="E30" s="230"/>
      <c r="F30" s="229">
        <f t="shared" si="0"/>
        <v>0</v>
      </c>
      <c r="G30" s="229">
        <f t="shared" si="6"/>
        <v>0</v>
      </c>
      <c r="H30" s="229"/>
      <c r="I30" s="229"/>
      <c r="J30" s="229"/>
      <c r="K30" s="229">
        <f t="shared" si="3"/>
        <v>0</v>
      </c>
      <c r="L30" s="229"/>
      <c r="M30" s="229"/>
      <c r="N30" s="229"/>
      <c r="O30" s="229">
        <f t="shared" si="4"/>
        <v>0</v>
      </c>
      <c r="P30" s="229"/>
      <c r="Q30" s="229"/>
      <c r="R30" s="229"/>
      <c r="S30" s="229">
        <f t="shared" si="5"/>
        <v>0</v>
      </c>
      <c r="T30" s="229"/>
      <c r="U30" s="229"/>
      <c r="V30" s="229"/>
    </row>
    <row r="31" spans="2:22" s="231" customFormat="1" ht="17.25" customHeight="1" x14ac:dyDescent="0.2">
      <c r="B31" s="232"/>
      <c r="C31" s="228" t="s">
        <v>54</v>
      </c>
      <c r="D31" s="228">
        <f>SUM(D32:D41)</f>
        <v>0</v>
      </c>
      <c r="E31" s="228">
        <f>SUM(E32:E41)</f>
        <v>0</v>
      </c>
      <c r="F31" s="229">
        <f t="shared" si="0"/>
        <v>0</v>
      </c>
      <c r="G31" s="229">
        <f t="shared" si="6"/>
        <v>0</v>
      </c>
      <c r="H31" s="230">
        <f>SUM(H32:H41)</f>
        <v>0</v>
      </c>
      <c r="I31" s="230">
        <f t="shared" ref="I31:J31" si="11">SUM(I32:I41)</f>
        <v>0</v>
      </c>
      <c r="J31" s="230">
        <f t="shared" si="11"/>
        <v>0</v>
      </c>
      <c r="K31" s="229">
        <f t="shared" si="3"/>
        <v>0</v>
      </c>
      <c r="L31" s="230">
        <f t="shared" ref="L31:V31" si="12">SUM(L32:L41)</f>
        <v>0</v>
      </c>
      <c r="M31" s="230">
        <f t="shared" si="12"/>
        <v>0</v>
      </c>
      <c r="N31" s="230">
        <f t="shared" si="12"/>
        <v>0</v>
      </c>
      <c r="O31" s="229">
        <f t="shared" si="4"/>
        <v>0</v>
      </c>
      <c r="P31" s="230">
        <f t="shared" si="12"/>
        <v>0</v>
      </c>
      <c r="Q31" s="230">
        <f t="shared" si="12"/>
        <v>0</v>
      </c>
      <c r="R31" s="230">
        <f t="shared" si="12"/>
        <v>0</v>
      </c>
      <c r="S31" s="229">
        <f t="shared" si="5"/>
        <v>0</v>
      </c>
      <c r="T31" s="230">
        <f t="shared" si="12"/>
        <v>0</v>
      </c>
      <c r="U31" s="230">
        <f t="shared" si="12"/>
        <v>0</v>
      </c>
      <c r="V31" s="230">
        <f t="shared" si="12"/>
        <v>0</v>
      </c>
    </row>
    <row r="32" spans="2:22" ht="17.25" customHeight="1" outlineLevel="1" x14ac:dyDescent="0.25">
      <c r="B32" s="232">
        <v>1</v>
      </c>
      <c r="C32" s="233"/>
      <c r="D32" s="233"/>
      <c r="E32" s="230"/>
      <c r="F32" s="229">
        <f t="shared" si="0"/>
        <v>0</v>
      </c>
      <c r="G32" s="229">
        <f t="shared" si="6"/>
        <v>0</v>
      </c>
      <c r="H32" s="230"/>
      <c r="I32" s="230"/>
      <c r="J32" s="230"/>
      <c r="K32" s="229">
        <f t="shared" si="3"/>
        <v>0</v>
      </c>
      <c r="L32" s="230"/>
      <c r="M32" s="230"/>
      <c r="N32" s="230"/>
      <c r="O32" s="229">
        <f t="shared" si="4"/>
        <v>0</v>
      </c>
      <c r="P32" s="230"/>
      <c r="Q32" s="230"/>
      <c r="R32" s="230"/>
      <c r="S32" s="229">
        <f t="shared" si="5"/>
        <v>0</v>
      </c>
      <c r="T32" s="230"/>
      <c r="U32" s="230"/>
      <c r="V32" s="230"/>
    </row>
    <row r="33" spans="2:22" ht="17.25" customHeight="1" outlineLevel="1" x14ac:dyDescent="0.25">
      <c r="B33" s="232">
        <v>2</v>
      </c>
      <c r="C33" s="233"/>
      <c r="D33" s="233"/>
      <c r="E33" s="230"/>
      <c r="F33" s="229">
        <f t="shared" si="0"/>
        <v>0</v>
      </c>
      <c r="G33" s="229">
        <f t="shared" si="6"/>
        <v>0</v>
      </c>
      <c r="H33" s="230"/>
      <c r="I33" s="230"/>
      <c r="J33" s="230"/>
      <c r="K33" s="229">
        <f t="shared" si="3"/>
        <v>0</v>
      </c>
      <c r="L33" s="230"/>
      <c r="M33" s="230"/>
      <c r="N33" s="230"/>
      <c r="O33" s="229">
        <f t="shared" si="4"/>
        <v>0</v>
      </c>
      <c r="P33" s="230"/>
      <c r="Q33" s="230"/>
      <c r="R33" s="230"/>
      <c r="S33" s="229">
        <f t="shared" si="5"/>
        <v>0</v>
      </c>
      <c r="T33" s="230"/>
      <c r="U33" s="230"/>
      <c r="V33" s="230"/>
    </row>
    <row r="34" spans="2:22" ht="17.25" customHeight="1" outlineLevel="1" x14ac:dyDescent="0.25">
      <c r="B34" s="232">
        <v>3</v>
      </c>
      <c r="C34" s="233"/>
      <c r="D34" s="233"/>
      <c r="E34" s="230"/>
      <c r="F34" s="229">
        <f t="shared" si="0"/>
        <v>0</v>
      </c>
      <c r="G34" s="229">
        <f t="shared" si="6"/>
        <v>0</v>
      </c>
      <c r="H34" s="230"/>
      <c r="I34" s="230"/>
      <c r="J34" s="230"/>
      <c r="K34" s="229">
        <f t="shared" si="3"/>
        <v>0</v>
      </c>
      <c r="L34" s="230"/>
      <c r="M34" s="230"/>
      <c r="N34" s="230"/>
      <c r="O34" s="229">
        <f t="shared" si="4"/>
        <v>0</v>
      </c>
      <c r="P34" s="230"/>
      <c r="Q34" s="230"/>
      <c r="R34" s="230"/>
      <c r="S34" s="229">
        <f t="shared" si="5"/>
        <v>0</v>
      </c>
      <c r="T34" s="230"/>
      <c r="U34" s="230"/>
      <c r="V34" s="230"/>
    </row>
    <row r="35" spans="2:22" ht="17.25" customHeight="1" outlineLevel="1" x14ac:dyDescent="0.25">
      <c r="B35" s="232">
        <v>4</v>
      </c>
      <c r="C35" s="233"/>
      <c r="D35" s="233"/>
      <c r="E35" s="230"/>
      <c r="F35" s="229">
        <f t="shared" si="0"/>
        <v>0</v>
      </c>
      <c r="G35" s="229">
        <f t="shared" si="6"/>
        <v>0</v>
      </c>
      <c r="H35" s="230"/>
      <c r="I35" s="230"/>
      <c r="J35" s="230"/>
      <c r="K35" s="229">
        <f t="shared" si="3"/>
        <v>0</v>
      </c>
      <c r="L35" s="230"/>
      <c r="M35" s="230"/>
      <c r="N35" s="230"/>
      <c r="O35" s="229">
        <f t="shared" si="4"/>
        <v>0</v>
      </c>
      <c r="P35" s="230"/>
      <c r="Q35" s="230"/>
      <c r="R35" s="230"/>
      <c r="S35" s="229">
        <f t="shared" si="5"/>
        <v>0</v>
      </c>
      <c r="T35" s="230"/>
      <c r="U35" s="230"/>
      <c r="V35" s="230"/>
    </row>
    <row r="36" spans="2:22" ht="17.25" customHeight="1" outlineLevel="1" x14ac:dyDescent="0.25">
      <c r="B36" s="232">
        <v>5</v>
      </c>
      <c r="C36" s="233"/>
      <c r="D36" s="233"/>
      <c r="E36" s="230"/>
      <c r="F36" s="229">
        <f t="shared" si="0"/>
        <v>0</v>
      </c>
      <c r="G36" s="229">
        <f t="shared" si="6"/>
        <v>0</v>
      </c>
      <c r="H36" s="230"/>
      <c r="I36" s="230"/>
      <c r="J36" s="230"/>
      <c r="K36" s="229">
        <f t="shared" si="3"/>
        <v>0</v>
      </c>
      <c r="L36" s="230"/>
      <c r="M36" s="230"/>
      <c r="N36" s="230"/>
      <c r="O36" s="229">
        <f t="shared" si="4"/>
        <v>0</v>
      </c>
      <c r="P36" s="230"/>
      <c r="Q36" s="230"/>
      <c r="R36" s="230"/>
      <c r="S36" s="229">
        <f t="shared" si="5"/>
        <v>0</v>
      </c>
      <c r="T36" s="230"/>
      <c r="U36" s="230"/>
      <c r="V36" s="230"/>
    </row>
    <row r="37" spans="2:22" ht="17.25" customHeight="1" outlineLevel="1" x14ac:dyDescent="0.25">
      <c r="B37" s="232">
        <v>6</v>
      </c>
      <c r="C37" s="233"/>
      <c r="D37" s="233"/>
      <c r="E37" s="230"/>
      <c r="F37" s="229">
        <f t="shared" si="0"/>
        <v>0</v>
      </c>
      <c r="G37" s="229">
        <f t="shared" si="6"/>
        <v>0</v>
      </c>
      <c r="H37" s="230"/>
      <c r="I37" s="230"/>
      <c r="J37" s="230"/>
      <c r="K37" s="229">
        <f t="shared" si="3"/>
        <v>0</v>
      </c>
      <c r="L37" s="230"/>
      <c r="M37" s="230"/>
      <c r="N37" s="230"/>
      <c r="O37" s="229">
        <f t="shared" si="4"/>
        <v>0</v>
      </c>
      <c r="P37" s="230"/>
      <c r="Q37" s="230"/>
      <c r="R37" s="230"/>
      <c r="S37" s="229">
        <f t="shared" si="5"/>
        <v>0</v>
      </c>
      <c r="T37" s="230"/>
      <c r="U37" s="230"/>
      <c r="V37" s="230"/>
    </row>
    <row r="38" spans="2:22" ht="17.25" customHeight="1" outlineLevel="1" x14ac:dyDescent="0.25">
      <c r="B38" s="232">
        <v>7</v>
      </c>
      <c r="C38" s="233"/>
      <c r="D38" s="233"/>
      <c r="E38" s="230"/>
      <c r="F38" s="229">
        <f t="shared" si="0"/>
        <v>0</v>
      </c>
      <c r="G38" s="229">
        <f t="shared" si="6"/>
        <v>0</v>
      </c>
      <c r="H38" s="230"/>
      <c r="I38" s="230"/>
      <c r="J38" s="230"/>
      <c r="K38" s="229">
        <f t="shared" si="3"/>
        <v>0</v>
      </c>
      <c r="L38" s="230"/>
      <c r="M38" s="230"/>
      <c r="N38" s="230"/>
      <c r="O38" s="229">
        <f t="shared" si="4"/>
        <v>0</v>
      </c>
      <c r="P38" s="230"/>
      <c r="Q38" s="230"/>
      <c r="R38" s="230"/>
      <c r="S38" s="229">
        <f t="shared" si="5"/>
        <v>0</v>
      </c>
      <c r="T38" s="230"/>
      <c r="U38" s="230"/>
      <c r="V38" s="230"/>
    </row>
    <row r="39" spans="2:22" ht="17.25" customHeight="1" outlineLevel="1" x14ac:dyDescent="0.25">
      <c r="B39" s="232">
        <v>8</v>
      </c>
      <c r="C39" s="233"/>
      <c r="D39" s="233"/>
      <c r="E39" s="230"/>
      <c r="F39" s="229">
        <f t="shared" ref="F39:F70" si="13">G39+K39+O39+S39</f>
        <v>0</v>
      </c>
      <c r="G39" s="229">
        <f t="shared" si="6"/>
        <v>0</v>
      </c>
      <c r="H39" s="230"/>
      <c r="I39" s="230"/>
      <c r="J39" s="230"/>
      <c r="K39" s="229">
        <f t="shared" si="3"/>
        <v>0</v>
      </c>
      <c r="L39" s="230"/>
      <c r="M39" s="230"/>
      <c r="N39" s="230"/>
      <c r="O39" s="229">
        <f t="shared" si="4"/>
        <v>0</v>
      </c>
      <c r="P39" s="230"/>
      <c r="Q39" s="230"/>
      <c r="R39" s="230"/>
      <c r="S39" s="229">
        <f t="shared" si="5"/>
        <v>0</v>
      </c>
      <c r="T39" s="230"/>
      <c r="U39" s="230"/>
      <c r="V39" s="230"/>
    </row>
    <row r="40" spans="2:22" ht="17.25" customHeight="1" outlineLevel="1" x14ac:dyDescent="0.25">
      <c r="B40" s="232">
        <v>9</v>
      </c>
      <c r="C40" s="233"/>
      <c r="D40" s="233"/>
      <c r="E40" s="230"/>
      <c r="F40" s="229">
        <f t="shared" si="13"/>
        <v>0</v>
      </c>
      <c r="G40" s="229">
        <f t="shared" si="6"/>
        <v>0</v>
      </c>
      <c r="H40" s="230"/>
      <c r="I40" s="230"/>
      <c r="J40" s="230"/>
      <c r="K40" s="229">
        <f t="shared" si="3"/>
        <v>0</v>
      </c>
      <c r="L40" s="230"/>
      <c r="M40" s="230"/>
      <c r="N40" s="230"/>
      <c r="O40" s="229">
        <f t="shared" si="4"/>
        <v>0</v>
      </c>
      <c r="P40" s="230"/>
      <c r="Q40" s="230"/>
      <c r="R40" s="230"/>
      <c r="S40" s="229">
        <f t="shared" si="5"/>
        <v>0</v>
      </c>
      <c r="T40" s="230"/>
      <c r="U40" s="230"/>
      <c r="V40" s="230"/>
    </row>
    <row r="41" spans="2:22" ht="17.25" customHeight="1" outlineLevel="1" x14ac:dyDescent="0.25">
      <c r="B41" s="232">
        <v>10</v>
      </c>
      <c r="C41" s="233"/>
      <c r="D41" s="233"/>
      <c r="E41" s="230"/>
      <c r="F41" s="229">
        <f t="shared" si="13"/>
        <v>0</v>
      </c>
      <c r="G41" s="229">
        <f t="shared" si="6"/>
        <v>0</v>
      </c>
      <c r="H41" s="230"/>
      <c r="I41" s="230"/>
      <c r="J41" s="230"/>
      <c r="K41" s="229">
        <f t="shared" si="3"/>
        <v>0</v>
      </c>
      <c r="L41" s="230"/>
      <c r="M41" s="230"/>
      <c r="N41" s="230"/>
      <c r="O41" s="229">
        <f t="shared" si="4"/>
        <v>0</v>
      </c>
      <c r="P41" s="230"/>
      <c r="Q41" s="230"/>
      <c r="R41" s="230"/>
      <c r="S41" s="229">
        <f t="shared" si="5"/>
        <v>0</v>
      </c>
      <c r="T41" s="230"/>
      <c r="U41" s="230"/>
      <c r="V41" s="230"/>
    </row>
    <row r="42" spans="2:22" ht="17.25" customHeight="1" x14ac:dyDescent="0.25">
      <c r="B42" s="234" t="s">
        <v>75</v>
      </c>
      <c r="C42" s="224" t="s">
        <v>55</v>
      </c>
      <c r="D42" s="224">
        <f>SUM(D43:D52)</f>
        <v>0</v>
      </c>
      <c r="E42" s="224">
        <f>SUM(E43:E52)</f>
        <v>0</v>
      </c>
      <c r="F42" s="222">
        <f t="shared" si="13"/>
        <v>0</v>
      </c>
      <c r="G42" s="222">
        <f>H42+I42+J42</f>
        <v>0</v>
      </c>
      <c r="H42" s="222">
        <f>SUM(H43:H52)</f>
        <v>0</v>
      </c>
      <c r="I42" s="222">
        <f t="shared" ref="I42:V42" si="14">SUM(I43:I52)</f>
        <v>0</v>
      </c>
      <c r="J42" s="222">
        <f t="shared" si="14"/>
        <v>0</v>
      </c>
      <c r="K42" s="222">
        <f t="shared" si="3"/>
        <v>0</v>
      </c>
      <c r="L42" s="222">
        <f t="shared" si="14"/>
        <v>0</v>
      </c>
      <c r="M42" s="222">
        <f t="shared" si="14"/>
        <v>0</v>
      </c>
      <c r="N42" s="222">
        <f t="shared" si="14"/>
        <v>0</v>
      </c>
      <c r="O42" s="222">
        <f t="shared" si="4"/>
        <v>0</v>
      </c>
      <c r="P42" s="222">
        <f t="shared" si="14"/>
        <v>0</v>
      </c>
      <c r="Q42" s="222">
        <f t="shared" si="14"/>
        <v>0</v>
      </c>
      <c r="R42" s="222">
        <f t="shared" si="14"/>
        <v>0</v>
      </c>
      <c r="S42" s="222">
        <f t="shared" si="5"/>
        <v>0</v>
      </c>
      <c r="T42" s="222">
        <f t="shared" si="14"/>
        <v>0</v>
      </c>
      <c r="U42" s="222">
        <f t="shared" si="14"/>
        <v>0</v>
      </c>
      <c r="V42" s="222">
        <f t="shared" si="14"/>
        <v>0</v>
      </c>
    </row>
    <row r="43" spans="2:22" ht="17.25" customHeight="1" outlineLevel="1" x14ac:dyDescent="0.25">
      <c r="B43" s="234">
        <v>1</v>
      </c>
      <c r="C43" s="233"/>
      <c r="D43" s="233"/>
      <c r="E43" s="230"/>
      <c r="F43" s="229">
        <f t="shared" si="13"/>
        <v>0</v>
      </c>
      <c r="G43" s="235">
        <f>H43+I43+J43</f>
        <v>0</v>
      </c>
      <c r="H43" s="229"/>
      <c r="I43" s="229"/>
      <c r="J43" s="229"/>
      <c r="K43" s="235">
        <f t="shared" si="3"/>
        <v>0</v>
      </c>
      <c r="L43" s="229"/>
      <c r="M43" s="229"/>
      <c r="N43" s="229"/>
      <c r="O43" s="235">
        <f t="shared" si="4"/>
        <v>0</v>
      </c>
      <c r="P43" s="235"/>
      <c r="Q43" s="229"/>
      <c r="R43" s="229"/>
      <c r="S43" s="235">
        <f t="shared" si="5"/>
        <v>0</v>
      </c>
      <c r="T43" s="229"/>
      <c r="U43" s="229"/>
      <c r="V43" s="229"/>
    </row>
    <row r="44" spans="2:22" ht="17.25" customHeight="1" outlineLevel="1" x14ac:dyDescent="0.25">
      <c r="B44" s="234">
        <v>2</v>
      </c>
      <c r="C44" s="233"/>
      <c r="D44" s="233"/>
      <c r="E44" s="230"/>
      <c r="F44" s="229">
        <f t="shared" si="13"/>
        <v>0</v>
      </c>
      <c r="G44" s="235">
        <f t="shared" si="6"/>
        <v>0</v>
      </c>
      <c r="H44" s="229"/>
      <c r="I44" s="229"/>
      <c r="J44" s="229"/>
      <c r="K44" s="235">
        <f t="shared" si="3"/>
        <v>0</v>
      </c>
      <c r="L44" s="229"/>
      <c r="M44" s="229"/>
      <c r="N44" s="229"/>
      <c r="O44" s="235">
        <f t="shared" si="4"/>
        <v>0</v>
      </c>
      <c r="P44" s="235"/>
      <c r="Q44" s="229"/>
      <c r="R44" s="229"/>
      <c r="S44" s="235">
        <f t="shared" si="5"/>
        <v>0</v>
      </c>
      <c r="T44" s="229"/>
      <c r="U44" s="229"/>
      <c r="V44" s="229"/>
    </row>
    <row r="45" spans="2:22" ht="17.25" customHeight="1" outlineLevel="1" x14ac:dyDescent="0.25">
      <c r="B45" s="234">
        <v>3</v>
      </c>
      <c r="C45" s="233"/>
      <c r="D45" s="233"/>
      <c r="E45" s="230"/>
      <c r="F45" s="229">
        <f t="shared" si="13"/>
        <v>0</v>
      </c>
      <c r="G45" s="235">
        <f t="shared" si="6"/>
        <v>0</v>
      </c>
      <c r="H45" s="229"/>
      <c r="I45" s="229"/>
      <c r="J45" s="229"/>
      <c r="K45" s="235">
        <f t="shared" si="3"/>
        <v>0</v>
      </c>
      <c r="L45" s="229"/>
      <c r="M45" s="229"/>
      <c r="N45" s="229"/>
      <c r="O45" s="235">
        <f t="shared" si="4"/>
        <v>0</v>
      </c>
      <c r="P45" s="235"/>
      <c r="Q45" s="229"/>
      <c r="R45" s="229"/>
      <c r="S45" s="235">
        <f t="shared" si="5"/>
        <v>0</v>
      </c>
      <c r="T45" s="229"/>
      <c r="U45" s="229"/>
      <c r="V45" s="229"/>
    </row>
    <row r="46" spans="2:22" ht="17.25" customHeight="1" outlineLevel="1" x14ac:dyDescent="0.25">
      <c r="B46" s="234">
        <v>4</v>
      </c>
      <c r="C46" s="233"/>
      <c r="D46" s="233"/>
      <c r="E46" s="230"/>
      <c r="F46" s="229">
        <f t="shared" si="13"/>
        <v>0</v>
      </c>
      <c r="G46" s="235">
        <f t="shared" si="6"/>
        <v>0</v>
      </c>
      <c r="H46" s="229"/>
      <c r="I46" s="229"/>
      <c r="J46" s="229"/>
      <c r="K46" s="235">
        <f t="shared" si="3"/>
        <v>0</v>
      </c>
      <c r="L46" s="229"/>
      <c r="M46" s="229"/>
      <c r="N46" s="229"/>
      <c r="O46" s="235">
        <f t="shared" si="4"/>
        <v>0</v>
      </c>
      <c r="P46" s="235"/>
      <c r="Q46" s="229"/>
      <c r="R46" s="229"/>
      <c r="S46" s="235">
        <f t="shared" si="5"/>
        <v>0</v>
      </c>
      <c r="T46" s="229"/>
      <c r="U46" s="229"/>
      <c r="V46" s="229"/>
    </row>
    <row r="47" spans="2:22" ht="17.25" customHeight="1" outlineLevel="1" x14ac:dyDescent="0.25">
      <c r="B47" s="234">
        <v>5</v>
      </c>
      <c r="C47" s="233"/>
      <c r="D47" s="233"/>
      <c r="E47" s="230"/>
      <c r="F47" s="229">
        <f t="shared" si="13"/>
        <v>0</v>
      </c>
      <c r="G47" s="235">
        <f t="shared" si="6"/>
        <v>0</v>
      </c>
      <c r="H47" s="229"/>
      <c r="I47" s="229"/>
      <c r="J47" s="229"/>
      <c r="K47" s="235">
        <f t="shared" si="3"/>
        <v>0</v>
      </c>
      <c r="L47" s="229"/>
      <c r="M47" s="229"/>
      <c r="N47" s="229"/>
      <c r="O47" s="235">
        <f t="shared" si="4"/>
        <v>0</v>
      </c>
      <c r="P47" s="235"/>
      <c r="Q47" s="229"/>
      <c r="R47" s="229"/>
      <c r="S47" s="235">
        <f t="shared" si="5"/>
        <v>0</v>
      </c>
      <c r="T47" s="229"/>
      <c r="U47" s="229"/>
      <c r="V47" s="229"/>
    </row>
    <row r="48" spans="2:22" ht="17.25" customHeight="1" outlineLevel="1" x14ac:dyDescent="0.25">
      <c r="B48" s="234">
        <v>6</v>
      </c>
      <c r="C48" s="233"/>
      <c r="D48" s="233"/>
      <c r="E48" s="230"/>
      <c r="F48" s="229">
        <f t="shared" si="13"/>
        <v>0</v>
      </c>
      <c r="G48" s="235">
        <f t="shared" si="6"/>
        <v>0</v>
      </c>
      <c r="H48" s="229"/>
      <c r="I48" s="229"/>
      <c r="J48" s="229"/>
      <c r="K48" s="235">
        <f t="shared" si="3"/>
        <v>0</v>
      </c>
      <c r="L48" s="229"/>
      <c r="M48" s="229"/>
      <c r="N48" s="229"/>
      <c r="O48" s="235">
        <f t="shared" si="4"/>
        <v>0</v>
      </c>
      <c r="P48" s="235"/>
      <c r="Q48" s="229"/>
      <c r="R48" s="229"/>
      <c r="S48" s="235">
        <f t="shared" si="5"/>
        <v>0</v>
      </c>
      <c r="T48" s="229"/>
      <c r="U48" s="229"/>
      <c r="V48" s="229"/>
    </row>
    <row r="49" spans="2:22" ht="17.25" customHeight="1" outlineLevel="1" x14ac:dyDescent="0.25">
      <c r="B49" s="234">
        <v>7</v>
      </c>
      <c r="C49" s="233"/>
      <c r="D49" s="233"/>
      <c r="E49" s="230"/>
      <c r="F49" s="229">
        <f t="shared" si="13"/>
        <v>0</v>
      </c>
      <c r="G49" s="235">
        <f t="shared" si="6"/>
        <v>0</v>
      </c>
      <c r="H49" s="229"/>
      <c r="I49" s="229"/>
      <c r="J49" s="229"/>
      <c r="K49" s="235">
        <f t="shared" si="3"/>
        <v>0</v>
      </c>
      <c r="L49" s="229"/>
      <c r="M49" s="229"/>
      <c r="N49" s="229"/>
      <c r="O49" s="235">
        <f t="shared" si="4"/>
        <v>0</v>
      </c>
      <c r="P49" s="235"/>
      <c r="Q49" s="229"/>
      <c r="R49" s="229"/>
      <c r="S49" s="235">
        <f t="shared" si="5"/>
        <v>0</v>
      </c>
      <c r="T49" s="229"/>
      <c r="U49" s="229"/>
      <c r="V49" s="229"/>
    </row>
    <row r="50" spans="2:22" ht="17.25" customHeight="1" outlineLevel="1" x14ac:dyDescent="0.25">
      <c r="B50" s="234">
        <v>8</v>
      </c>
      <c r="C50" s="233"/>
      <c r="D50" s="233"/>
      <c r="E50" s="230"/>
      <c r="F50" s="229">
        <f t="shared" si="13"/>
        <v>0</v>
      </c>
      <c r="G50" s="235">
        <f t="shared" si="6"/>
        <v>0</v>
      </c>
      <c r="H50" s="229"/>
      <c r="I50" s="229"/>
      <c r="J50" s="229"/>
      <c r="K50" s="235">
        <f t="shared" si="3"/>
        <v>0</v>
      </c>
      <c r="L50" s="229"/>
      <c r="M50" s="229"/>
      <c r="N50" s="229"/>
      <c r="O50" s="235">
        <f t="shared" si="4"/>
        <v>0</v>
      </c>
      <c r="P50" s="235"/>
      <c r="Q50" s="229"/>
      <c r="R50" s="229"/>
      <c r="S50" s="235">
        <f t="shared" si="5"/>
        <v>0</v>
      </c>
      <c r="T50" s="229"/>
      <c r="U50" s="229"/>
      <c r="V50" s="229"/>
    </row>
    <row r="51" spans="2:22" ht="17.25" customHeight="1" outlineLevel="1" x14ac:dyDescent="0.25">
      <c r="B51" s="234">
        <v>9</v>
      </c>
      <c r="C51" s="233"/>
      <c r="D51" s="233"/>
      <c r="E51" s="230"/>
      <c r="F51" s="229">
        <f t="shared" si="13"/>
        <v>0</v>
      </c>
      <c r="G51" s="235">
        <f t="shared" si="6"/>
        <v>0</v>
      </c>
      <c r="H51" s="229"/>
      <c r="I51" s="229"/>
      <c r="J51" s="229"/>
      <c r="K51" s="235">
        <f t="shared" si="3"/>
        <v>0</v>
      </c>
      <c r="L51" s="229"/>
      <c r="M51" s="229"/>
      <c r="N51" s="229"/>
      <c r="O51" s="235">
        <f t="shared" si="4"/>
        <v>0</v>
      </c>
      <c r="P51" s="235"/>
      <c r="Q51" s="229"/>
      <c r="R51" s="229"/>
      <c r="S51" s="235">
        <f t="shared" si="5"/>
        <v>0</v>
      </c>
      <c r="T51" s="229"/>
      <c r="U51" s="229"/>
      <c r="V51" s="229"/>
    </row>
    <row r="52" spans="2:22" ht="17.25" customHeight="1" outlineLevel="1" x14ac:dyDescent="0.25">
      <c r="B52" s="234">
        <v>10</v>
      </c>
      <c r="C52" s="233"/>
      <c r="D52" s="233"/>
      <c r="E52" s="230"/>
      <c r="F52" s="229">
        <f t="shared" si="13"/>
        <v>0</v>
      </c>
      <c r="G52" s="235">
        <f t="shared" si="6"/>
        <v>0</v>
      </c>
      <c r="H52" s="229"/>
      <c r="I52" s="229"/>
      <c r="J52" s="229"/>
      <c r="K52" s="235">
        <f t="shared" si="3"/>
        <v>0</v>
      </c>
      <c r="L52" s="229"/>
      <c r="M52" s="229"/>
      <c r="N52" s="229"/>
      <c r="O52" s="235">
        <f t="shared" si="4"/>
        <v>0</v>
      </c>
      <c r="P52" s="235"/>
      <c r="Q52" s="229"/>
      <c r="R52" s="229"/>
      <c r="S52" s="235">
        <f t="shared" si="5"/>
        <v>0</v>
      </c>
      <c r="T52" s="229"/>
      <c r="U52" s="229"/>
      <c r="V52" s="229"/>
    </row>
    <row r="53" spans="2:22" ht="27.75" customHeight="1" x14ac:dyDescent="0.25">
      <c r="B53" s="234" t="s">
        <v>76</v>
      </c>
      <c r="C53" s="224" t="s">
        <v>56</v>
      </c>
      <c r="D53" s="224">
        <f>SUM(D54:D63)</f>
        <v>0</v>
      </c>
      <c r="E53" s="224">
        <f>SUM(E54:E63)</f>
        <v>0</v>
      </c>
      <c r="F53" s="222">
        <f t="shared" si="13"/>
        <v>0</v>
      </c>
      <c r="G53" s="222">
        <f t="shared" si="6"/>
        <v>0</v>
      </c>
      <c r="H53" s="222">
        <f>SUM(H54:H63)</f>
        <v>0</v>
      </c>
      <c r="I53" s="222">
        <f t="shared" ref="I53:V53" si="15">SUM(I54:I63)</f>
        <v>0</v>
      </c>
      <c r="J53" s="222">
        <f t="shared" si="15"/>
        <v>0</v>
      </c>
      <c r="K53" s="222">
        <f t="shared" si="3"/>
        <v>0</v>
      </c>
      <c r="L53" s="222">
        <f>SUM(L54:L63)</f>
        <v>0</v>
      </c>
      <c r="M53" s="222">
        <f t="shared" si="15"/>
        <v>0</v>
      </c>
      <c r="N53" s="222">
        <f t="shared" si="15"/>
        <v>0</v>
      </c>
      <c r="O53" s="222">
        <f t="shared" si="4"/>
        <v>0</v>
      </c>
      <c r="P53" s="222">
        <f t="shared" si="15"/>
        <v>0</v>
      </c>
      <c r="Q53" s="222">
        <f t="shared" si="15"/>
        <v>0</v>
      </c>
      <c r="R53" s="222">
        <f t="shared" si="15"/>
        <v>0</v>
      </c>
      <c r="S53" s="222">
        <f t="shared" si="5"/>
        <v>0</v>
      </c>
      <c r="T53" s="222">
        <f t="shared" si="15"/>
        <v>0</v>
      </c>
      <c r="U53" s="222">
        <f t="shared" si="15"/>
        <v>0</v>
      </c>
      <c r="V53" s="222">
        <f t="shared" si="15"/>
        <v>0</v>
      </c>
    </row>
    <row r="54" spans="2:22" ht="17.25" customHeight="1" outlineLevel="1" x14ac:dyDescent="0.25">
      <c r="B54" s="234">
        <v>1</v>
      </c>
      <c r="C54" s="233"/>
      <c r="D54" s="233"/>
      <c r="E54" s="230"/>
      <c r="F54" s="229">
        <f t="shared" si="13"/>
        <v>0</v>
      </c>
      <c r="G54" s="235">
        <f t="shared" si="6"/>
        <v>0</v>
      </c>
      <c r="H54" s="229"/>
      <c r="I54" s="229"/>
      <c r="J54" s="229"/>
      <c r="K54" s="235">
        <f t="shared" si="3"/>
        <v>0</v>
      </c>
      <c r="L54" s="229"/>
      <c r="M54" s="229"/>
      <c r="N54" s="229"/>
      <c r="O54" s="235">
        <f t="shared" si="4"/>
        <v>0</v>
      </c>
      <c r="P54" s="229"/>
      <c r="Q54" s="229"/>
      <c r="R54" s="229"/>
      <c r="S54" s="235">
        <f t="shared" si="5"/>
        <v>0</v>
      </c>
      <c r="T54" s="229"/>
      <c r="U54" s="229"/>
      <c r="V54" s="229"/>
    </row>
    <row r="55" spans="2:22" ht="17.25" customHeight="1" outlineLevel="1" x14ac:dyDescent="0.25">
      <c r="B55" s="234">
        <v>2</v>
      </c>
      <c r="C55" s="233"/>
      <c r="D55" s="233"/>
      <c r="E55" s="230"/>
      <c r="F55" s="229">
        <f t="shared" si="13"/>
        <v>0</v>
      </c>
      <c r="G55" s="235">
        <f t="shared" si="6"/>
        <v>0</v>
      </c>
      <c r="H55" s="229"/>
      <c r="I55" s="229"/>
      <c r="J55" s="229"/>
      <c r="K55" s="235">
        <f t="shared" si="3"/>
        <v>0</v>
      </c>
      <c r="L55" s="229"/>
      <c r="M55" s="229"/>
      <c r="N55" s="229"/>
      <c r="O55" s="235">
        <f t="shared" si="4"/>
        <v>0</v>
      </c>
      <c r="P55" s="229"/>
      <c r="Q55" s="229"/>
      <c r="R55" s="229"/>
      <c r="S55" s="235">
        <f t="shared" si="5"/>
        <v>0</v>
      </c>
      <c r="T55" s="229"/>
      <c r="U55" s="229"/>
      <c r="V55" s="229"/>
    </row>
    <row r="56" spans="2:22" ht="17.25" customHeight="1" outlineLevel="1" x14ac:dyDescent="0.25">
      <c r="B56" s="234">
        <v>3</v>
      </c>
      <c r="C56" s="233"/>
      <c r="D56" s="233"/>
      <c r="E56" s="230"/>
      <c r="F56" s="229">
        <f t="shared" si="13"/>
        <v>0</v>
      </c>
      <c r="G56" s="235">
        <f t="shared" si="6"/>
        <v>0</v>
      </c>
      <c r="H56" s="229"/>
      <c r="I56" s="229"/>
      <c r="J56" s="229"/>
      <c r="K56" s="235">
        <f t="shared" si="3"/>
        <v>0</v>
      </c>
      <c r="L56" s="229"/>
      <c r="M56" s="229"/>
      <c r="N56" s="229"/>
      <c r="O56" s="235">
        <f t="shared" si="4"/>
        <v>0</v>
      </c>
      <c r="P56" s="229"/>
      <c r="Q56" s="229"/>
      <c r="R56" s="229"/>
      <c r="S56" s="235">
        <f t="shared" si="5"/>
        <v>0</v>
      </c>
      <c r="T56" s="229"/>
      <c r="U56" s="229"/>
      <c r="V56" s="229"/>
    </row>
    <row r="57" spans="2:22" ht="17.25" customHeight="1" outlineLevel="1" x14ac:dyDescent="0.25">
      <c r="B57" s="234">
        <v>4</v>
      </c>
      <c r="C57" s="233"/>
      <c r="D57" s="233"/>
      <c r="E57" s="230"/>
      <c r="F57" s="229">
        <f t="shared" si="13"/>
        <v>0</v>
      </c>
      <c r="G57" s="235">
        <f t="shared" si="6"/>
        <v>0</v>
      </c>
      <c r="H57" s="229"/>
      <c r="I57" s="229"/>
      <c r="J57" s="229"/>
      <c r="K57" s="235">
        <f t="shared" si="3"/>
        <v>0</v>
      </c>
      <c r="L57" s="229"/>
      <c r="M57" s="229"/>
      <c r="N57" s="229"/>
      <c r="O57" s="235">
        <f t="shared" si="4"/>
        <v>0</v>
      </c>
      <c r="P57" s="229"/>
      <c r="Q57" s="229"/>
      <c r="R57" s="229"/>
      <c r="S57" s="235">
        <f t="shared" si="5"/>
        <v>0</v>
      </c>
      <c r="T57" s="229"/>
      <c r="U57" s="229"/>
      <c r="V57" s="229"/>
    </row>
    <row r="58" spans="2:22" ht="17.25" customHeight="1" outlineLevel="1" x14ac:dyDescent="0.25">
      <c r="B58" s="234">
        <v>5</v>
      </c>
      <c r="C58" s="233"/>
      <c r="D58" s="233"/>
      <c r="E58" s="230"/>
      <c r="F58" s="229">
        <f t="shared" si="13"/>
        <v>0</v>
      </c>
      <c r="G58" s="235">
        <f t="shared" si="6"/>
        <v>0</v>
      </c>
      <c r="H58" s="229"/>
      <c r="I58" s="229"/>
      <c r="J58" s="229"/>
      <c r="K58" s="235">
        <f t="shared" si="3"/>
        <v>0</v>
      </c>
      <c r="L58" s="229"/>
      <c r="M58" s="229"/>
      <c r="N58" s="229"/>
      <c r="O58" s="235">
        <f t="shared" si="4"/>
        <v>0</v>
      </c>
      <c r="P58" s="229"/>
      <c r="Q58" s="229"/>
      <c r="R58" s="229"/>
      <c r="S58" s="235">
        <f t="shared" si="5"/>
        <v>0</v>
      </c>
      <c r="T58" s="229"/>
      <c r="U58" s="229"/>
      <c r="V58" s="229"/>
    </row>
    <row r="59" spans="2:22" ht="17.25" customHeight="1" outlineLevel="1" x14ac:dyDescent="0.25">
      <c r="B59" s="234">
        <v>6</v>
      </c>
      <c r="C59" s="233"/>
      <c r="D59" s="233"/>
      <c r="E59" s="230"/>
      <c r="F59" s="229">
        <f t="shared" si="13"/>
        <v>0</v>
      </c>
      <c r="G59" s="235">
        <f t="shared" si="6"/>
        <v>0</v>
      </c>
      <c r="H59" s="229"/>
      <c r="I59" s="229"/>
      <c r="J59" s="229"/>
      <c r="K59" s="235">
        <f t="shared" si="3"/>
        <v>0</v>
      </c>
      <c r="L59" s="229"/>
      <c r="M59" s="229"/>
      <c r="N59" s="229"/>
      <c r="O59" s="235">
        <f t="shared" si="4"/>
        <v>0</v>
      </c>
      <c r="P59" s="229"/>
      <c r="Q59" s="229"/>
      <c r="R59" s="229"/>
      <c r="S59" s="235">
        <f t="shared" si="5"/>
        <v>0</v>
      </c>
      <c r="T59" s="229"/>
      <c r="U59" s="229"/>
      <c r="V59" s="229"/>
    </row>
    <row r="60" spans="2:22" ht="17.25" customHeight="1" outlineLevel="1" x14ac:dyDescent="0.25">
      <c r="B60" s="234">
        <v>7</v>
      </c>
      <c r="C60" s="233"/>
      <c r="D60" s="233"/>
      <c r="E60" s="230"/>
      <c r="F60" s="229">
        <f t="shared" si="13"/>
        <v>0</v>
      </c>
      <c r="G60" s="235">
        <f t="shared" si="6"/>
        <v>0</v>
      </c>
      <c r="H60" s="229"/>
      <c r="I60" s="229"/>
      <c r="J60" s="229"/>
      <c r="K60" s="235">
        <f t="shared" si="3"/>
        <v>0</v>
      </c>
      <c r="L60" s="229"/>
      <c r="M60" s="229"/>
      <c r="N60" s="229"/>
      <c r="O60" s="235">
        <f t="shared" si="4"/>
        <v>0</v>
      </c>
      <c r="P60" s="229"/>
      <c r="Q60" s="229"/>
      <c r="R60" s="229"/>
      <c r="S60" s="235">
        <f t="shared" si="5"/>
        <v>0</v>
      </c>
      <c r="T60" s="229"/>
      <c r="U60" s="229"/>
      <c r="V60" s="229"/>
    </row>
    <row r="61" spans="2:22" ht="17.25" customHeight="1" outlineLevel="1" x14ac:dyDescent="0.25">
      <c r="B61" s="234">
        <v>8</v>
      </c>
      <c r="C61" s="233"/>
      <c r="D61" s="233"/>
      <c r="E61" s="230"/>
      <c r="F61" s="229">
        <f t="shared" si="13"/>
        <v>0</v>
      </c>
      <c r="G61" s="235">
        <f t="shared" si="6"/>
        <v>0</v>
      </c>
      <c r="H61" s="229"/>
      <c r="I61" s="229"/>
      <c r="J61" s="229"/>
      <c r="K61" s="235">
        <f t="shared" si="3"/>
        <v>0</v>
      </c>
      <c r="L61" s="229"/>
      <c r="M61" s="229"/>
      <c r="N61" s="229"/>
      <c r="O61" s="235">
        <f t="shared" si="4"/>
        <v>0</v>
      </c>
      <c r="P61" s="229"/>
      <c r="Q61" s="229"/>
      <c r="R61" s="229"/>
      <c r="S61" s="235">
        <f t="shared" si="5"/>
        <v>0</v>
      </c>
      <c r="T61" s="229"/>
      <c r="U61" s="229"/>
      <c r="V61" s="229"/>
    </row>
    <row r="62" spans="2:22" ht="17.25" customHeight="1" outlineLevel="1" x14ac:dyDescent="0.25">
      <c r="B62" s="234">
        <v>9</v>
      </c>
      <c r="C62" s="233"/>
      <c r="D62" s="233"/>
      <c r="E62" s="230"/>
      <c r="F62" s="229">
        <f t="shared" si="13"/>
        <v>0</v>
      </c>
      <c r="G62" s="235">
        <f t="shared" si="6"/>
        <v>0</v>
      </c>
      <c r="H62" s="229"/>
      <c r="I62" s="229"/>
      <c r="J62" s="229"/>
      <c r="K62" s="235">
        <f t="shared" si="3"/>
        <v>0</v>
      </c>
      <c r="L62" s="229"/>
      <c r="M62" s="229"/>
      <c r="N62" s="229"/>
      <c r="O62" s="235">
        <f t="shared" si="4"/>
        <v>0</v>
      </c>
      <c r="P62" s="229"/>
      <c r="Q62" s="229"/>
      <c r="R62" s="229"/>
      <c r="S62" s="235">
        <f t="shared" si="5"/>
        <v>0</v>
      </c>
      <c r="T62" s="229"/>
      <c r="U62" s="229"/>
      <c r="V62" s="229"/>
    </row>
    <row r="63" spans="2:22" ht="17.25" customHeight="1" outlineLevel="1" x14ac:dyDescent="0.25">
      <c r="B63" s="234">
        <v>10</v>
      </c>
      <c r="C63" s="233"/>
      <c r="D63" s="233"/>
      <c r="E63" s="230"/>
      <c r="F63" s="229">
        <f t="shared" si="13"/>
        <v>0</v>
      </c>
      <c r="G63" s="235">
        <f t="shared" si="6"/>
        <v>0</v>
      </c>
      <c r="H63" s="229"/>
      <c r="I63" s="229"/>
      <c r="J63" s="229"/>
      <c r="K63" s="235">
        <f t="shared" si="3"/>
        <v>0</v>
      </c>
      <c r="L63" s="229"/>
      <c r="M63" s="229"/>
      <c r="N63" s="229"/>
      <c r="O63" s="235">
        <f t="shared" si="4"/>
        <v>0</v>
      </c>
      <c r="P63" s="229"/>
      <c r="Q63" s="229"/>
      <c r="R63" s="229"/>
      <c r="S63" s="235">
        <f t="shared" si="5"/>
        <v>0</v>
      </c>
      <c r="T63" s="229"/>
      <c r="U63" s="229"/>
      <c r="V63" s="229"/>
    </row>
    <row r="64" spans="2:22" ht="17.25" customHeight="1" x14ac:dyDescent="0.25">
      <c r="B64" s="234" t="s">
        <v>77</v>
      </c>
      <c r="C64" s="224" t="s">
        <v>57</v>
      </c>
      <c r="D64" s="224">
        <f>SUM(D65:D74)</f>
        <v>0</v>
      </c>
      <c r="E64" s="224">
        <f>SUM(E65:E74)</f>
        <v>0</v>
      </c>
      <c r="F64" s="222">
        <f t="shared" si="13"/>
        <v>0</v>
      </c>
      <c r="G64" s="222">
        <f>H64+I64+J64</f>
        <v>0</v>
      </c>
      <c r="H64" s="222">
        <f>SUM(H65:H74)</f>
        <v>0</v>
      </c>
      <c r="I64" s="222">
        <f t="shared" ref="I64:V64" si="16">SUM(I65:I74)</f>
        <v>0</v>
      </c>
      <c r="J64" s="222">
        <f t="shared" si="16"/>
        <v>0</v>
      </c>
      <c r="K64" s="222">
        <f t="shared" si="3"/>
        <v>0</v>
      </c>
      <c r="L64" s="222">
        <f t="shared" si="16"/>
        <v>0</v>
      </c>
      <c r="M64" s="222">
        <f t="shared" si="16"/>
        <v>0</v>
      </c>
      <c r="N64" s="222">
        <f t="shared" si="16"/>
        <v>0</v>
      </c>
      <c r="O64" s="222">
        <f t="shared" si="4"/>
        <v>0</v>
      </c>
      <c r="P64" s="222">
        <f t="shared" si="16"/>
        <v>0</v>
      </c>
      <c r="Q64" s="222">
        <f t="shared" si="16"/>
        <v>0</v>
      </c>
      <c r="R64" s="222">
        <f t="shared" si="16"/>
        <v>0</v>
      </c>
      <c r="S64" s="222">
        <f t="shared" si="5"/>
        <v>0</v>
      </c>
      <c r="T64" s="222">
        <f t="shared" si="16"/>
        <v>0</v>
      </c>
      <c r="U64" s="222">
        <f t="shared" si="16"/>
        <v>0</v>
      </c>
      <c r="V64" s="222">
        <f t="shared" si="16"/>
        <v>0</v>
      </c>
    </row>
    <row r="65" spans="2:22" ht="17.25" customHeight="1" outlineLevel="1" x14ac:dyDescent="0.25">
      <c r="B65" s="232">
        <v>1</v>
      </c>
      <c r="C65" s="233"/>
      <c r="D65" s="233"/>
      <c r="E65" s="230"/>
      <c r="F65" s="229">
        <f t="shared" si="13"/>
        <v>0</v>
      </c>
      <c r="G65" s="235">
        <f t="shared" ref="G65:G74" si="17">H65+I65+J65</f>
        <v>0</v>
      </c>
      <c r="H65" s="229"/>
      <c r="I65" s="229"/>
      <c r="J65" s="229"/>
      <c r="K65" s="235">
        <f t="shared" si="3"/>
        <v>0</v>
      </c>
      <c r="L65" s="229"/>
      <c r="M65" s="229"/>
      <c r="N65" s="229"/>
      <c r="O65" s="235">
        <f t="shared" si="4"/>
        <v>0</v>
      </c>
      <c r="P65" s="229"/>
      <c r="Q65" s="229"/>
      <c r="R65" s="229"/>
      <c r="S65" s="235">
        <f t="shared" si="5"/>
        <v>0</v>
      </c>
      <c r="T65" s="229"/>
      <c r="U65" s="229"/>
      <c r="V65" s="229"/>
    </row>
    <row r="66" spans="2:22" ht="17.25" customHeight="1" outlineLevel="1" x14ac:dyDescent="0.25">
      <c r="B66" s="232">
        <v>2</v>
      </c>
      <c r="C66" s="233"/>
      <c r="D66" s="233"/>
      <c r="E66" s="230"/>
      <c r="F66" s="229">
        <f t="shared" si="13"/>
        <v>0</v>
      </c>
      <c r="G66" s="235">
        <f t="shared" si="17"/>
        <v>0</v>
      </c>
      <c r="H66" s="229"/>
      <c r="I66" s="229"/>
      <c r="J66" s="229"/>
      <c r="K66" s="235">
        <f t="shared" si="3"/>
        <v>0</v>
      </c>
      <c r="L66" s="229"/>
      <c r="M66" s="229"/>
      <c r="N66" s="229"/>
      <c r="O66" s="235">
        <f t="shared" si="4"/>
        <v>0</v>
      </c>
      <c r="P66" s="229"/>
      <c r="Q66" s="229"/>
      <c r="R66" s="229"/>
      <c r="S66" s="235">
        <f t="shared" si="5"/>
        <v>0</v>
      </c>
      <c r="T66" s="229"/>
      <c r="U66" s="229"/>
      <c r="V66" s="229"/>
    </row>
    <row r="67" spans="2:22" ht="17.25" customHeight="1" outlineLevel="1" x14ac:dyDescent="0.25">
      <c r="B67" s="232">
        <v>3</v>
      </c>
      <c r="C67" s="233"/>
      <c r="D67" s="233"/>
      <c r="E67" s="230"/>
      <c r="F67" s="229">
        <f t="shared" si="13"/>
        <v>0</v>
      </c>
      <c r="G67" s="235">
        <f t="shared" si="17"/>
        <v>0</v>
      </c>
      <c r="H67" s="229"/>
      <c r="I67" s="229"/>
      <c r="J67" s="229"/>
      <c r="K67" s="235">
        <f t="shared" si="3"/>
        <v>0</v>
      </c>
      <c r="L67" s="229"/>
      <c r="M67" s="229"/>
      <c r="N67" s="229"/>
      <c r="O67" s="235">
        <f t="shared" si="4"/>
        <v>0</v>
      </c>
      <c r="P67" s="229"/>
      <c r="Q67" s="229"/>
      <c r="R67" s="229"/>
      <c r="S67" s="235">
        <f t="shared" si="5"/>
        <v>0</v>
      </c>
      <c r="T67" s="229"/>
      <c r="U67" s="229"/>
      <c r="V67" s="229"/>
    </row>
    <row r="68" spans="2:22" ht="17.25" customHeight="1" outlineLevel="1" x14ac:dyDescent="0.25">
      <c r="B68" s="232">
        <v>4</v>
      </c>
      <c r="C68" s="233"/>
      <c r="D68" s="233"/>
      <c r="E68" s="230"/>
      <c r="F68" s="229">
        <f t="shared" si="13"/>
        <v>0</v>
      </c>
      <c r="G68" s="235">
        <f t="shared" si="17"/>
        <v>0</v>
      </c>
      <c r="H68" s="229"/>
      <c r="I68" s="229"/>
      <c r="J68" s="229"/>
      <c r="K68" s="235">
        <f t="shared" si="3"/>
        <v>0</v>
      </c>
      <c r="L68" s="229"/>
      <c r="M68" s="229"/>
      <c r="N68" s="229"/>
      <c r="O68" s="235">
        <f t="shared" si="4"/>
        <v>0</v>
      </c>
      <c r="P68" s="229"/>
      <c r="Q68" s="229"/>
      <c r="R68" s="229"/>
      <c r="S68" s="235">
        <f t="shared" si="5"/>
        <v>0</v>
      </c>
      <c r="T68" s="229"/>
      <c r="U68" s="229"/>
      <c r="V68" s="229"/>
    </row>
    <row r="69" spans="2:22" ht="17.25" customHeight="1" outlineLevel="1" x14ac:dyDescent="0.25">
      <c r="B69" s="232">
        <v>5</v>
      </c>
      <c r="C69" s="233"/>
      <c r="D69" s="233"/>
      <c r="E69" s="230"/>
      <c r="F69" s="229">
        <f t="shared" si="13"/>
        <v>0</v>
      </c>
      <c r="G69" s="235">
        <f t="shared" si="17"/>
        <v>0</v>
      </c>
      <c r="H69" s="229"/>
      <c r="I69" s="229"/>
      <c r="J69" s="229"/>
      <c r="K69" s="235">
        <f t="shared" si="3"/>
        <v>0</v>
      </c>
      <c r="L69" s="229"/>
      <c r="M69" s="229"/>
      <c r="N69" s="229"/>
      <c r="O69" s="235">
        <f t="shared" si="4"/>
        <v>0</v>
      </c>
      <c r="P69" s="229"/>
      <c r="Q69" s="229"/>
      <c r="R69" s="229"/>
      <c r="S69" s="235">
        <f t="shared" si="5"/>
        <v>0</v>
      </c>
      <c r="T69" s="229"/>
      <c r="U69" s="229"/>
      <c r="V69" s="229"/>
    </row>
    <row r="70" spans="2:22" ht="17.25" customHeight="1" outlineLevel="1" x14ac:dyDescent="0.25">
      <c r="B70" s="232">
        <v>6</v>
      </c>
      <c r="C70" s="233"/>
      <c r="D70" s="233"/>
      <c r="E70" s="230"/>
      <c r="F70" s="229">
        <f t="shared" si="13"/>
        <v>0</v>
      </c>
      <c r="G70" s="235">
        <f t="shared" si="17"/>
        <v>0</v>
      </c>
      <c r="H70" s="229"/>
      <c r="I70" s="229"/>
      <c r="J70" s="229"/>
      <c r="K70" s="235">
        <f t="shared" si="3"/>
        <v>0</v>
      </c>
      <c r="L70" s="229"/>
      <c r="M70" s="229"/>
      <c r="N70" s="229"/>
      <c r="O70" s="235">
        <f t="shared" si="4"/>
        <v>0</v>
      </c>
      <c r="P70" s="229"/>
      <c r="Q70" s="229"/>
      <c r="R70" s="229"/>
      <c r="S70" s="235">
        <f t="shared" si="5"/>
        <v>0</v>
      </c>
      <c r="T70" s="229"/>
      <c r="U70" s="229"/>
      <c r="V70" s="229"/>
    </row>
    <row r="71" spans="2:22" ht="17.25" customHeight="1" outlineLevel="1" x14ac:dyDescent="0.25">
      <c r="B71" s="232">
        <v>7</v>
      </c>
      <c r="C71" s="233"/>
      <c r="D71" s="233"/>
      <c r="E71" s="230"/>
      <c r="F71" s="229">
        <f t="shared" ref="F71:F74" si="18">G71+K71+O71+S71</f>
        <v>0</v>
      </c>
      <c r="G71" s="235">
        <f t="shared" si="17"/>
        <v>0</v>
      </c>
      <c r="H71" s="229"/>
      <c r="I71" s="229"/>
      <c r="J71" s="229"/>
      <c r="K71" s="235">
        <f t="shared" si="3"/>
        <v>0</v>
      </c>
      <c r="L71" s="229"/>
      <c r="M71" s="229"/>
      <c r="N71" s="229"/>
      <c r="O71" s="235">
        <f t="shared" si="4"/>
        <v>0</v>
      </c>
      <c r="P71" s="229"/>
      <c r="Q71" s="229"/>
      <c r="R71" s="229"/>
      <c r="S71" s="235">
        <f t="shared" si="5"/>
        <v>0</v>
      </c>
      <c r="T71" s="229"/>
      <c r="U71" s="229"/>
      <c r="V71" s="229"/>
    </row>
    <row r="72" spans="2:22" ht="17.25" customHeight="1" outlineLevel="1" x14ac:dyDescent="0.25">
      <c r="B72" s="232">
        <v>8</v>
      </c>
      <c r="C72" s="233"/>
      <c r="D72" s="233"/>
      <c r="E72" s="230"/>
      <c r="F72" s="229">
        <f t="shared" si="18"/>
        <v>0</v>
      </c>
      <c r="G72" s="235">
        <f t="shared" si="17"/>
        <v>0</v>
      </c>
      <c r="H72" s="229"/>
      <c r="I72" s="229"/>
      <c r="J72" s="229"/>
      <c r="K72" s="235">
        <f t="shared" ref="K72:K74" si="19">L72+M72+N72</f>
        <v>0</v>
      </c>
      <c r="L72" s="229"/>
      <c r="M72" s="229"/>
      <c r="N72" s="229"/>
      <c r="O72" s="235">
        <f t="shared" ref="O72:O74" si="20">P72+Q72+R72</f>
        <v>0</v>
      </c>
      <c r="P72" s="229"/>
      <c r="Q72" s="229"/>
      <c r="R72" s="229"/>
      <c r="S72" s="235">
        <f t="shared" ref="S72:S74" si="21">T72+U72+V72</f>
        <v>0</v>
      </c>
      <c r="T72" s="229"/>
      <c r="U72" s="229"/>
      <c r="V72" s="229"/>
    </row>
    <row r="73" spans="2:22" ht="17.25" customHeight="1" outlineLevel="1" x14ac:dyDescent="0.25">
      <c r="B73" s="232">
        <v>9</v>
      </c>
      <c r="C73" s="233"/>
      <c r="D73" s="233"/>
      <c r="E73" s="230"/>
      <c r="F73" s="229">
        <f t="shared" si="18"/>
        <v>0</v>
      </c>
      <c r="G73" s="235">
        <f t="shared" si="17"/>
        <v>0</v>
      </c>
      <c r="H73" s="229"/>
      <c r="I73" s="229"/>
      <c r="J73" s="229"/>
      <c r="K73" s="235">
        <f t="shared" si="19"/>
        <v>0</v>
      </c>
      <c r="L73" s="229"/>
      <c r="M73" s="229"/>
      <c r="N73" s="229"/>
      <c r="O73" s="235">
        <f t="shared" si="20"/>
        <v>0</v>
      </c>
      <c r="P73" s="229"/>
      <c r="Q73" s="229"/>
      <c r="R73" s="229"/>
      <c r="S73" s="235">
        <f t="shared" si="21"/>
        <v>0</v>
      </c>
      <c r="T73" s="229"/>
      <c r="U73" s="229"/>
      <c r="V73" s="229"/>
    </row>
    <row r="74" spans="2:22" ht="17.25" customHeight="1" outlineLevel="1" x14ac:dyDescent="0.25">
      <c r="B74" s="232">
        <v>10</v>
      </c>
      <c r="C74" s="233"/>
      <c r="D74" s="233"/>
      <c r="E74" s="230"/>
      <c r="F74" s="229">
        <f t="shared" si="18"/>
        <v>0</v>
      </c>
      <c r="G74" s="235">
        <f t="shared" si="17"/>
        <v>0</v>
      </c>
      <c r="H74" s="229"/>
      <c r="I74" s="229"/>
      <c r="J74" s="229"/>
      <c r="K74" s="235">
        <f t="shared" si="19"/>
        <v>0</v>
      </c>
      <c r="L74" s="229"/>
      <c r="M74" s="229"/>
      <c r="N74" s="229"/>
      <c r="O74" s="235">
        <f t="shared" si="20"/>
        <v>0</v>
      </c>
      <c r="P74" s="229"/>
      <c r="Q74" s="229"/>
      <c r="R74" s="229"/>
      <c r="S74" s="235">
        <f t="shared" si="21"/>
        <v>0</v>
      </c>
      <c r="T74" s="229"/>
      <c r="U74" s="229"/>
      <c r="V74" s="229"/>
    </row>
  </sheetData>
  <mergeCells count="11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</mergeCells>
  <pageMargins left="0.7" right="0.7" top="0.75" bottom="0.75" header="0.3" footer="0.3"/>
  <pageSetup paperSize="9" orientation="portrait" horizontalDpi="4294967294" verticalDpi="0" r:id="rId1"/>
  <ignoredErrors>
    <ignoredError sqref="G7 S7:S8 O7:O8 K7:K8 V31 F8 F64 F42" formula="1"/>
    <ignoredError sqref="P32:R41 L32:N41 H32:J41 H9:J30 T9:U30 P9:R30 L9:N30 G65:J74 H44:J64 G43:J43 H42:J42 L44:N64 L43:N43 L42:N42 P44:R64 P43:R43 P42:R42 T44:U64 T43:U43 T42:U42 G32:G41 K32:K41 O32:O41 S32:U41 K65:N74 O65:R74 S65:U74" unlockedFormula="1"/>
    <ignoredError sqref="S42:S64 O42:O64 K42:K64 G42 G44:G64 K9:K30 O9:O30 S9:S30 G9:G30 G31:J31 F20:F30 F65:F74 F31:F41 F9:F10 F11:F19 F43:F63 K31:N31 O31:R31 S31:U3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3"/>
  <sheetViews>
    <sheetView topLeftCell="M1" zoomScale="60" zoomScaleNormal="60" workbookViewId="0">
      <selection activeCell="AB6" sqref="AB6"/>
    </sheetView>
  </sheetViews>
  <sheetFormatPr defaultRowHeight="18" x14ac:dyDescent="0.2"/>
  <cols>
    <col min="1" max="1" width="3.5703125" style="236" customWidth="1"/>
    <col min="2" max="2" width="15" style="57" customWidth="1"/>
    <col min="3" max="3" width="68.5703125" style="57" customWidth="1"/>
    <col min="4" max="4" width="23" style="57" customWidth="1"/>
    <col min="5" max="6" width="22.140625" style="57" customWidth="1"/>
    <col min="7" max="7" width="22.42578125" style="57" customWidth="1"/>
    <col min="8" max="9" width="17.5703125" style="238" customWidth="1"/>
    <col min="10" max="11" width="20.7109375" style="57" customWidth="1"/>
    <col min="12" max="17" width="17.5703125" style="57" customWidth="1"/>
    <col min="18" max="19" width="16.140625" style="57" customWidth="1"/>
    <col min="20" max="27" width="17.5703125" style="57" customWidth="1"/>
    <col min="28" max="28" width="12.85546875" style="57" customWidth="1"/>
    <col min="29" max="29" width="11.5703125" style="57" customWidth="1"/>
    <col min="30" max="34" width="11.5703125" style="58" customWidth="1"/>
    <col min="35" max="252" width="9.140625" style="58"/>
    <col min="253" max="253" width="3.5703125" style="58" customWidth="1"/>
    <col min="254" max="254" width="2.7109375" style="58" customWidth="1"/>
    <col min="255" max="255" width="15" style="58" customWidth="1"/>
    <col min="256" max="256" width="68.5703125" style="58" customWidth="1"/>
    <col min="257" max="257" width="0" style="58" hidden="1" customWidth="1"/>
    <col min="258" max="258" width="22.140625" style="58" customWidth="1"/>
    <col min="259" max="259" width="22.42578125" style="58" customWidth="1"/>
    <col min="260" max="261" width="17.5703125" style="58" customWidth="1"/>
    <col min="262" max="263" width="20.7109375" style="58" customWidth="1"/>
    <col min="264" max="269" width="17.5703125" style="58" customWidth="1"/>
    <col min="270" max="271" width="16.140625" style="58" customWidth="1"/>
    <col min="272" max="281" width="17.5703125" style="58" customWidth="1"/>
    <col min="282" max="283" width="19.7109375" style="58" customWidth="1"/>
    <col min="284" max="284" width="12.85546875" style="58" customWidth="1"/>
    <col min="285" max="290" width="11.5703125" style="58" customWidth="1"/>
    <col min="291" max="508" width="9.140625" style="58"/>
    <col min="509" max="509" width="3.5703125" style="58" customWidth="1"/>
    <col min="510" max="510" width="2.7109375" style="58" customWidth="1"/>
    <col min="511" max="511" width="15" style="58" customWidth="1"/>
    <col min="512" max="512" width="68.5703125" style="58" customWidth="1"/>
    <col min="513" max="513" width="0" style="58" hidden="1" customWidth="1"/>
    <col min="514" max="514" width="22.140625" style="58" customWidth="1"/>
    <col min="515" max="515" width="22.42578125" style="58" customWidth="1"/>
    <col min="516" max="517" width="17.5703125" style="58" customWidth="1"/>
    <col min="518" max="519" width="20.7109375" style="58" customWidth="1"/>
    <col min="520" max="525" width="17.5703125" style="58" customWidth="1"/>
    <col min="526" max="527" width="16.140625" style="58" customWidth="1"/>
    <col min="528" max="537" width="17.5703125" style="58" customWidth="1"/>
    <col min="538" max="539" width="19.7109375" style="58" customWidth="1"/>
    <col min="540" max="540" width="12.85546875" style="58" customWidth="1"/>
    <col min="541" max="546" width="11.5703125" style="58" customWidth="1"/>
    <col min="547" max="764" width="9.140625" style="58"/>
    <col min="765" max="765" width="3.5703125" style="58" customWidth="1"/>
    <col min="766" max="766" width="2.7109375" style="58" customWidth="1"/>
    <col min="767" max="767" width="15" style="58" customWidth="1"/>
    <col min="768" max="768" width="68.5703125" style="58" customWidth="1"/>
    <col min="769" max="769" width="0" style="58" hidden="1" customWidth="1"/>
    <col min="770" max="770" width="22.140625" style="58" customWidth="1"/>
    <col min="771" max="771" width="22.42578125" style="58" customWidth="1"/>
    <col min="772" max="773" width="17.5703125" style="58" customWidth="1"/>
    <col min="774" max="775" width="20.7109375" style="58" customWidth="1"/>
    <col min="776" max="781" width="17.5703125" style="58" customWidth="1"/>
    <col min="782" max="783" width="16.140625" style="58" customWidth="1"/>
    <col min="784" max="793" width="17.5703125" style="58" customWidth="1"/>
    <col min="794" max="795" width="19.7109375" style="58" customWidth="1"/>
    <col min="796" max="796" width="12.85546875" style="58" customWidth="1"/>
    <col min="797" max="802" width="11.5703125" style="58" customWidth="1"/>
    <col min="803" max="1020" width="9.140625" style="58"/>
    <col min="1021" max="1021" width="3.5703125" style="58" customWidth="1"/>
    <col min="1022" max="1022" width="2.7109375" style="58" customWidth="1"/>
    <col min="1023" max="1023" width="15" style="58" customWidth="1"/>
    <col min="1024" max="1024" width="68.5703125" style="58" customWidth="1"/>
    <col min="1025" max="1025" width="0" style="58" hidden="1" customWidth="1"/>
    <col min="1026" max="1026" width="22.140625" style="58" customWidth="1"/>
    <col min="1027" max="1027" width="22.42578125" style="58" customWidth="1"/>
    <col min="1028" max="1029" width="17.5703125" style="58" customWidth="1"/>
    <col min="1030" max="1031" width="20.7109375" style="58" customWidth="1"/>
    <col min="1032" max="1037" width="17.5703125" style="58" customWidth="1"/>
    <col min="1038" max="1039" width="16.140625" style="58" customWidth="1"/>
    <col min="1040" max="1049" width="17.5703125" style="58" customWidth="1"/>
    <col min="1050" max="1051" width="19.7109375" style="58" customWidth="1"/>
    <col min="1052" max="1052" width="12.85546875" style="58" customWidth="1"/>
    <col min="1053" max="1058" width="11.5703125" style="58" customWidth="1"/>
    <col min="1059" max="1276" width="9.140625" style="58"/>
    <col min="1277" max="1277" width="3.5703125" style="58" customWidth="1"/>
    <col min="1278" max="1278" width="2.7109375" style="58" customWidth="1"/>
    <col min="1279" max="1279" width="15" style="58" customWidth="1"/>
    <col min="1280" max="1280" width="68.5703125" style="58" customWidth="1"/>
    <col min="1281" max="1281" width="0" style="58" hidden="1" customWidth="1"/>
    <col min="1282" max="1282" width="22.140625" style="58" customWidth="1"/>
    <col min="1283" max="1283" width="22.42578125" style="58" customWidth="1"/>
    <col min="1284" max="1285" width="17.5703125" style="58" customWidth="1"/>
    <col min="1286" max="1287" width="20.7109375" style="58" customWidth="1"/>
    <col min="1288" max="1293" width="17.5703125" style="58" customWidth="1"/>
    <col min="1294" max="1295" width="16.140625" style="58" customWidth="1"/>
    <col min="1296" max="1305" width="17.5703125" style="58" customWidth="1"/>
    <col min="1306" max="1307" width="19.7109375" style="58" customWidth="1"/>
    <col min="1308" max="1308" width="12.85546875" style="58" customWidth="1"/>
    <col min="1309" max="1314" width="11.5703125" style="58" customWidth="1"/>
    <col min="1315" max="1532" width="9.140625" style="58"/>
    <col min="1533" max="1533" width="3.5703125" style="58" customWidth="1"/>
    <col min="1534" max="1534" width="2.7109375" style="58" customWidth="1"/>
    <col min="1535" max="1535" width="15" style="58" customWidth="1"/>
    <col min="1536" max="1536" width="68.5703125" style="58" customWidth="1"/>
    <col min="1537" max="1537" width="0" style="58" hidden="1" customWidth="1"/>
    <col min="1538" max="1538" width="22.140625" style="58" customWidth="1"/>
    <col min="1539" max="1539" width="22.42578125" style="58" customWidth="1"/>
    <col min="1540" max="1541" width="17.5703125" style="58" customWidth="1"/>
    <col min="1542" max="1543" width="20.7109375" style="58" customWidth="1"/>
    <col min="1544" max="1549" width="17.5703125" style="58" customWidth="1"/>
    <col min="1550" max="1551" width="16.140625" style="58" customWidth="1"/>
    <col min="1552" max="1561" width="17.5703125" style="58" customWidth="1"/>
    <col min="1562" max="1563" width="19.7109375" style="58" customWidth="1"/>
    <col min="1564" max="1564" width="12.85546875" style="58" customWidth="1"/>
    <col min="1565" max="1570" width="11.5703125" style="58" customWidth="1"/>
    <col min="1571" max="1788" width="9.140625" style="58"/>
    <col min="1789" max="1789" width="3.5703125" style="58" customWidth="1"/>
    <col min="1790" max="1790" width="2.7109375" style="58" customWidth="1"/>
    <col min="1791" max="1791" width="15" style="58" customWidth="1"/>
    <col min="1792" max="1792" width="68.5703125" style="58" customWidth="1"/>
    <col min="1793" max="1793" width="0" style="58" hidden="1" customWidth="1"/>
    <col min="1794" max="1794" width="22.140625" style="58" customWidth="1"/>
    <col min="1795" max="1795" width="22.42578125" style="58" customWidth="1"/>
    <col min="1796" max="1797" width="17.5703125" style="58" customWidth="1"/>
    <col min="1798" max="1799" width="20.7109375" style="58" customWidth="1"/>
    <col min="1800" max="1805" width="17.5703125" style="58" customWidth="1"/>
    <col min="1806" max="1807" width="16.140625" style="58" customWidth="1"/>
    <col min="1808" max="1817" width="17.5703125" style="58" customWidth="1"/>
    <col min="1818" max="1819" width="19.7109375" style="58" customWidth="1"/>
    <col min="1820" max="1820" width="12.85546875" style="58" customWidth="1"/>
    <col min="1821" max="1826" width="11.5703125" style="58" customWidth="1"/>
    <col min="1827" max="2044" width="9.140625" style="58"/>
    <col min="2045" max="2045" width="3.5703125" style="58" customWidth="1"/>
    <col min="2046" max="2046" width="2.7109375" style="58" customWidth="1"/>
    <col min="2047" max="2047" width="15" style="58" customWidth="1"/>
    <col min="2048" max="2048" width="68.5703125" style="58" customWidth="1"/>
    <col min="2049" max="2049" width="0" style="58" hidden="1" customWidth="1"/>
    <col min="2050" max="2050" width="22.140625" style="58" customWidth="1"/>
    <col min="2051" max="2051" width="22.42578125" style="58" customWidth="1"/>
    <col min="2052" max="2053" width="17.5703125" style="58" customWidth="1"/>
    <col min="2054" max="2055" width="20.7109375" style="58" customWidth="1"/>
    <col min="2056" max="2061" width="17.5703125" style="58" customWidth="1"/>
    <col min="2062" max="2063" width="16.140625" style="58" customWidth="1"/>
    <col min="2064" max="2073" width="17.5703125" style="58" customWidth="1"/>
    <col min="2074" max="2075" width="19.7109375" style="58" customWidth="1"/>
    <col min="2076" max="2076" width="12.85546875" style="58" customWidth="1"/>
    <col min="2077" max="2082" width="11.5703125" style="58" customWidth="1"/>
    <col min="2083" max="2300" width="9.140625" style="58"/>
    <col min="2301" max="2301" width="3.5703125" style="58" customWidth="1"/>
    <col min="2302" max="2302" width="2.7109375" style="58" customWidth="1"/>
    <col min="2303" max="2303" width="15" style="58" customWidth="1"/>
    <col min="2304" max="2304" width="68.5703125" style="58" customWidth="1"/>
    <col min="2305" max="2305" width="0" style="58" hidden="1" customWidth="1"/>
    <col min="2306" max="2306" width="22.140625" style="58" customWidth="1"/>
    <col min="2307" max="2307" width="22.42578125" style="58" customWidth="1"/>
    <col min="2308" max="2309" width="17.5703125" style="58" customWidth="1"/>
    <col min="2310" max="2311" width="20.7109375" style="58" customWidth="1"/>
    <col min="2312" max="2317" width="17.5703125" style="58" customWidth="1"/>
    <col min="2318" max="2319" width="16.140625" style="58" customWidth="1"/>
    <col min="2320" max="2329" width="17.5703125" style="58" customWidth="1"/>
    <col min="2330" max="2331" width="19.7109375" style="58" customWidth="1"/>
    <col min="2332" max="2332" width="12.85546875" style="58" customWidth="1"/>
    <col min="2333" max="2338" width="11.5703125" style="58" customWidth="1"/>
    <col min="2339" max="2556" width="9.140625" style="58"/>
    <col min="2557" max="2557" width="3.5703125" style="58" customWidth="1"/>
    <col min="2558" max="2558" width="2.7109375" style="58" customWidth="1"/>
    <col min="2559" max="2559" width="15" style="58" customWidth="1"/>
    <col min="2560" max="2560" width="68.5703125" style="58" customWidth="1"/>
    <col min="2561" max="2561" width="0" style="58" hidden="1" customWidth="1"/>
    <col min="2562" max="2562" width="22.140625" style="58" customWidth="1"/>
    <col min="2563" max="2563" width="22.42578125" style="58" customWidth="1"/>
    <col min="2564" max="2565" width="17.5703125" style="58" customWidth="1"/>
    <col min="2566" max="2567" width="20.7109375" style="58" customWidth="1"/>
    <col min="2568" max="2573" width="17.5703125" style="58" customWidth="1"/>
    <col min="2574" max="2575" width="16.140625" style="58" customWidth="1"/>
    <col min="2576" max="2585" width="17.5703125" style="58" customWidth="1"/>
    <col min="2586" max="2587" width="19.7109375" style="58" customWidth="1"/>
    <col min="2588" max="2588" width="12.85546875" style="58" customWidth="1"/>
    <col min="2589" max="2594" width="11.5703125" style="58" customWidth="1"/>
    <col min="2595" max="2812" width="9.140625" style="58"/>
    <col min="2813" max="2813" width="3.5703125" style="58" customWidth="1"/>
    <col min="2814" max="2814" width="2.7109375" style="58" customWidth="1"/>
    <col min="2815" max="2815" width="15" style="58" customWidth="1"/>
    <col min="2816" max="2816" width="68.5703125" style="58" customWidth="1"/>
    <col min="2817" max="2817" width="0" style="58" hidden="1" customWidth="1"/>
    <col min="2818" max="2818" width="22.140625" style="58" customWidth="1"/>
    <col min="2819" max="2819" width="22.42578125" style="58" customWidth="1"/>
    <col min="2820" max="2821" width="17.5703125" style="58" customWidth="1"/>
    <col min="2822" max="2823" width="20.7109375" style="58" customWidth="1"/>
    <col min="2824" max="2829" width="17.5703125" style="58" customWidth="1"/>
    <col min="2830" max="2831" width="16.140625" style="58" customWidth="1"/>
    <col min="2832" max="2841" width="17.5703125" style="58" customWidth="1"/>
    <col min="2842" max="2843" width="19.7109375" style="58" customWidth="1"/>
    <col min="2844" max="2844" width="12.85546875" style="58" customWidth="1"/>
    <col min="2845" max="2850" width="11.5703125" style="58" customWidth="1"/>
    <col min="2851" max="3068" width="9.140625" style="58"/>
    <col min="3069" max="3069" width="3.5703125" style="58" customWidth="1"/>
    <col min="3070" max="3070" width="2.7109375" style="58" customWidth="1"/>
    <col min="3071" max="3071" width="15" style="58" customWidth="1"/>
    <col min="3072" max="3072" width="68.5703125" style="58" customWidth="1"/>
    <col min="3073" max="3073" width="0" style="58" hidden="1" customWidth="1"/>
    <col min="3074" max="3074" width="22.140625" style="58" customWidth="1"/>
    <col min="3075" max="3075" width="22.42578125" style="58" customWidth="1"/>
    <col min="3076" max="3077" width="17.5703125" style="58" customWidth="1"/>
    <col min="3078" max="3079" width="20.7109375" style="58" customWidth="1"/>
    <col min="3080" max="3085" width="17.5703125" style="58" customWidth="1"/>
    <col min="3086" max="3087" width="16.140625" style="58" customWidth="1"/>
    <col min="3088" max="3097" width="17.5703125" style="58" customWidth="1"/>
    <col min="3098" max="3099" width="19.7109375" style="58" customWidth="1"/>
    <col min="3100" max="3100" width="12.85546875" style="58" customWidth="1"/>
    <col min="3101" max="3106" width="11.5703125" style="58" customWidth="1"/>
    <col min="3107" max="3324" width="9.140625" style="58"/>
    <col min="3325" max="3325" width="3.5703125" style="58" customWidth="1"/>
    <col min="3326" max="3326" width="2.7109375" style="58" customWidth="1"/>
    <col min="3327" max="3327" width="15" style="58" customWidth="1"/>
    <col min="3328" max="3328" width="68.5703125" style="58" customWidth="1"/>
    <col min="3329" max="3329" width="0" style="58" hidden="1" customWidth="1"/>
    <col min="3330" max="3330" width="22.140625" style="58" customWidth="1"/>
    <col min="3331" max="3331" width="22.42578125" style="58" customWidth="1"/>
    <col min="3332" max="3333" width="17.5703125" style="58" customWidth="1"/>
    <col min="3334" max="3335" width="20.7109375" style="58" customWidth="1"/>
    <col min="3336" max="3341" width="17.5703125" style="58" customWidth="1"/>
    <col min="3342" max="3343" width="16.140625" style="58" customWidth="1"/>
    <col min="3344" max="3353" width="17.5703125" style="58" customWidth="1"/>
    <col min="3354" max="3355" width="19.7109375" style="58" customWidth="1"/>
    <col min="3356" max="3356" width="12.85546875" style="58" customWidth="1"/>
    <col min="3357" max="3362" width="11.5703125" style="58" customWidth="1"/>
    <col min="3363" max="3580" width="9.140625" style="58"/>
    <col min="3581" max="3581" width="3.5703125" style="58" customWidth="1"/>
    <col min="3582" max="3582" width="2.7109375" style="58" customWidth="1"/>
    <col min="3583" max="3583" width="15" style="58" customWidth="1"/>
    <col min="3584" max="3584" width="68.5703125" style="58" customWidth="1"/>
    <col min="3585" max="3585" width="0" style="58" hidden="1" customWidth="1"/>
    <col min="3586" max="3586" width="22.140625" style="58" customWidth="1"/>
    <col min="3587" max="3587" width="22.42578125" style="58" customWidth="1"/>
    <col min="3588" max="3589" width="17.5703125" style="58" customWidth="1"/>
    <col min="3590" max="3591" width="20.7109375" style="58" customWidth="1"/>
    <col min="3592" max="3597" width="17.5703125" style="58" customWidth="1"/>
    <col min="3598" max="3599" width="16.140625" style="58" customWidth="1"/>
    <col min="3600" max="3609" width="17.5703125" style="58" customWidth="1"/>
    <col min="3610" max="3611" width="19.7109375" style="58" customWidth="1"/>
    <col min="3612" max="3612" width="12.85546875" style="58" customWidth="1"/>
    <col min="3613" max="3618" width="11.5703125" style="58" customWidth="1"/>
    <col min="3619" max="3836" width="9.140625" style="58"/>
    <col min="3837" max="3837" width="3.5703125" style="58" customWidth="1"/>
    <col min="3838" max="3838" width="2.7109375" style="58" customWidth="1"/>
    <col min="3839" max="3839" width="15" style="58" customWidth="1"/>
    <col min="3840" max="3840" width="68.5703125" style="58" customWidth="1"/>
    <col min="3841" max="3841" width="0" style="58" hidden="1" customWidth="1"/>
    <col min="3842" max="3842" width="22.140625" style="58" customWidth="1"/>
    <col min="3843" max="3843" width="22.42578125" style="58" customWidth="1"/>
    <col min="3844" max="3845" width="17.5703125" style="58" customWidth="1"/>
    <col min="3846" max="3847" width="20.7109375" style="58" customWidth="1"/>
    <col min="3848" max="3853" width="17.5703125" style="58" customWidth="1"/>
    <col min="3854" max="3855" width="16.140625" style="58" customWidth="1"/>
    <col min="3856" max="3865" width="17.5703125" style="58" customWidth="1"/>
    <col min="3866" max="3867" width="19.7109375" style="58" customWidth="1"/>
    <col min="3868" max="3868" width="12.85546875" style="58" customWidth="1"/>
    <col min="3869" max="3874" width="11.5703125" style="58" customWidth="1"/>
    <col min="3875" max="4092" width="9.140625" style="58"/>
    <col min="4093" max="4093" width="3.5703125" style="58" customWidth="1"/>
    <col min="4094" max="4094" width="2.7109375" style="58" customWidth="1"/>
    <col min="4095" max="4095" width="15" style="58" customWidth="1"/>
    <col min="4096" max="4096" width="68.5703125" style="58" customWidth="1"/>
    <col min="4097" max="4097" width="0" style="58" hidden="1" customWidth="1"/>
    <col min="4098" max="4098" width="22.140625" style="58" customWidth="1"/>
    <col min="4099" max="4099" width="22.42578125" style="58" customWidth="1"/>
    <col min="4100" max="4101" width="17.5703125" style="58" customWidth="1"/>
    <col min="4102" max="4103" width="20.7109375" style="58" customWidth="1"/>
    <col min="4104" max="4109" width="17.5703125" style="58" customWidth="1"/>
    <col min="4110" max="4111" width="16.140625" style="58" customWidth="1"/>
    <col min="4112" max="4121" width="17.5703125" style="58" customWidth="1"/>
    <col min="4122" max="4123" width="19.7109375" style="58" customWidth="1"/>
    <col min="4124" max="4124" width="12.85546875" style="58" customWidth="1"/>
    <col min="4125" max="4130" width="11.5703125" style="58" customWidth="1"/>
    <col min="4131" max="4348" width="9.140625" style="58"/>
    <col min="4349" max="4349" width="3.5703125" style="58" customWidth="1"/>
    <col min="4350" max="4350" width="2.7109375" style="58" customWidth="1"/>
    <col min="4351" max="4351" width="15" style="58" customWidth="1"/>
    <col min="4352" max="4352" width="68.5703125" style="58" customWidth="1"/>
    <col min="4353" max="4353" width="0" style="58" hidden="1" customWidth="1"/>
    <col min="4354" max="4354" width="22.140625" style="58" customWidth="1"/>
    <col min="4355" max="4355" width="22.42578125" style="58" customWidth="1"/>
    <col min="4356" max="4357" width="17.5703125" style="58" customWidth="1"/>
    <col min="4358" max="4359" width="20.7109375" style="58" customWidth="1"/>
    <col min="4360" max="4365" width="17.5703125" style="58" customWidth="1"/>
    <col min="4366" max="4367" width="16.140625" style="58" customWidth="1"/>
    <col min="4368" max="4377" width="17.5703125" style="58" customWidth="1"/>
    <col min="4378" max="4379" width="19.7109375" style="58" customWidth="1"/>
    <col min="4380" max="4380" width="12.85546875" style="58" customWidth="1"/>
    <col min="4381" max="4386" width="11.5703125" style="58" customWidth="1"/>
    <col min="4387" max="4604" width="9.140625" style="58"/>
    <col min="4605" max="4605" width="3.5703125" style="58" customWidth="1"/>
    <col min="4606" max="4606" width="2.7109375" style="58" customWidth="1"/>
    <col min="4607" max="4607" width="15" style="58" customWidth="1"/>
    <col min="4608" max="4608" width="68.5703125" style="58" customWidth="1"/>
    <col min="4609" max="4609" width="0" style="58" hidden="1" customWidth="1"/>
    <col min="4610" max="4610" width="22.140625" style="58" customWidth="1"/>
    <col min="4611" max="4611" width="22.42578125" style="58" customWidth="1"/>
    <col min="4612" max="4613" width="17.5703125" style="58" customWidth="1"/>
    <col min="4614" max="4615" width="20.7109375" style="58" customWidth="1"/>
    <col min="4616" max="4621" width="17.5703125" style="58" customWidth="1"/>
    <col min="4622" max="4623" width="16.140625" style="58" customWidth="1"/>
    <col min="4624" max="4633" width="17.5703125" style="58" customWidth="1"/>
    <col min="4634" max="4635" width="19.7109375" style="58" customWidth="1"/>
    <col min="4636" max="4636" width="12.85546875" style="58" customWidth="1"/>
    <col min="4637" max="4642" width="11.5703125" style="58" customWidth="1"/>
    <col min="4643" max="4860" width="9.140625" style="58"/>
    <col min="4861" max="4861" width="3.5703125" style="58" customWidth="1"/>
    <col min="4862" max="4862" width="2.7109375" style="58" customWidth="1"/>
    <col min="4863" max="4863" width="15" style="58" customWidth="1"/>
    <col min="4864" max="4864" width="68.5703125" style="58" customWidth="1"/>
    <col min="4865" max="4865" width="0" style="58" hidden="1" customWidth="1"/>
    <col min="4866" max="4866" width="22.140625" style="58" customWidth="1"/>
    <col min="4867" max="4867" width="22.42578125" style="58" customWidth="1"/>
    <col min="4868" max="4869" width="17.5703125" style="58" customWidth="1"/>
    <col min="4870" max="4871" width="20.7109375" style="58" customWidth="1"/>
    <col min="4872" max="4877" width="17.5703125" style="58" customWidth="1"/>
    <col min="4878" max="4879" width="16.140625" style="58" customWidth="1"/>
    <col min="4880" max="4889" width="17.5703125" style="58" customWidth="1"/>
    <col min="4890" max="4891" width="19.7109375" style="58" customWidth="1"/>
    <col min="4892" max="4892" width="12.85546875" style="58" customWidth="1"/>
    <col min="4893" max="4898" width="11.5703125" style="58" customWidth="1"/>
    <col min="4899" max="5116" width="9.140625" style="58"/>
    <col min="5117" max="5117" width="3.5703125" style="58" customWidth="1"/>
    <col min="5118" max="5118" width="2.7109375" style="58" customWidth="1"/>
    <col min="5119" max="5119" width="15" style="58" customWidth="1"/>
    <col min="5120" max="5120" width="68.5703125" style="58" customWidth="1"/>
    <col min="5121" max="5121" width="0" style="58" hidden="1" customWidth="1"/>
    <col min="5122" max="5122" width="22.140625" style="58" customWidth="1"/>
    <col min="5123" max="5123" width="22.42578125" style="58" customWidth="1"/>
    <col min="5124" max="5125" width="17.5703125" style="58" customWidth="1"/>
    <col min="5126" max="5127" width="20.7109375" style="58" customWidth="1"/>
    <col min="5128" max="5133" width="17.5703125" style="58" customWidth="1"/>
    <col min="5134" max="5135" width="16.140625" style="58" customWidth="1"/>
    <col min="5136" max="5145" width="17.5703125" style="58" customWidth="1"/>
    <col min="5146" max="5147" width="19.7109375" style="58" customWidth="1"/>
    <col min="5148" max="5148" width="12.85546875" style="58" customWidth="1"/>
    <col min="5149" max="5154" width="11.5703125" style="58" customWidth="1"/>
    <col min="5155" max="5372" width="9.140625" style="58"/>
    <col min="5373" max="5373" width="3.5703125" style="58" customWidth="1"/>
    <col min="5374" max="5374" width="2.7109375" style="58" customWidth="1"/>
    <col min="5375" max="5375" width="15" style="58" customWidth="1"/>
    <col min="5376" max="5376" width="68.5703125" style="58" customWidth="1"/>
    <col min="5377" max="5377" width="0" style="58" hidden="1" customWidth="1"/>
    <col min="5378" max="5378" width="22.140625" style="58" customWidth="1"/>
    <col min="5379" max="5379" width="22.42578125" style="58" customWidth="1"/>
    <col min="5380" max="5381" width="17.5703125" style="58" customWidth="1"/>
    <col min="5382" max="5383" width="20.7109375" style="58" customWidth="1"/>
    <col min="5384" max="5389" width="17.5703125" style="58" customWidth="1"/>
    <col min="5390" max="5391" width="16.140625" style="58" customWidth="1"/>
    <col min="5392" max="5401" width="17.5703125" style="58" customWidth="1"/>
    <col min="5402" max="5403" width="19.7109375" style="58" customWidth="1"/>
    <col min="5404" max="5404" width="12.85546875" style="58" customWidth="1"/>
    <col min="5405" max="5410" width="11.5703125" style="58" customWidth="1"/>
    <col min="5411" max="5628" width="9.140625" style="58"/>
    <col min="5629" max="5629" width="3.5703125" style="58" customWidth="1"/>
    <col min="5630" max="5630" width="2.7109375" style="58" customWidth="1"/>
    <col min="5631" max="5631" width="15" style="58" customWidth="1"/>
    <col min="5632" max="5632" width="68.5703125" style="58" customWidth="1"/>
    <col min="5633" max="5633" width="0" style="58" hidden="1" customWidth="1"/>
    <col min="5634" max="5634" width="22.140625" style="58" customWidth="1"/>
    <col min="5635" max="5635" width="22.42578125" style="58" customWidth="1"/>
    <col min="5636" max="5637" width="17.5703125" style="58" customWidth="1"/>
    <col min="5638" max="5639" width="20.7109375" style="58" customWidth="1"/>
    <col min="5640" max="5645" width="17.5703125" style="58" customWidth="1"/>
    <col min="5646" max="5647" width="16.140625" style="58" customWidth="1"/>
    <col min="5648" max="5657" width="17.5703125" style="58" customWidth="1"/>
    <col min="5658" max="5659" width="19.7109375" style="58" customWidth="1"/>
    <col min="5660" max="5660" width="12.85546875" style="58" customWidth="1"/>
    <col min="5661" max="5666" width="11.5703125" style="58" customWidth="1"/>
    <col min="5667" max="5884" width="9.140625" style="58"/>
    <col min="5885" max="5885" width="3.5703125" style="58" customWidth="1"/>
    <col min="5886" max="5886" width="2.7109375" style="58" customWidth="1"/>
    <col min="5887" max="5887" width="15" style="58" customWidth="1"/>
    <col min="5888" max="5888" width="68.5703125" style="58" customWidth="1"/>
    <col min="5889" max="5889" width="0" style="58" hidden="1" customWidth="1"/>
    <col min="5890" max="5890" width="22.140625" style="58" customWidth="1"/>
    <col min="5891" max="5891" width="22.42578125" style="58" customWidth="1"/>
    <col min="5892" max="5893" width="17.5703125" style="58" customWidth="1"/>
    <col min="5894" max="5895" width="20.7109375" style="58" customWidth="1"/>
    <col min="5896" max="5901" width="17.5703125" style="58" customWidth="1"/>
    <col min="5902" max="5903" width="16.140625" style="58" customWidth="1"/>
    <col min="5904" max="5913" width="17.5703125" style="58" customWidth="1"/>
    <col min="5914" max="5915" width="19.7109375" style="58" customWidth="1"/>
    <col min="5916" max="5916" width="12.85546875" style="58" customWidth="1"/>
    <col min="5917" max="5922" width="11.5703125" style="58" customWidth="1"/>
    <col min="5923" max="6140" width="9.140625" style="58"/>
    <col min="6141" max="6141" width="3.5703125" style="58" customWidth="1"/>
    <col min="6142" max="6142" width="2.7109375" style="58" customWidth="1"/>
    <col min="6143" max="6143" width="15" style="58" customWidth="1"/>
    <col min="6144" max="6144" width="68.5703125" style="58" customWidth="1"/>
    <col min="6145" max="6145" width="0" style="58" hidden="1" customWidth="1"/>
    <col min="6146" max="6146" width="22.140625" style="58" customWidth="1"/>
    <col min="6147" max="6147" width="22.42578125" style="58" customWidth="1"/>
    <col min="6148" max="6149" width="17.5703125" style="58" customWidth="1"/>
    <col min="6150" max="6151" width="20.7109375" style="58" customWidth="1"/>
    <col min="6152" max="6157" width="17.5703125" style="58" customWidth="1"/>
    <col min="6158" max="6159" width="16.140625" style="58" customWidth="1"/>
    <col min="6160" max="6169" width="17.5703125" style="58" customWidth="1"/>
    <col min="6170" max="6171" width="19.7109375" style="58" customWidth="1"/>
    <col min="6172" max="6172" width="12.85546875" style="58" customWidth="1"/>
    <col min="6173" max="6178" width="11.5703125" style="58" customWidth="1"/>
    <col min="6179" max="6396" width="9.140625" style="58"/>
    <col min="6397" max="6397" width="3.5703125" style="58" customWidth="1"/>
    <col min="6398" max="6398" width="2.7109375" style="58" customWidth="1"/>
    <col min="6399" max="6399" width="15" style="58" customWidth="1"/>
    <col min="6400" max="6400" width="68.5703125" style="58" customWidth="1"/>
    <col min="6401" max="6401" width="0" style="58" hidden="1" customWidth="1"/>
    <col min="6402" max="6402" width="22.140625" style="58" customWidth="1"/>
    <col min="6403" max="6403" width="22.42578125" style="58" customWidth="1"/>
    <col min="6404" max="6405" width="17.5703125" style="58" customWidth="1"/>
    <col min="6406" max="6407" width="20.7109375" style="58" customWidth="1"/>
    <col min="6408" max="6413" width="17.5703125" style="58" customWidth="1"/>
    <col min="6414" max="6415" width="16.140625" style="58" customWidth="1"/>
    <col min="6416" max="6425" width="17.5703125" style="58" customWidth="1"/>
    <col min="6426" max="6427" width="19.7109375" style="58" customWidth="1"/>
    <col min="6428" max="6428" width="12.85546875" style="58" customWidth="1"/>
    <col min="6429" max="6434" width="11.5703125" style="58" customWidth="1"/>
    <col min="6435" max="6652" width="9.140625" style="58"/>
    <col min="6653" max="6653" width="3.5703125" style="58" customWidth="1"/>
    <col min="6654" max="6654" width="2.7109375" style="58" customWidth="1"/>
    <col min="6655" max="6655" width="15" style="58" customWidth="1"/>
    <col min="6656" max="6656" width="68.5703125" style="58" customWidth="1"/>
    <col min="6657" max="6657" width="0" style="58" hidden="1" customWidth="1"/>
    <col min="6658" max="6658" width="22.140625" style="58" customWidth="1"/>
    <col min="6659" max="6659" width="22.42578125" style="58" customWidth="1"/>
    <col min="6660" max="6661" width="17.5703125" style="58" customWidth="1"/>
    <col min="6662" max="6663" width="20.7109375" style="58" customWidth="1"/>
    <col min="6664" max="6669" width="17.5703125" style="58" customWidth="1"/>
    <col min="6670" max="6671" width="16.140625" style="58" customWidth="1"/>
    <col min="6672" max="6681" width="17.5703125" style="58" customWidth="1"/>
    <col min="6682" max="6683" width="19.7109375" style="58" customWidth="1"/>
    <col min="6684" max="6684" width="12.85546875" style="58" customWidth="1"/>
    <col min="6685" max="6690" width="11.5703125" style="58" customWidth="1"/>
    <col min="6691" max="6908" width="9.140625" style="58"/>
    <col min="6909" max="6909" width="3.5703125" style="58" customWidth="1"/>
    <col min="6910" max="6910" width="2.7109375" style="58" customWidth="1"/>
    <col min="6911" max="6911" width="15" style="58" customWidth="1"/>
    <col min="6912" max="6912" width="68.5703125" style="58" customWidth="1"/>
    <col min="6913" max="6913" width="0" style="58" hidden="1" customWidth="1"/>
    <col min="6914" max="6914" width="22.140625" style="58" customWidth="1"/>
    <col min="6915" max="6915" width="22.42578125" style="58" customWidth="1"/>
    <col min="6916" max="6917" width="17.5703125" style="58" customWidth="1"/>
    <col min="6918" max="6919" width="20.7109375" style="58" customWidth="1"/>
    <col min="6920" max="6925" width="17.5703125" style="58" customWidth="1"/>
    <col min="6926" max="6927" width="16.140625" style="58" customWidth="1"/>
    <col min="6928" max="6937" width="17.5703125" style="58" customWidth="1"/>
    <col min="6938" max="6939" width="19.7109375" style="58" customWidth="1"/>
    <col min="6940" max="6940" width="12.85546875" style="58" customWidth="1"/>
    <col min="6941" max="6946" width="11.5703125" style="58" customWidth="1"/>
    <col min="6947" max="7164" width="9.140625" style="58"/>
    <col min="7165" max="7165" width="3.5703125" style="58" customWidth="1"/>
    <col min="7166" max="7166" width="2.7109375" style="58" customWidth="1"/>
    <col min="7167" max="7167" width="15" style="58" customWidth="1"/>
    <col min="7168" max="7168" width="68.5703125" style="58" customWidth="1"/>
    <col min="7169" max="7169" width="0" style="58" hidden="1" customWidth="1"/>
    <col min="7170" max="7170" width="22.140625" style="58" customWidth="1"/>
    <col min="7171" max="7171" width="22.42578125" style="58" customWidth="1"/>
    <col min="7172" max="7173" width="17.5703125" style="58" customWidth="1"/>
    <col min="7174" max="7175" width="20.7109375" style="58" customWidth="1"/>
    <col min="7176" max="7181" width="17.5703125" style="58" customWidth="1"/>
    <col min="7182" max="7183" width="16.140625" style="58" customWidth="1"/>
    <col min="7184" max="7193" width="17.5703125" style="58" customWidth="1"/>
    <col min="7194" max="7195" width="19.7109375" style="58" customWidth="1"/>
    <col min="7196" max="7196" width="12.85546875" style="58" customWidth="1"/>
    <col min="7197" max="7202" width="11.5703125" style="58" customWidth="1"/>
    <col min="7203" max="7420" width="9.140625" style="58"/>
    <col min="7421" max="7421" width="3.5703125" style="58" customWidth="1"/>
    <col min="7422" max="7422" width="2.7109375" style="58" customWidth="1"/>
    <col min="7423" max="7423" width="15" style="58" customWidth="1"/>
    <col min="7424" max="7424" width="68.5703125" style="58" customWidth="1"/>
    <col min="7425" max="7425" width="0" style="58" hidden="1" customWidth="1"/>
    <col min="7426" max="7426" width="22.140625" style="58" customWidth="1"/>
    <col min="7427" max="7427" width="22.42578125" style="58" customWidth="1"/>
    <col min="7428" max="7429" width="17.5703125" style="58" customWidth="1"/>
    <col min="7430" max="7431" width="20.7109375" style="58" customWidth="1"/>
    <col min="7432" max="7437" width="17.5703125" style="58" customWidth="1"/>
    <col min="7438" max="7439" width="16.140625" style="58" customWidth="1"/>
    <col min="7440" max="7449" width="17.5703125" style="58" customWidth="1"/>
    <col min="7450" max="7451" width="19.7109375" style="58" customWidth="1"/>
    <col min="7452" max="7452" width="12.85546875" style="58" customWidth="1"/>
    <col min="7453" max="7458" width="11.5703125" style="58" customWidth="1"/>
    <col min="7459" max="7676" width="9.140625" style="58"/>
    <col min="7677" max="7677" width="3.5703125" style="58" customWidth="1"/>
    <col min="7678" max="7678" width="2.7109375" style="58" customWidth="1"/>
    <col min="7679" max="7679" width="15" style="58" customWidth="1"/>
    <col min="7680" max="7680" width="68.5703125" style="58" customWidth="1"/>
    <col min="7681" max="7681" width="0" style="58" hidden="1" customWidth="1"/>
    <col min="7682" max="7682" width="22.140625" style="58" customWidth="1"/>
    <col min="7683" max="7683" width="22.42578125" style="58" customWidth="1"/>
    <col min="7684" max="7685" width="17.5703125" style="58" customWidth="1"/>
    <col min="7686" max="7687" width="20.7109375" style="58" customWidth="1"/>
    <col min="7688" max="7693" width="17.5703125" style="58" customWidth="1"/>
    <col min="7694" max="7695" width="16.140625" style="58" customWidth="1"/>
    <col min="7696" max="7705" width="17.5703125" style="58" customWidth="1"/>
    <col min="7706" max="7707" width="19.7109375" style="58" customWidth="1"/>
    <col min="7708" max="7708" width="12.85546875" style="58" customWidth="1"/>
    <col min="7709" max="7714" width="11.5703125" style="58" customWidth="1"/>
    <col min="7715" max="7932" width="9.140625" style="58"/>
    <col min="7933" max="7933" width="3.5703125" style="58" customWidth="1"/>
    <col min="7934" max="7934" width="2.7109375" style="58" customWidth="1"/>
    <col min="7935" max="7935" width="15" style="58" customWidth="1"/>
    <col min="7936" max="7936" width="68.5703125" style="58" customWidth="1"/>
    <col min="7937" max="7937" width="0" style="58" hidden="1" customWidth="1"/>
    <col min="7938" max="7938" width="22.140625" style="58" customWidth="1"/>
    <col min="7939" max="7939" width="22.42578125" style="58" customWidth="1"/>
    <col min="7940" max="7941" width="17.5703125" style="58" customWidth="1"/>
    <col min="7942" max="7943" width="20.7109375" style="58" customWidth="1"/>
    <col min="7944" max="7949" width="17.5703125" style="58" customWidth="1"/>
    <col min="7950" max="7951" width="16.140625" style="58" customWidth="1"/>
    <col min="7952" max="7961" width="17.5703125" style="58" customWidth="1"/>
    <col min="7962" max="7963" width="19.7109375" style="58" customWidth="1"/>
    <col min="7964" max="7964" width="12.85546875" style="58" customWidth="1"/>
    <col min="7965" max="7970" width="11.5703125" style="58" customWidth="1"/>
    <col min="7971" max="8188" width="9.140625" style="58"/>
    <col min="8189" max="8189" width="3.5703125" style="58" customWidth="1"/>
    <col min="8190" max="8190" width="2.7109375" style="58" customWidth="1"/>
    <col min="8191" max="8191" width="15" style="58" customWidth="1"/>
    <col min="8192" max="8192" width="68.5703125" style="58" customWidth="1"/>
    <col min="8193" max="8193" width="0" style="58" hidden="1" customWidth="1"/>
    <col min="8194" max="8194" width="22.140625" style="58" customWidth="1"/>
    <col min="8195" max="8195" width="22.42578125" style="58" customWidth="1"/>
    <col min="8196" max="8197" width="17.5703125" style="58" customWidth="1"/>
    <col min="8198" max="8199" width="20.7109375" style="58" customWidth="1"/>
    <col min="8200" max="8205" width="17.5703125" style="58" customWidth="1"/>
    <col min="8206" max="8207" width="16.140625" style="58" customWidth="1"/>
    <col min="8208" max="8217" width="17.5703125" style="58" customWidth="1"/>
    <col min="8218" max="8219" width="19.7109375" style="58" customWidth="1"/>
    <col min="8220" max="8220" width="12.85546875" style="58" customWidth="1"/>
    <col min="8221" max="8226" width="11.5703125" style="58" customWidth="1"/>
    <col min="8227" max="8444" width="9.140625" style="58"/>
    <col min="8445" max="8445" width="3.5703125" style="58" customWidth="1"/>
    <col min="8446" max="8446" width="2.7109375" style="58" customWidth="1"/>
    <col min="8447" max="8447" width="15" style="58" customWidth="1"/>
    <col min="8448" max="8448" width="68.5703125" style="58" customWidth="1"/>
    <col min="8449" max="8449" width="0" style="58" hidden="1" customWidth="1"/>
    <col min="8450" max="8450" width="22.140625" style="58" customWidth="1"/>
    <col min="8451" max="8451" width="22.42578125" style="58" customWidth="1"/>
    <col min="8452" max="8453" width="17.5703125" style="58" customWidth="1"/>
    <col min="8454" max="8455" width="20.7109375" style="58" customWidth="1"/>
    <col min="8456" max="8461" width="17.5703125" style="58" customWidth="1"/>
    <col min="8462" max="8463" width="16.140625" style="58" customWidth="1"/>
    <col min="8464" max="8473" width="17.5703125" style="58" customWidth="1"/>
    <col min="8474" max="8475" width="19.7109375" style="58" customWidth="1"/>
    <col min="8476" max="8476" width="12.85546875" style="58" customWidth="1"/>
    <col min="8477" max="8482" width="11.5703125" style="58" customWidth="1"/>
    <col min="8483" max="8700" width="9.140625" style="58"/>
    <col min="8701" max="8701" width="3.5703125" style="58" customWidth="1"/>
    <col min="8702" max="8702" width="2.7109375" style="58" customWidth="1"/>
    <col min="8703" max="8703" width="15" style="58" customWidth="1"/>
    <col min="8704" max="8704" width="68.5703125" style="58" customWidth="1"/>
    <col min="8705" max="8705" width="0" style="58" hidden="1" customWidth="1"/>
    <col min="8706" max="8706" width="22.140625" style="58" customWidth="1"/>
    <col min="8707" max="8707" width="22.42578125" style="58" customWidth="1"/>
    <col min="8708" max="8709" width="17.5703125" style="58" customWidth="1"/>
    <col min="8710" max="8711" width="20.7109375" style="58" customWidth="1"/>
    <col min="8712" max="8717" width="17.5703125" style="58" customWidth="1"/>
    <col min="8718" max="8719" width="16.140625" style="58" customWidth="1"/>
    <col min="8720" max="8729" width="17.5703125" style="58" customWidth="1"/>
    <col min="8730" max="8731" width="19.7109375" style="58" customWidth="1"/>
    <col min="8732" max="8732" width="12.85546875" style="58" customWidth="1"/>
    <col min="8733" max="8738" width="11.5703125" style="58" customWidth="1"/>
    <col min="8739" max="8956" width="9.140625" style="58"/>
    <col min="8957" max="8957" width="3.5703125" style="58" customWidth="1"/>
    <col min="8958" max="8958" width="2.7109375" style="58" customWidth="1"/>
    <col min="8959" max="8959" width="15" style="58" customWidth="1"/>
    <col min="8960" max="8960" width="68.5703125" style="58" customWidth="1"/>
    <col min="8961" max="8961" width="0" style="58" hidden="1" customWidth="1"/>
    <col min="8962" max="8962" width="22.140625" style="58" customWidth="1"/>
    <col min="8963" max="8963" width="22.42578125" style="58" customWidth="1"/>
    <col min="8964" max="8965" width="17.5703125" style="58" customWidth="1"/>
    <col min="8966" max="8967" width="20.7109375" style="58" customWidth="1"/>
    <col min="8968" max="8973" width="17.5703125" style="58" customWidth="1"/>
    <col min="8974" max="8975" width="16.140625" style="58" customWidth="1"/>
    <col min="8976" max="8985" width="17.5703125" style="58" customWidth="1"/>
    <col min="8986" max="8987" width="19.7109375" style="58" customWidth="1"/>
    <col min="8988" max="8988" width="12.85546875" style="58" customWidth="1"/>
    <col min="8989" max="8994" width="11.5703125" style="58" customWidth="1"/>
    <col min="8995" max="9212" width="9.140625" style="58"/>
    <col min="9213" max="9213" width="3.5703125" style="58" customWidth="1"/>
    <col min="9214" max="9214" width="2.7109375" style="58" customWidth="1"/>
    <col min="9215" max="9215" width="15" style="58" customWidth="1"/>
    <col min="9216" max="9216" width="68.5703125" style="58" customWidth="1"/>
    <col min="9217" max="9217" width="0" style="58" hidden="1" customWidth="1"/>
    <col min="9218" max="9218" width="22.140625" style="58" customWidth="1"/>
    <col min="9219" max="9219" width="22.42578125" style="58" customWidth="1"/>
    <col min="9220" max="9221" width="17.5703125" style="58" customWidth="1"/>
    <col min="9222" max="9223" width="20.7109375" style="58" customWidth="1"/>
    <col min="9224" max="9229" width="17.5703125" style="58" customWidth="1"/>
    <col min="9230" max="9231" width="16.140625" style="58" customWidth="1"/>
    <col min="9232" max="9241" width="17.5703125" style="58" customWidth="1"/>
    <col min="9242" max="9243" width="19.7109375" style="58" customWidth="1"/>
    <col min="9244" max="9244" width="12.85546875" style="58" customWidth="1"/>
    <col min="9245" max="9250" width="11.5703125" style="58" customWidth="1"/>
    <col min="9251" max="9468" width="9.140625" style="58"/>
    <col min="9469" max="9469" width="3.5703125" style="58" customWidth="1"/>
    <col min="9470" max="9470" width="2.7109375" style="58" customWidth="1"/>
    <col min="9471" max="9471" width="15" style="58" customWidth="1"/>
    <col min="9472" max="9472" width="68.5703125" style="58" customWidth="1"/>
    <col min="9473" max="9473" width="0" style="58" hidden="1" customWidth="1"/>
    <col min="9474" max="9474" width="22.140625" style="58" customWidth="1"/>
    <col min="9475" max="9475" width="22.42578125" style="58" customWidth="1"/>
    <col min="9476" max="9477" width="17.5703125" style="58" customWidth="1"/>
    <col min="9478" max="9479" width="20.7109375" style="58" customWidth="1"/>
    <col min="9480" max="9485" width="17.5703125" style="58" customWidth="1"/>
    <col min="9486" max="9487" width="16.140625" style="58" customWidth="1"/>
    <col min="9488" max="9497" width="17.5703125" style="58" customWidth="1"/>
    <col min="9498" max="9499" width="19.7109375" style="58" customWidth="1"/>
    <col min="9500" max="9500" width="12.85546875" style="58" customWidth="1"/>
    <col min="9501" max="9506" width="11.5703125" style="58" customWidth="1"/>
    <col min="9507" max="9724" width="9.140625" style="58"/>
    <col min="9725" max="9725" width="3.5703125" style="58" customWidth="1"/>
    <col min="9726" max="9726" width="2.7109375" style="58" customWidth="1"/>
    <col min="9727" max="9727" width="15" style="58" customWidth="1"/>
    <col min="9728" max="9728" width="68.5703125" style="58" customWidth="1"/>
    <col min="9729" max="9729" width="0" style="58" hidden="1" customWidth="1"/>
    <col min="9730" max="9730" width="22.140625" style="58" customWidth="1"/>
    <col min="9731" max="9731" width="22.42578125" style="58" customWidth="1"/>
    <col min="9732" max="9733" width="17.5703125" style="58" customWidth="1"/>
    <col min="9734" max="9735" width="20.7109375" style="58" customWidth="1"/>
    <col min="9736" max="9741" width="17.5703125" style="58" customWidth="1"/>
    <col min="9742" max="9743" width="16.140625" style="58" customWidth="1"/>
    <col min="9744" max="9753" width="17.5703125" style="58" customWidth="1"/>
    <col min="9754" max="9755" width="19.7109375" style="58" customWidth="1"/>
    <col min="9756" max="9756" width="12.85546875" style="58" customWidth="1"/>
    <col min="9757" max="9762" width="11.5703125" style="58" customWidth="1"/>
    <col min="9763" max="9980" width="9.140625" style="58"/>
    <col min="9981" max="9981" width="3.5703125" style="58" customWidth="1"/>
    <col min="9982" max="9982" width="2.7109375" style="58" customWidth="1"/>
    <col min="9983" max="9983" width="15" style="58" customWidth="1"/>
    <col min="9984" max="9984" width="68.5703125" style="58" customWidth="1"/>
    <col min="9985" max="9985" width="0" style="58" hidden="1" customWidth="1"/>
    <col min="9986" max="9986" width="22.140625" style="58" customWidth="1"/>
    <col min="9987" max="9987" width="22.42578125" style="58" customWidth="1"/>
    <col min="9988" max="9989" width="17.5703125" style="58" customWidth="1"/>
    <col min="9990" max="9991" width="20.7109375" style="58" customWidth="1"/>
    <col min="9992" max="9997" width="17.5703125" style="58" customWidth="1"/>
    <col min="9998" max="9999" width="16.140625" style="58" customWidth="1"/>
    <col min="10000" max="10009" width="17.5703125" style="58" customWidth="1"/>
    <col min="10010" max="10011" width="19.7109375" style="58" customWidth="1"/>
    <col min="10012" max="10012" width="12.85546875" style="58" customWidth="1"/>
    <col min="10013" max="10018" width="11.5703125" style="58" customWidth="1"/>
    <col min="10019" max="10236" width="9.140625" style="58"/>
    <col min="10237" max="10237" width="3.5703125" style="58" customWidth="1"/>
    <col min="10238" max="10238" width="2.7109375" style="58" customWidth="1"/>
    <col min="10239" max="10239" width="15" style="58" customWidth="1"/>
    <col min="10240" max="10240" width="68.5703125" style="58" customWidth="1"/>
    <col min="10241" max="10241" width="0" style="58" hidden="1" customWidth="1"/>
    <col min="10242" max="10242" width="22.140625" style="58" customWidth="1"/>
    <col min="10243" max="10243" width="22.42578125" style="58" customWidth="1"/>
    <col min="10244" max="10245" width="17.5703125" style="58" customWidth="1"/>
    <col min="10246" max="10247" width="20.7109375" style="58" customWidth="1"/>
    <col min="10248" max="10253" width="17.5703125" style="58" customWidth="1"/>
    <col min="10254" max="10255" width="16.140625" style="58" customWidth="1"/>
    <col min="10256" max="10265" width="17.5703125" style="58" customWidth="1"/>
    <col min="10266" max="10267" width="19.7109375" style="58" customWidth="1"/>
    <col min="10268" max="10268" width="12.85546875" style="58" customWidth="1"/>
    <col min="10269" max="10274" width="11.5703125" style="58" customWidth="1"/>
    <col min="10275" max="10492" width="9.140625" style="58"/>
    <col min="10493" max="10493" width="3.5703125" style="58" customWidth="1"/>
    <col min="10494" max="10494" width="2.7109375" style="58" customWidth="1"/>
    <col min="10495" max="10495" width="15" style="58" customWidth="1"/>
    <col min="10496" max="10496" width="68.5703125" style="58" customWidth="1"/>
    <col min="10497" max="10497" width="0" style="58" hidden="1" customWidth="1"/>
    <col min="10498" max="10498" width="22.140625" style="58" customWidth="1"/>
    <col min="10499" max="10499" width="22.42578125" style="58" customWidth="1"/>
    <col min="10500" max="10501" width="17.5703125" style="58" customWidth="1"/>
    <col min="10502" max="10503" width="20.7109375" style="58" customWidth="1"/>
    <col min="10504" max="10509" width="17.5703125" style="58" customWidth="1"/>
    <col min="10510" max="10511" width="16.140625" style="58" customWidth="1"/>
    <col min="10512" max="10521" width="17.5703125" style="58" customWidth="1"/>
    <col min="10522" max="10523" width="19.7109375" style="58" customWidth="1"/>
    <col min="10524" max="10524" width="12.85546875" style="58" customWidth="1"/>
    <col min="10525" max="10530" width="11.5703125" style="58" customWidth="1"/>
    <col min="10531" max="10748" width="9.140625" style="58"/>
    <col min="10749" max="10749" width="3.5703125" style="58" customWidth="1"/>
    <col min="10750" max="10750" width="2.7109375" style="58" customWidth="1"/>
    <col min="10751" max="10751" width="15" style="58" customWidth="1"/>
    <col min="10752" max="10752" width="68.5703125" style="58" customWidth="1"/>
    <col min="10753" max="10753" width="0" style="58" hidden="1" customWidth="1"/>
    <col min="10754" max="10754" width="22.140625" style="58" customWidth="1"/>
    <col min="10755" max="10755" width="22.42578125" style="58" customWidth="1"/>
    <col min="10756" max="10757" width="17.5703125" style="58" customWidth="1"/>
    <col min="10758" max="10759" width="20.7109375" style="58" customWidth="1"/>
    <col min="10760" max="10765" width="17.5703125" style="58" customWidth="1"/>
    <col min="10766" max="10767" width="16.140625" style="58" customWidth="1"/>
    <col min="10768" max="10777" width="17.5703125" style="58" customWidth="1"/>
    <col min="10778" max="10779" width="19.7109375" style="58" customWidth="1"/>
    <col min="10780" max="10780" width="12.85546875" style="58" customWidth="1"/>
    <col min="10781" max="10786" width="11.5703125" style="58" customWidth="1"/>
    <col min="10787" max="11004" width="9.140625" style="58"/>
    <col min="11005" max="11005" width="3.5703125" style="58" customWidth="1"/>
    <col min="11006" max="11006" width="2.7109375" style="58" customWidth="1"/>
    <col min="11007" max="11007" width="15" style="58" customWidth="1"/>
    <col min="11008" max="11008" width="68.5703125" style="58" customWidth="1"/>
    <col min="11009" max="11009" width="0" style="58" hidden="1" customWidth="1"/>
    <col min="11010" max="11010" width="22.140625" style="58" customWidth="1"/>
    <col min="11011" max="11011" width="22.42578125" style="58" customWidth="1"/>
    <col min="11012" max="11013" width="17.5703125" style="58" customWidth="1"/>
    <col min="11014" max="11015" width="20.7109375" style="58" customWidth="1"/>
    <col min="11016" max="11021" width="17.5703125" style="58" customWidth="1"/>
    <col min="11022" max="11023" width="16.140625" style="58" customWidth="1"/>
    <col min="11024" max="11033" width="17.5703125" style="58" customWidth="1"/>
    <col min="11034" max="11035" width="19.7109375" style="58" customWidth="1"/>
    <col min="11036" max="11036" width="12.85546875" style="58" customWidth="1"/>
    <col min="11037" max="11042" width="11.5703125" style="58" customWidth="1"/>
    <col min="11043" max="11260" width="9.140625" style="58"/>
    <col min="11261" max="11261" width="3.5703125" style="58" customWidth="1"/>
    <col min="11262" max="11262" width="2.7109375" style="58" customWidth="1"/>
    <col min="11263" max="11263" width="15" style="58" customWidth="1"/>
    <col min="11264" max="11264" width="68.5703125" style="58" customWidth="1"/>
    <col min="11265" max="11265" width="0" style="58" hidden="1" customWidth="1"/>
    <col min="11266" max="11266" width="22.140625" style="58" customWidth="1"/>
    <col min="11267" max="11267" width="22.42578125" style="58" customWidth="1"/>
    <col min="11268" max="11269" width="17.5703125" style="58" customWidth="1"/>
    <col min="11270" max="11271" width="20.7109375" style="58" customWidth="1"/>
    <col min="11272" max="11277" width="17.5703125" style="58" customWidth="1"/>
    <col min="11278" max="11279" width="16.140625" style="58" customWidth="1"/>
    <col min="11280" max="11289" width="17.5703125" style="58" customWidth="1"/>
    <col min="11290" max="11291" width="19.7109375" style="58" customWidth="1"/>
    <col min="11292" max="11292" width="12.85546875" style="58" customWidth="1"/>
    <col min="11293" max="11298" width="11.5703125" style="58" customWidth="1"/>
    <col min="11299" max="11516" width="9.140625" style="58"/>
    <col min="11517" max="11517" width="3.5703125" style="58" customWidth="1"/>
    <col min="11518" max="11518" width="2.7109375" style="58" customWidth="1"/>
    <col min="11519" max="11519" width="15" style="58" customWidth="1"/>
    <col min="11520" max="11520" width="68.5703125" style="58" customWidth="1"/>
    <col min="11521" max="11521" width="0" style="58" hidden="1" customWidth="1"/>
    <col min="11522" max="11522" width="22.140625" style="58" customWidth="1"/>
    <col min="11523" max="11523" width="22.42578125" style="58" customWidth="1"/>
    <col min="11524" max="11525" width="17.5703125" style="58" customWidth="1"/>
    <col min="11526" max="11527" width="20.7109375" style="58" customWidth="1"/>
    <col min="11528" max="11533" width="17.5703125" style="58" customWidth="1"/>
    <col min="11534" max="11535" width="16.140625" style="58" customWidth="1"/>
    <col min="11536" max="11545" width="17.5703125" style="58" customWidth="1"/>
    <col min="11546" max="11547" width="19.7109375" style="58" customWidth="1"/>
    <col min="11548" max="11548" width="12.85546875" style="58" customWidth="1"/>
    <col min="11549" max="11554" width="11.5703125" style="58" customWidth="1"/>
    <col min="11555" max="11772" width="9.140625" style="58"/>
    <col min="11773" max="11773" width="3.5703125" style="58" customWidth="1"/>
    <col min="11774" max="11774" width="2.7109375" style="58" customWidth="1"/>
    <col min="11775" max="11775" width="15" style="58" customWidth="1"/>
    <col min="11776" max="11776" width="68.5703125" style="58" customWidth="1"/>
    <col min="11777" max="11777" width="0" style="58" hidden="1" customWidth="1"/>
    <col min="11778" max="11778" width="22.140625" style="58" customWidth="1"/>
    <col min="11779" max="11779" width="22.42578125" style="58" customWidth="1"/>
    <col min="11780" max="11781" width="17.5703125" style="58" customWidth="1"/>
    <col min="11782" max="11783" width="20.7109375" style="58" customWidth="1"/>
    <col min="11784" max="11789" width="17.5703125" style="58" customWidth="1"/>
    <col min="11790" max="11791" width="16.140625" style="58" customWidth="1"/>
    <col min="11792" max="11801" width="17.5703125" style="58" customWidth="1"/>
    <col min="11802" max="11803" width="19.7109375" style="58" customWidth="1"/>
    <col min="11804" max="11804" width="12.85546875" style="58" customWidth="1"/>
    <col min="11805" max="11810" width="11.5703125" style="58" customWidth="1"/>
    <col min="11811" max="12028" width="9.140625" style="58"/>
    <col min="12029" max="12029" width="3.5703125" style="58" customWidth="1"/>
    <col min="12030" max="12030" width="2.7109375" style="58" customWidth="1"/>
    <col min="12031" max="12031" width="15" style="58" customWidth="1"/>
    <col min="12032" max="12032" width="68.5703125" style="58" customWidth="1"/>
    <col min="12033" max="12033" width="0" style="58" hidden="1" customWidth="1"/>
    <col min="12034" max="12034" width="22.140625" style="58" customWidth="1"/>
    <col min="12035" max="12035" width="22.42578125" style="58" customWidth="1"/>
    <col min="12036" max="12037" width="17.5703125" style="58" customWidth="1"/>
    <col min="12038" max="12039" width="20.7109375" style="58" customWidth="1"/>
    <col min="12040" max="12045" width="17.5703125" style="58" customWidth="1"/>
    <col min="12046" max="12047" width="16.140625" style="58" customWidth="1"/>
    <col min="12048" max="12057" width="17.5703125" style="58" customWidth="1"/>
    <col min="12058" max="12059" width="19.7109375" style="58" customWidth="1"/>
    <col min="12060" max="12060" width="12.85546875" style="58" customWidth="1"/>
    <col min="12061" max="12066" width="11.5703125" style="58" customWidth="1"/>
    <col min="12067" max="12284" width="9.140625" style="58"/>
    <col min="12285" max="12285" width="3.5703125" style="58" customWidth="1"/>
    <col min="12286" max="12286" width="2.7109375" style="58" customWidth="1"/>
    <col min="12287" max="12287" width="15" style="58" customWidth="1"/>
    <col min="12288" max="12288" width="68.5703125" style="58" customWidth="1"/>
    <col min="12289" max="12289" width="0" style="58" hidden="1" customWidth="1"/>
    <col min="12290" max="12290" width="22.140625" style="58" customWidth="1"/>
    <col min="12291" max="12291" width="22.42578125" style="58" customWidth="1"/>
    <col min="12292" max="12293" width="17.5703125" style="58" customWidth="1"/>
    <col min="12294" max="12295" width="20.7109375" style="58" customWidth="1"/>
    <col min="12296" max="12301" width="17.5703125" style="58" customWidth="1"/>
    <col min="12302" max="12303" width="16.140625" style="58" customWidth="1"/>
    <col min="12304" max="12313" width="17.5703125" style="58" customWidth="1"/>
    <col min="12314" max="12315" width="19.7109375" style="58" customWidth="1"/>
    <col min="12316" max="12316" width="12.85546875" style="58" customWidth="1"/>
    <col min="12317" max="12322" width="11.5703125" style="58" customWidth="1"/>
    <col min="12323" max="12540" width="9.140625" style="58"/>
    <col min="12541" max="12541" width="3.5703125" style="58" customWidth="1"/>
    <col min="12542" max="12542" width="2.7109375" style="58" customWidth="1"/>
    <col min="12543" max="12543" width="15" style="58" customWidth="1"/>
    <col min="12544" max="12544" width="68.5703125" style="58" customWidth="1"/>
    <col min="12545" max="12545" width="0" style="58" hidden="1" customWidth="1"/>
    <col min="12546" max="12546" width="22.140625" style="58" customWidth="1"/>
    <col min="12547" max="12547" width="22.42578125" style="58" customWidth="1"/>
    <col min="12548" max="12549" width="17.5703125" style="58" customWidth="1"/>
    <col min="12550" max="12551" width="20.7109375" style="58" customWidth="1"/>
    <col min="12552" max="12557" width="17.5703125" style="58" customWidth="1"/>
    <col min="12558" max="12559" width="16.140625" style="58" customWidth="1"/>
    <col min="12560" max="12569" width="17.5703125" style="58" customWidth="1"/>
    <col min="12570" max="12571" width="19.7109375" style="58" customWidth="1"/>
    <col min="12572" max="12572" width="12.85546875" style="58" customWidth="1"/>
    <col min="12573" max="12578" width="11.5703125" style="58" customWidth="1"/>
    <col min="12579" max="12796" width="9.140625" style="58"/>
    <col min="12797" max="12797" width="3.5703125" style="58" customWidth="1"/>
    <col min="12798" max="12798" width="2.7109375" style="58" customWidth="1"/>
    <col min="12799" max="12799" width="15" style="58" customWidth="1"/>
    <col min="12800" max="12800" width="68.5703125" style="58" customWidth="1"/>
    <col min="12801" max="12801" width="0" style="58" hidden="1" customWidth="1"/>
    <col min="12802" max="12802" width="22.140625" style="58" customWidth="1"/>
    <col min="12803" max="12803" width="22.42578125" style="58" customWidth="1"/>
    <col min="12804" max="12805" width="17.5703125" style="58" customWidth="1"/>
    <col min="12806" max="12807" width="20.7109375" style="58" customWidth="1"/>
    <col min="12808" max="12813" width="17.5703125" style="58" customWidth="1"/>
    <col min="12814" max="12815" width="16.140625" style="58" customWidth="1"/>
    <col min="12816" max="12825" width="17.5703125" style="58" customWidth="1"/>
    <col min="12826" max="12827" width="19.7109375" style="58" customWidth="1"/>
    <col min="12828" max="12828" width="12.85546875" style="58" customWidth="1"/>
    <col min="12829" max="12834" width="11.5703125" style="58" customWidth="1"/>
    <col min="12835" max="13052" width="9.140625" style="58"/>
    <col min="13053" max="13053" width="3.5703125" style="58" customWidth="1"/>
    <col min="13054" max="13054" width="2.7109375" style="58" customWidth="1"/>
    <col min="13055" max="13055" width="15" style="58" customWidth="1"/>
    <col min="13056" max="13056" width="68.5703125" style="58" customWidth="1"/>
    <col min="13057" max="13057" width="0" style="58" hidden="1" customWidth="1"/>
    <col min="13058" max="13058" width="22.140625" style="58" customWidth="1"/>
    <col min="13059" max="13059" width="22.42578125" style="58" customWidth="1"/>
    <col min="13060" max="13061" width="17.5703125" style="58" customWidth="1"/>
    <col min="13062" max="13063" width="20.7109375" style="58" customWidth="1"/>
    <col min="13064" max="13069" width="17.5703125" style="58" customWidth="1"/>
    <col min="13070" max="13071" width="16.140625" style="58" customWidth="1"/>
    <col min="13072" max="13081" width="17.5703125" style="58" customWidth="1"/>
    <col min="13082" max="13083" width="19.7109375" style="58" customWidth="1"/>
    <col min="13084" max="13084" width="12.85546875" style="58" customWidth="1"/>
    <col min="13085" max="13090" width="11.5703125" style="58" customWidth="1"/>
    <col min="13091" max="13308" width="9.140625" style="58"/>
    <col min="13309" max="13309" width="3.5703125" style="58" customWidth="1"/>
    <col min="13310" max="13310" width="2.7109375" style="58" customWidth="1"/>
    <col min="13311" max="13311" width="15" style="58" customWidth="1"/>
    <col min="13312" max="13312" width="68.5703125" style="58" customWidth="1"/>
    <col min="13313" max="13313" width="0" style="58" hidden="1" customWidth="1"/>
    <col min="13314" max="13314" width="22.140625" style="58" customWidth="1"/>
    <col min="13315" max="13315" width="22.42578125" style="58" customWidth="1"/>
    <col min="13316" max="13317" width="17.5703125" style="58" customWidth="1"/>
    <col min="13318" max="13319" width="20.7109375" style="58" customWidth="1"/>
    <col min="13320" max="13325" width="17.5703125" style="58" customWidth="1"/>
    <col min="13326" max="13327" width="16.140625" style="58" customWidth="1"/>
    <col min="13328" max="13337" width="17.5703125" style="58" customWidth="1"/>
    <col min="13338" max="13339" width="19.7109375" style="58" customWidth="1"/>
    <col min="13340" max="13340" width="12.85546875" style="58" customWidth="1"/>
    <col min="13341" max="13346" width="11.5703125" style="58" customWidth="1"/>
    <col min="13347" max="13564" width="9.140625" style="58"/>
    <col min="13565" max="13565" width="3.5703125" style="58" customWidth="1"/>
    <col min="13566" max="13566" width="2.7109375" style="58" customWidth="1"/>
    <col min="13567" max="13567" width="15" style="58" customWidth="1"/>
    <col min="13568" max="13568" width="68.5703125" style="58" customWidth="1"/>
    <col min="13569" max="13569" width="0" style="58" hidden="1" customWidth="1"/>
    <col min="13570" max="13570" width="22.140625" style="58" customWidth="1"/>
    <col min="13571" max="13571" width="22.42578125" style="58" customWidth="1"/>
    <col min="13572" max="13573" width="17.5703125" style="58" customWidth="1"/>
    <col min="13574" max="13575" width="20.7109375" style="58" customWidth="1"/>
    <col min="13576" max="13581" width="17.5703125" style="58" customWidth="1"/>
    <col min="13582" max="13583" width="16.140625" style="58" customWidth="1"/>
    <col min="13584" max="13593" width="17.5703125" style="58" customWidth="1"/>
    <col min="13594" max="13595" width="19.7109375" style="58" customWidth="1"/>
    <col min="13596" max="13596" width="12.85546875" style="58" customWidth="1"/>
    <col min="13597" max="13602" width="11.5703125" style="58" customWidth="1"/>
    <col min="13603" max="13820" width="9.140625" style="58"/>
    <col min="13821" max="13821" width="3.5703125" style="58" customWidth="1"/>
    <col min="13822" max="13822" width="2.7109375" style="58" customWidth="1"/>
    <col min="13823" max="13823" width="15" style="58" customWidth="1"/>
    <col min="13824" max="13824" width="68.5703125" style="58" customWidth="1"/>
    <col min="13825" max="13825" width="0" style="58" hidden="1" customWidth="1"/>
    <col min="13826" max="13826" width="22.140625" style="58" customWidth="1"/>
    <col min="13827" max="13827" width="22.42578125" style="58" customWidth="1"/>
    <col min="13828" max="13829" width="17.5703125" style="58" customWidth="1"/>
    <col min="13830" max="13831" width="20.7109375" style="58" customWidth="1"/>
    <col min="13832" max="13837" width="17.5703125" style="58" customWidth="1"/>
    <col min="13838" max="13839" width="16.140625" style="58" customWidth="1"/>
    <col min="13840" max="13849" width="17.5703125" style="58" customWidth="1"/>
    <col min="13850" max="13851" width="19.7109375" style="58" customWidth="1"/>
    <col min="13852" max="13852" width="12.85546875" style="58" customWidth="1"/>
    <col min="13853" max="13858" width="11.5703125" style="58" customWidth="1"/>
    <col min="13859" max="14076" width="9.140625" style="58"/>
    <col min="14077" max="14077" width="3.5703125" style="58" customWidth="1"/>
    <col min="14078" max="14078" width="2.7109375" style="58" customWidth="1"/>
    <col min="14079" max="14079" width="15" style="58" customWidth="1"/>
    <col min="14080" max="14080" width="68.5703125" style="58" customWidth="1"/>
    <col min="14081" max="14081" width="0" style="58" hidden="1" customWidth="1"/>
    <col min="14082" max="14082" width="22.140625" style="58" customWidth="1"/>
    <col min="14083" max="14083" width="22.42578125" style="58" customWidth="1"/>
    <col min="14084" max="14085" width="17.5703125" style="58" customWidth="1"/>
    <col min="14086" max="14087" width="20.7109375" style="58" customWidth="1"/>
    <col min="14088" max="14093" width="17.5703125" style="58" customWidth="1"/>
    <col min="14094" max="14095" width="16.140625" style="58" customWidth="1"/>
    <col min="14096" max="14105" width="17.5703125" style="58" customWidth="1"/>
    <col min="14106" max="14107" width="19.7109375" style="58" customWidth="1"/>
    <col min="14108" max="14108" width="12.85546875" style="58" customWidth="1"/>
    <col min="14109" max="14114" width="11.5703125" style="58" customWidth="1"/>
    <col min="14115" max="14332" width="9.140625" style="58"/>
    <col min="14333" max="14333" width="3.5703125" style="58" customWidth="1"/>
    <col min="14334" max="14334" width="2.7109375" style="58" customWidth="1"/>
    <col min="14335" max="14335" width="15" style="58" customWidth="1"/>
    <col min="14336" max="14336" width="68.5703125" style="58" customWidth="1"/>
    <col min="14337" max="14337" width="0" style="58" hidden="1" customWidth="1"/>
    <col min="14338" max="14338" width="22.140625" style="58" customWidth="1"/>
    <col min="14339" max="14339" width="22.42578125" style="58" customWidth="1"/>
    <col min="14340" max="14341" width="17.5703125" style="58" customWidth="1"/>
    <col min="14342" max="14343" width="20.7109375" style="58" customWidth="1"/>
    <col min="14344" max="14349" width="17.5703125" style="58" customWidth="1"/>
    <col min="14350" max="14351" width="16.140625" style="58" customWidth="1"/>
    <col min="14352" max="14361" width="17.5703125" style="58" customWidth="1"/>
    <col min="14362" max="14363" width="19.7109375" style="58" customWidth="1"/>
    <col min="14364" max="14364" width="12.85546875" style="58" customWidth="1"/>
    <col min="14365" max="14370" width="11.5703125" style="58" customWidth="1"/>
    <col min="14371" max="14588" width="9.140625" style="58"/>
    <col min="14589" max="14589" width="3.5703125" style="58" customWidth="1"/>
    <col min="14590" max="14590" width="2.7109375" style="58" customWidth="1"/>
    <col min="14591" max="14591" width="15" style="58" customWidth="1"/>
    <col min="14592" max="14592" width="68.5703125" style="58" customWidth="1"/>
    <col min="14593" max="14593" width="0" style="58" hidden="1" customWidth="1"/>
    <col min="14594" max="14594" width="22.140625" style="58" customWidth="1"/>
    <col min="14595" max="14595" width="22.42578125" style="58" customWidth="1"/>
    <col min="14596" max="14597" width="17.5703125" style="58" customWidth="1"/>
    <col min="14598" max="14599" width="20.7109375" style="58" customWidth="1"/>
    <col min="14600" max="14605" width="17.5703125" style="58" customWidth="1"/>
    <col min="14606" max="14607" width="16.140625" style="58" customWidth="1"/>
    <col min="14608" max="14617" width="17.5703125" style="58" customWidth="1"/>
    <col min="14618" max="14619" width="19.7109375" style="58" customWidth="1"/>
    <col min="14620" max="14620" width="12.85546875" style="58" customWidth="1"/>
    <col min="14621" max="14626" width="11.5703125" style="58" customWidth="1"/>
    <col min="14627" max="14844" width="9.140625" style="58"/>
    <col min="14845" max="14845" width="3.5703125" style="58" customWidth="1"/>
    <col min="14846" max="14846" width="2.7109375" style="58" customWidth="1"/>
    <col min="14847" max="14847" width="15" style="58" customWidth="1"/>
    <col min="14848" max="14848" width="68.5703125" style="58" customWidth="1"/>
    <col min="14849" max="14849" width="0" style="58" hidden="1" customWidth="1"/>
    <col min="14850" max="14850" width="22.140625" style="58" customWidth="1"/>
    <col min="14851" max="14851" width="22.42578125" style="58" customWidth="1"/>
    <col min="14852" max="14853" width="17.5703125" style="58" customWidth="1"/>
    <col min="14854" max="14855" width="20.7109375" style="58" customWidth="1"/>
    <col min="14856" max="14861" width="17.5703125" style="58" customWidth="1"/>
    <col min="14862" max="14863" width="16.140625" style="58" customWidth="1"/>
    <col min="14864" max="14873" width="17.5703125" style="58" customWidth="1"/>
    <col min="14874" max="14875" width="19.7109375" style="58" customWidth="1"/>
    <col min="14876" max="14876" width="12.85546875" style="58" customWidth="1"/>
    <col min="14877" max="14882" width="11.5703125" style="58" customWidth="1"/>
    <col min="14883" max="15100" width="9.140625" style="58"/>
    <col min="15101" max="15101" width="3.5703125" style="58" customWidth="1"/>
    <col min="15102" max="15102" width="2.7109375" style="58" customWidth="1"/>
    <col min="15103" max="15103" width="15" style="58" customWidth="1"/>
    <col min="15104" max="15104" width="68.5703125" style="58" customWidth="1"/>
    <col min="15105" max="15105" width="0" style="58" hidden="1" customWidth="1"/>
    <col min="15106" max="15106" width="22.140625" style="58" customWidth="1"/>
    <col min="15107" max="15107" width="22.42578125" style="58" customWidth="1"/>
    <col min="15108" max="15109" width="17.5703125" style="58" customWidth="1"/>
    <col min="15110" max="15111" width="20.7109375" style="58" customWidth="1"/>
    <col min="15112" max="15117" width="17.5703125" style="58" customWidth="1"/>
    <col min="15118" max="15119" width="16.140625" style="58" customWidth="1"/>
    <col min="15120" max="15129" width="17.5703125" style="58" customWidth="1"/>
    <col min="15130" max="15131" width="19.7109375" style="58" customWidth="1"/>
    <col min="15132" max="15132" width="12.85546875" style="58" customWidth="1"/>
    <col min="15133" max="15138" width="11.5703125" style="58" customWidth="1"/>
    <col min="15139" max="15356" width="9.140625" style="58"/>
    <col min="15357" max="15357" width="3.5703125" style="58" customWidth="1"/>
    <col min="15358" max="15358" width="2.7109375" style="58" customWidth="1"/>
    <col min="15359" max="15359" width="15" style="58" customWidth="1"/>
    <col min="15360" max="15360" width="68.5703125" style="58" customWidth="1"/>
    <col min="15361" max="15361" width="0" style="58" hidden="1" customWidth="1"/>
    <col min="15362" max="15362" width="22.140625" style="58" customWidth="1"/>
    <col min="15363" max="15363" width="22.42578125" style="58" customWidth="1"/>
    <col min="15364" max="15365" width="17.5703125" style="58" customWidth="1"/>
    <col min="15366" max="15367" width="20.7109375" style="58" customWidth="1"/>
    <col min="15368" max="15373" width="17.5703125" style="58" customWidth="1"/>
    <col min="15374" max="15375" width="16.140625" style="58" customWidth="1"/>
    <col min="15376" max="15385" width="17.5703125" style="58" customWidth="1"/>
    <col min="15386" max="15387" width="19.7109375" style="58" customWidth="1"/>
    <col min="15388" max="15388" width="12.85546875" style="58" customWidth="1"/>
    <col min="15389" max="15394" width="11.5703125" style="58" customWidth="1"/>
    <col min="15395" max="15612" width="9.140625" style="58"/>
    <col min="15613" max="15613" width="3.5703125" style="58" customWidth="1"/>
    <col min="15614" max="15614" width="2.7109375" style="58" customWidth="1"/>
    <col min="15615" max="15615" width="15" style="58" customWidth="1"/>
    <col min="15616" max="15616" width="68.5703125" style="58" customWidth="1"/>
    <col min="15617" max="15617" width="0" style="58" hidden="1" customWidth="1"/>
    <col min="15618" max="15618" width="22.140625" style="58" customWidth="1"/>
    <col min="15619" max="15619" width="22.42578125" style="58" customWidth="1"/>
    <col min="15620" max="15621" width="17.5703125" style="58" customWidth="1"/>
    <col min="15622" max="15623" width="20.7109375" style="58" customWidth="1"/>
    <col min="15624" max="15629" width="17.5703125" style="58" customWidth="1"/>
    <col min="15630" max="15631" width="16.140625" style="58" customWidth="1"/>
    <col min="15632" max="15641" width="17.5703125" style="58" customWidth="1"/>
    <col min="15642" max="15643" width="19.7109375" style="58" customWidth="1"/>
    <col min="15644" max="15644" width="12.85546875" style="58" customWidth="1"/>
    <col min="15645" max="15650" width="11.5703125" style="58" customWidth="1"/>
    <col min="15651" max="15868" width="9.140625" style="58"/>
    <col min="15869" max="15869" width="3.5703125" style="58" customWidth="1"/>
    <col min="15870" max="15870" width="2.7109375" style="58" customWidth="1"/>
    <col min="15871" max="15871" width="15" style="58" customWidth="1"/>
    <col min="15872" max="15872" width="68.5703125" style="58" customWidth="1"/>
    <col min="15873" max="15873" width="0" style="58" hidden="1" customWidth="1"/>
    <col min="15874" max="15874" width="22.140625" style="58" customWidth="1"/>
    <col min="15875" max="15875" width="22.42578125" style="58" customWidth="1"/>
    <col min="15876" max="15877" width="17.5703125" style="58" customWidth="1"/>
    <col min="15878" max="15879" width="20.7109375" style="58" customWidth="1"/>
    <col min="15880" max="15885" width="17.5703125" style="58" customWidth="1"/>
    <col min="15886" max="15887" width="16.140625" style="58" customWidth="1"/>
    <col min="15888" max="15897" width="17.5703125" style="58" customWidth="1"/>
    <col min="15898" max="15899" width="19.7109375" style="58" customWidth="1"/>
    <col min="15900" max="15900" width="12.85546875" style="58" customWidth="1"/>
    <col min="15901" max="15906" width="11.5703125" style="58" customWidth="1"/>
    <col min="15907" max="16124" width="9.140625" style="58"/>
    <col min="16125" max="16125" width="3.5703125" style="58" customWidth="1"/>
    <col min="16126" max="16126" width="2.7109375" style="58" customWidth="1"/>
    <col min="16127" max="16127" width="15" style="58" customWidth="1"/>
    <col min="16128" max="16128" width="68.5703125" style="58" customWidth="1"/>
    <col min="16129" max="16129" width="0" style="58" hidden="1" customWidth="1"/>
    <col min="16130" max="16130" width="22.140625" style="58" customWidth="1"/>
    <col min="16131" max="16131" width="22.42578125" style="58" customWidth="1"/>
    <col min="16132" max="16133" width="17.5703125" style="58" customWidth="1"/>
    <col min="16134" max="16135" width="20.7109375" style="58" customWidth="1"/>
    <col min="16136" max="16141" width="17.5703125" style="58" customWidth="1"/>
    <col min="16142" max="16143" width="16.140625" style="58" customWidth="1"/>
    <col min="16144" max="16153" width="17.5703125" style="58" customWidth="1"/>
    <col min="16154" max="16155" width="19.7109375" style="58" customWidth="1"/>
    <col min="16156" max="16156" width="12.85546875" style="58" customWidth="1"/>
    <col min="16157" max="16162" width="11.5703125" style="58" customWidth="1"/>
    <col min="16163" max="16384" width="9.140625" style="58"/>
  </cols>
  <sheetData>
    <row r="1" spans="1:36" ht="31.5" customHeight="1" x14ac:dyDescent="0.2">
      <c r="C1" s="396" t="s">
        <v>338</v>
      </c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5" t="s">
        <v>43</v>
      </c>
      <c r="Z1" s="395"/>
      <c r="AA1" s="58"/>
      <c r="AB1" s="58"/>
      <c r="AC1" s="58"/>
    </row>
    <row r="2" spans="1:36" ht="31.5" customHeight="1" x14ac:dyDescent="0.25">
      <c r="C2" s="215" t="s">
        <v>45</v>
      </c>
      <c r="D2" s="216"/>
      <c r="E2" s="217"/>
      <c r="F2" s="217"/>
      <c r="Y2" s="397" t="s">
        <v>78</v>
      </c>
      <c r="Z2" s="397"/>
      <c r="AA2" s="58"/>
      <c r="AB2" s="58"/>
      <c r="AC2" s="58"/>
    </row>
    <row r="3" spans="1:36" ht="31.5" customHeight="1" thickBot="1" x14ac:dyDescent="0.25">
      <c r="B3" s="398"/>
      <c r="C3" s="398"/>
      <c r="D3" s="237"/>
      <c r="E3" s="237"/>
      <c r="F3" s="237"/>
      <c r="G3" s="237"/>
      <c r="H3" s="239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18"/>
      <c r="Z3" s="219" t="s">
        <v>5</v>
      </c>
      <c r="AA3" s="58"/>
      <c r="AB3" s="58"/>
      <c r="AC3" s="58"/>
    </row>
    <row r="4" spans="1:36" ht="18.75" customHeight="1" x14ac:dyDescent="0.2">
      <c r="B4" s="399" t="s">
        <v>1</v>
      </c>
      <c r="C4" s="402" t="s">
        <v>47</v>
      </c>
      <c r="D4" s="387" t="s">
        <v>30</v>
      </c>
      <c r="E4" s="387"/>
      <c r="F4" s="387"/>
      <c r="G4" s="393" t="s">
        <v>281</v>
      </c>
      <c r="H4" s="393"/>
      <c r="I4" s="391" t="s">
        <v>49</v>
      </c>
      <c r="J4" s="391"/>
      <c r="K4" s="391"/>
      <c r="L4" s="391" t="s">
        <v>281</v>
      </c>
      <c r="M4" s="391"/>
      <c r="N4" s="391" t="s">
        <v>49</v>
      </c>
      <c r="O4" s="391"/>
      <c r="P4" s="391"/>
      <c r="Q4" s="391" t="s">
        <v>281</v>
      </c>
      <c r="R4" s="391"/>
      <c r="S4" s="391" t="s">
        <v>49</v>
      </c>
      <c r="T4" s="391"/>
      <c r="U4" s="391"/>
      <c r="V4" s="391" t="s">
        <v>281</v>
      </c>
      <c r="W4" s="391"/>
      <c r="X4" s="391" t="s">
        <v>49</v>
      </c>
      <c r="Y4" s="391"/>
      <c r="Z4" s="391"/>
      <c r="AC4" s="58"/>
    </row>
    <row r="5" spans="1:36" ht="48.75" customHeight="1" x14ac:dyDescent="0.2">
      <c r="B5" s="400"/>
      <c r="C5" s="403"/>
      <c r="D5" s="387"/>
      <c r="E5" s="387"/>
      <c r="F5" s="387"/>
      <c r="G5" s="394"/>
      <c r="H5" s="394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58"/>
      <c r="AB5" s="58"/>
      <c r="AC5" s="58"/>
    </row>
    <row r="6" spans="1:36" ht="24.75" customHeight="1" thickBot="1" x14ac:dyDescent="0.25">
      <c r="B6" s="401"/>
      <c r="C6" s="404"/>
      <c r="D6" s="241" t="s">
        <v>279</v>
      </c>
      <c r="E6" s="241" t="s">
        <v>278</v>
      </c>
      <c r="F6" s="241" t="s">
        <v>49</v>
      </c>
      <c r="G6" s="242" t="s">
        <v>48</v>
      </c>
      <c r="H6" s="242" t="s">
        <v>49</v>
      </c>
      <c r="I6" s="242" t="s">
        <v>18</v>
      </c>
      <c r="J6" s="242" t="s">
        <v>19</v>
      </c>
      <c r="K6" s="242" t="s">
        <v>20</v>
      </c>
      <c r="L6" s="242" t="s">
        <v>48</v>
      </c>
      <c r="M6" s="242" t="s">
        <v>49</v>
      </c>
      <c r="N6" s="242" t="s">
        <v>21</v>
      </c>
      <c r="O6" s="242" t="s">
        <v>22</v>
      </c>
      <c r="P6" s="242" t="s">
        <v>23</v>
      </c>
      <c r="Q6" s="242" t="s">
        <v>48</v>
      </c>
      <c r="R6" s="242" t="s">
        <v>49</v>
      </c>
      <c r="S6" s="242" t="s">
        <v>24</v>
      </c>
      <c r="T6" s="242" t="s">
        <v>25</v>
      </c>
      <c r="U6" s="242" t="s">
        <v>26</v>
      </c>
      <c r="V6" s="242" t="s">
        <v>48</v>
      </c>
      <c r="W6" s="242" t="s">
        <v>49</v>
      </c>
      <c r="X6" s="242" t="s">
        <v>27</v>
      </c>
      <c r="Y6" s="242" t="s">
        <v>28</v>
      </c>
      <c r="Z6" s="242" t="s">
        <v>29</v>
      </c>
      <c r="AA6" s="58"/>
      <c r="AB6" s="58"/>
      <c r="AC6" s="58"/>
    </row>
    <row r="7" spans="1:36" ht="39.75" customHeight="1" x14ac:dyDescent="0.2">
      <c r="A7" s="243" t="s">
        <v>79</v>
      </c>
      <c r="B7" s="244"/>
      <c r="C7" s="245" t="s">
        <v>80</v>
      </c>
      <c r="D7" s="246"/>
      <c r="E7" s="247">
        <f>G7+L7+Q7+V7</f>
        <v>0</v>
      </c>
      <c r="F7" s="247">
        <f>H7+M7+R7+W7</f>
        <v>0</v>
      </c>
      <c r="G7" s="247">
        <f>G10+G142+G205+G223</f>
        <v>0</v>
      </c>
      <c r="H7" s="247">
        <f>I7+J7+K7</f>
        <v>0</v>
      </c>
      <c r="I7" s="247">
        <f t="shared" ref="I7:Z7" si="0">I10+I142+I205+I223</f>
        <v>0</v>
      </c>
      <c r="J7" s="247">
        <f t="shared" si="0"/>
        <v>0</v>
      </c>
      <c r="K7" s="247">
        <f t="shared" si="0"/>
        <v>0</v>
      </c>
      <c r="L7" s="248">
        <f>L10+L142+L205+L223</f>
        <v>0</v>
      </c>
      <c r="M7" s="248">
        <f>N7+O7+P7</f>
        <v>0</v>
      </c>
      <c r="N7" s="248">
        <f t="shared" si="0"/>
        <v>0</v>
      </c>
      <c r="O7" s="248">
        <f t="shared" si="0"/>
        <v>0</v>
      </c>
      <c r="P7" s="248">
        <f t="shared" si="0"/>
        <v>0</v>
      </c>
      <c r="Q7" s="248">
        <f t="shared" si="0"/>
        <v>0</v>
      </c>
      <c r="R7" s="248">
        <f>S7+T7+U7</f>
        <v>0</v>
      </c>
      <c r="S7" s="248">
        <f t="shared" si="0"/>
        <v>0</v>
      </c>
      <c r="T7" s="248">
        <f t="shared" si="0"/>
        <v>0</v>
      </c>
      <c r="U7" s="248">
        <f t="shared" si="0"/>
        <v>0</v>
      </c>
      <c r="V7" s="248">
        <f>V10+V142+V205+V223</f>
        <v>0</v>
      </c>
      <c r="W7" s="248">
        <f>X7+Y7+Z7</f>
        <v>0</v>
      </c>
      <c r="X7" s="248">
        <f t="shared" si="0"/>
        <v>0</v>
      </c>
      <c r="Y7" s="248">
        <f t="shared" si="0"/>
        <v>0</v>
      </c>
      <c r="Z7" s="248">
        <f t="shared" si="0"/>
        <v>0</v>
      </c>
      <c r="AA7" s="249"/>
      <c r="AB7" s="249"/>
      <c r="AC7" s="249"/>
      <c r="AD7" s="250"/>
      <c r="AE7" s="250"/>
      <c r="AF7" s="250"/>
      <c r="AG7" s="250"/>
      <c r="AH7" s="250"/>
      <c r="AI7" s="250"/>
      <c r="AJ7" s="250"/>
    </row>
    <row r="8" spans="1:36" ht="31.5" customHeight="1" x14ac:dyDescent="0.2">
      <c r="A8" s="251" t="s">
        <v>79</v>
      </c>
      <c r="B8" s="252"/>
      <c r="C8" s="253" t="s">
        <v>81</v>
      </c>
      <c r="D8" s="254"/>
      <c r="E8" s="255"/>
      <c r="F8" s="255"/>
      <c r="G8" s="256"/>
      <c r="H8" s="255"/>
      <c r="I8" s="256"/>
      <c r="J8" s="256"/>
      <c r="K8" s="256"/>
      <c r="L8" s="257"/>
      <c r="M8" s="258"/>
      <c r="N8" s="259"/>
      <c r="O8" s="259"/>
      <c r="P8" s="259"/>
      <c r="Q8" s="259"/>
      <c r="R8" s="258"/>
      <c r="S8" s="259"/>
      <c r="T8" s="259"/>
      <c r="U8" s="259"/>
      <c r="V8" s="259"/>
      <c r="W8" s="258"/>
      <c r="X8" s="259"/>
      <c r="Y8" s="259"/>
      <c r="Z8" s="259"/>
      <c r="AA8" s="58"/>
      <c r="AB8" s="58"/>
      <c r="AC8" s="58"/>
    </row>
    <row r="9" spans="1:36" ht="18" customHeight="1" x14ac:dyDescent="0.2">
      <c r="A9" s="251"/>
      <c r="B9" s="252"/>
      <c r="C9" s="253" t="s">
        <v>82</v>
      </c>
      <c r="D9" s="254"/>
      <c r="E9" s="255"/>
      <c r="F9" s="255"/>
      <c r="G9" s="256"/>
      <c r="H9" s="255"/>
      <c r="I9" s="256"/>
      <c r="J9" s="256"/>
      <c r="K9" s="256"/>
      <c r="L9" s="260"/>
      <c r="M9" s="261"/>
      <c r="N9" s="262"/>
      <c r="O9" s="262"/>
      <c r="P9" s="262"/>
      <c r="Q9" s="262"/>
      <c r="R9" s="261"/>
      <c r="S9" s="262"/>
      <c r="T9" s="262"/>
      <c r="U9" s="262"/>
      <c r="V9" s="262"/>
      <c r="W9" s="261"/>
      <c r="X9" s="262"/>
      <c r="Y9" s="262"/>
      <c r="Z9" s="262"/>
      <c r="AA9" s="58"/>
      <c r="AB9" s="58"/>
      <c r="AC9" s="58"/>
    </row>
    <row r="10" spans="1:36" s="270" customFormat="1" x14ac:dyDescent="0.25">
      <c r="A10" s="263" t="s">
        <v>79</v>
      </c>
      <c r="B10" s="264"/>
      <c r="C10" s="265" t="s">
        <v>59</v>
      </c>
      <c r="D10" s="266">
        <f>D11+D22+D90+D98+D99+D109+D119</f>
        <v>0</v>
      </c>
      <c r="E10" s="267">
        <f>G10+L10+Q10+V10</f>
        <v>0</v>
      </c>
      <c r="F10" s="267">
        <f>H10+M10+R10+W10</f>
        <v>0</v>
      </c>
      <c r="G10" s="267">
        <f>G11+G22+G90+G98+G99+G109+G119</f>
        <v>0</v>
      </c>
      <c r="H10" s="267">
        <f t="shared" ref="H10:H13" si="1">I10+J10+K10</f>
        <v>0</v>
      </c>
      <c r="I10" s="267">
        <f t="shared" ref="I10:Z10" si="2">I11+I22+I90+I98+I99+I109+I119</f>
        <v>0</v>
      </c>
      <c r="J10" s="267">
        <f t="shared" si="2"/>
        <v>0</v>
      </c>
      <c r="K10" s="267">
        <f t="shared" si="2"/>
        <v>0</v>
      </c>
      <c r="L10" s="268">
        <f t="shared" si="2"/>
        <v>0</v>
      </c>
      <c r="M10" s="269">
        <f t="shared" ref="M10:M53" si="3">N10+O10+P10</f>
        <v>0</v>
      </c>
      <c r="N10" s="269">
        <f t="shared" si="2"/>
        <v>0</v>
      </c>
      <c r="O10" s="269">
        <f t="shared" si="2"/>
        <v>0</v>
      </c>
      <c r="P10" s="269">
        <f t="shared" si="2"/>
        <v>0</v>
      </c>
      <c r="Q10" s="269">
        <f t="shared" si="2"/>
        <v>0</v>
      </c>
      <c r="R10" s="269">
        <f t="shared" ref="R10:R53" si="4">S10+T10+U10</f>
        <v>0</v>
      </c>
      <c r="S10" s="269">
        <f t="shared" si="2"/>
        <v>0</v>
      </c>
      <c r="T10" s="269">
        <f t="shared" si="2"/>
        <v>0</v>
      </c>
      <c r="U10" s="269">
        <f t="shared" si="2"/>
        <v>0</v>
      </c>
      <c r="V10" s="269">
        <f t="shared" si="2"/>
        <v>0</v>
      </c>
      <c r="W10" s="269">
        <f t="shared" ref="W10:W53" si="5">X10+Y10+Z10</f>
        <v>0</v>
      </c>
      <c r="X10" s="269">
        <f t="shared" si="2"/>
        <v>0</v>
      </c>
      <c r="Y10" s="269">
        <f>Y11+Y22+Y90+Y98+Y99+Y109+Y119</f>
        <v>0</v>
      </c>
      <c r="Z10" s="269">
        <f t="shared" si="2"/>
        <v>0</v>
      </c>
    </row>
    <row r="11" spans="1:36" x14ac:dyDescent="0.2">
      <c r="A11" s="243" t="s">
        <v>79</v>
      </c>
      <c r="B11" s="271"/>
      <c r="C11" s="272" t="s">
        <v>60</v>
      </c>
      <c r="D11" s="266">
        <f>D12+D21</f>
        <v>0</v>
      </c>
      <c r="E11" s="267">
        <f>G11+L11+Q11+V11</f>
        <v>0</v>
      </c>
      <c r="F11" s="267">
        <f t="shared" ref="F11:F13" si="6">H11+M11+R11+W11</f>
        <v>0</v>
      </c>
      <c r="G11" s="267">
        <f>G12+G21</f>
        <v>0</v>
      </c>
      <c r="H11" s="267">
        <f t="shared" si="1"/>
        <v>0</v>
      </c>
      <c r="I11" s="267">
        <f t="shared" ref="I11:Z11" si="7">I12+I21</f>
        <v>0</v>
      </c>
      <c r="J11" s="267">
        <f t="shared" si="7"/>
        <v>0</v>
      </c>
      <c r="K11" s="267">
        <f t="shared" si="7"/>
        <v>0</v>
      </c>
      <c r="L11" s="268">
        <f t="shared" si="7"/>
        <v>0</v>
      </c>
      <c r="M11" s="269">
        <f t="shared" si="3"/>
        <v>0</v>
      </c>
      <c r="N11" s="269">
        <f t="shared" si="7"/>
        <v>0</v>
      </c>
      <c r="O11" s="269">
        <f t="shared" si="7"/>
        <v>0</v>
      </c>
      <c r="P11" s="269">
        <f t="shared" si="7"/>
        <v>0</v>
      </c>
      <c r="Q11" s="269">
        <f t="shared" si="7"/>
        <v>0</v>
      </c>
      <c r="R11" s="269">
        <f t="shared" si="4"/>
        <v>0</v>
      </c>
      <c r="S11" s="269">
        <f t="shared" si="7"/>
        <v>0</v>
      </c>
      <c r="T11" s="269">
        <f t="shared" si="7"/>
        <v>0</v>
      </c>
      <c r="U11" s="269">
        <f t="shared" si="7"/>
        <v>0</v>
      </c>
      <c r="V11" s="269">
        <f t="shared" si="7"/>
        <v>0</v>
      </c>
      <c r="W11" s="269">
        <f t="shared" si="5"/>
        <v>0</v>
      </c>
      <c r="X11" s="269">
        <f t="shared" si="7"/>
        <v>0</v>
      </c>
      <c r="Y11" s="269">
        <f t="shared" si="7"/>
        <v>0</v>
      </c>
      <c r="Z11" s="269">
        <f t="shared" si="7"/>
        <v>0</v>
      </c>
      <c r="AA11" s="58"/>
      <c r="AB11" s="58"/>
      <c r="AC11" s="58"/>
    </row>
    <row r="12" spans="1:36" x14ac:dyDescent="0.2">
      <c r="A12" s="243"/>
      <c r="B12" s="273"/>
      <c r="C12" s="274" t="s">
        <v>83</v>
      </c>
      <c r="D12" s="275">
        <f>D13+D20</f>
        <v>0</v>
      </c>
      <c r="E12" s="276">
        <f t="shared" ref="E12" si="8">G12+L12+Q12+V12</f>
        <v>0</v>
      </c>
      <c r="F12" s="276">
        <f t="shared" si="6"/>
        <v>0</v>
      </c>
      <c r="G12" s="276">
        <f>G13+G20</f>
        <v>0</v>
      </c>
      <c r="H12" s="276">
        <f t="shared" si="1"/>
        <v>0</v>
      </c>
      <c r="I12" s="276">
        <f>I13+I20</f>
        <v>0</v>
      </c>
      <c r="J12" s="276">
        <f t="shared" ref="J12:Z12" si="9">J13+J20</f>
        <v>0</v>
      </c>
      <c r="K12" s="276">
        <f t="shared" si="9"/>
        <v>0</v>
      </c>
      <c r="L12" s="277">
        <f t="shared" si="9"/>
        <v>0</v>
      </c>
      <c r="M12" s="278">
        <f t="shared" si="3"/>
        <v>0</v>
      </c>
      <c r="N12" s="278">
        <f t="shared" si="9"/>
        <v>0</v>
      </c>
      <c r="O12" s="278">
        <f t="shared" si="9"/>
        <v>0</v>
      </c>
      <c r="P12" s="278">
        <f t="shared" si="9"/>
        <v>0</v>
      </c>
      <c r="Q12" s="278">
        <f t="shared" si="9"/>
        <v>0</v>
      </c>
      <c r="R12" s="278">
        <f t="shared" si="4"/>
        <v>0</v>
      </c>
      <c r="S12" s="278">
        <f t="shared" si="9"/>
        <v>0</v>
      </c>
      <c r="T12" s="278">
        <f t="shared" si="9"/>
        <v>0</v>
      </c>
      <c r="U12" s="278">
        <f t="shared" si="9"/>
        <v>0</v>
      </c>
      <c r="V12" s="278">
        <f t="shared" si="9"/>
        <v>0</v>
      </c>
      <c r="W12" s="278">
        <f t="shared" si="5"/>
        <v>0</v>
      </c>
      <c r="X12" s="278">
        <f t="shared" si="9"/>
        <v>0</v>
      </c>
      <c r="Y12" s="278">
        <f t="shared" si="9"/>
        <v>0</v>
      </c>
      <c r="Z12" s="278">
        <f t="shared" si="9"/>
        <v>0</v>
      </c>
      <c r="AA12" s="58"/>
      <c r="AB12" s="58"/>
      <c r="AC12" s="58"/>
    </row>
    <row r="13" spans="1:36" ht="21.75" customHeight="1" x14ac:dyDescent="0.2">
      <c r="A13" s="243"/>
      <c r="B13" s="279"/>
      <c r="C13" s="280" t="s">
        <v>84</v>
      </c>
      <c r="D13" s="275">
        <f>SUM(D14:D19)</f>
        <v>0</v>
      </c>
      <c r="E13" s="276">
        <f>G13+L13+Q13+V13</f>
        <v>0</v>
      </c>
      <c r="F13" s="276">
        <f t="shared" si="6"/>
        <v>0</v>
      </c>
      <c r="G13" s="276">
        <f>SUM(G14:G19)</f>
        <v>0</v>
      </c>
      <c r="H13" s="276">
        <f t="shared" si="1"/>
        <v>0</v>
      </c>
      <c r="I13" s="276">
        <f>SUM(I14:I19)</f>
        <v>0</v>
      </c>
      <c r="J13" s="276">
        <f>SUM(J14:J19)</f>
        <v>0</v>
      </c>
      <c r="K13" s="276">
        <f t="shared" ref="K13:Z13" si="10">SUM(K14:K19)</f>
        <v>0</v>
      </c>
      <c r="L13" s="277">
        <f t="shared" si="10"/>
        <v>0</v>
      </c>
      <c r="M13" s="278">
        <f t="shared" si="3"/>
        <v>0</v>
      </c>
      <c r="N13" s="278">
        <f t="shared" si="10"/>
        <v>0</v>
      </c>
      <c r="O13" s="278">
        <f t="shared" si="10"/>
        <v>0</v>
      </c>
      <c r="P13" s="278">
        <f t="shared" si="10"/>
        <v>0</v>
      </c>
      <c r="Q13" s="278">
        <f t="shared" si="10"/>
        <v>0</v>
      </c>
      <c r="R13" s="278">
        <f t="shared" si="4"/>
        <v>0</v>
      </c>
      <c r="S13" s="278">
        <f t="shared" si="10"/>
        <v>0</v>
      </c>
      <c r="T13" s="278">
        <f t="shared" si="10"/>
        <v>0</v>
      </c>
      <c r="U13" s="278">
        <f t="shared" si="10"/>
        <v>0</v>
      </c>
      <c r="V13" s="278">
        <f t="shared" si="10"/>
        <v>0</v>
      </c>
      <c r="W13" s="278">
        <f t="shared" si="5"/>
        <v>0</v>
      </c>
      <c r="X13" s="278">
        <f t="shared" si="10"/>
        <v>0</v>
      </c>
      <c r="Y13" s="278">
        <f t="shared" si="10"/>
        <v>0</v>
      </c>
      <c r="Z13" s="278">
        <f t="shared" si="10"/>
        <v>0</v>
      </c>
      <c r="AA13" s="58"/>
      <c r="AB13" s="58"/>
      <c r="AC13" s="58"/>
    </row>
    <row r="14" spans="1:36" x14ac:dyDescent="0.2">
      <c r="A14" s="243"/>
      <c r="B14" s="281"/>
      <c r="C14" s="282" t="s">
        <v>85</v>
      </c>
      <c r="D14" s="275"/>
      <c r="E14" s="256"/>
      <c r="F14" s="256"/>
      <c r="G14" s="256"/>
      <c r="H14" s="283"/>
      <c r="I14" s="284"/>
      <c r="J14" s="284"/>
      <c r="K14" s="284"/>
      <c r="L14" s="285"/>
      <c r="M14" s="286"/>
      <c r="N14" s="287"/>
      <c r="O14" s="287"/>
      <c r="P14" s="287"/>
      <c r="Q14" s="287"/>
      <c r="R14" s="286"/>
      <c r="S14" s="287"/>
      <c r="T14" s="287"/>
      <c r="U14" s="287"/>
      <c r="V14" s="287"/>
      <c r="W14" s="286"/>
      <c r="X14" s="262"/>
      <c r="Y14" s="262"/>
      <c r="Z14" s="262"/>
    </row>
    <row r="15" spans="1:36" x14ac:dyDescent="0.2">
      <c r="A15" s="251"/>
      <c r="B15" s="281"/>
      <c r="C15" s="282" t="s">
        <v>86</v>
      </c>
      <c r="D15" s="275"/>
      <c r="E15" s="256"/>
      <c r="F15" s="256"/>
      <c r="G15" s="256"/>
      <c r="H15" s="283"/>
      <c r="I15" s="284"/>
      <c r="J15" s="284"/>
      <c r="K15" s="284"/>
      <c r="L15" s="285"/>
      <c r="M15" s="286"/>
      <c r="N15" s="287"/>
      <c r="O15" s="287"/>
      <c r="P15" s="287"/>
      <c r="Q15" s="287"/>
      <c r="R15" s="286"/>
      <c r="S15" s="287"/>
      <c r="T15" s="287"/>
      <c r="U15" s="287"/>
      <c r="V15" s="287"/>
      <c r="W15" s="286"/>
      <c r="X15" s="262"/>
      <c r="Y15" s="262"/>
      <c r="Z15" s="262"/>
    </row>
    <row r="16" spans="1:36" x14ac:dyDescent="0.2">
      <c r="A16" s="243"/>
      <c r="B16" s="281"/>
      <c r="C16" s="282" t="s">
        <v>87</v>
      </c>
      <c r="D16" s="275"/>
      <c r="E16" s="256"/>
      <c r="F16" s="256"/>
      <c r="G16" s="256"/>
      <c r="H16" s="283"/>
      <c r="I16" s="284"/>
      <c r="J16" s="284"/>
      <c r="K16" s="284"/>
      <c r="L16" s="285"/>
      <c r="M16" s="286"/>
      <c r="N16" s="287"/>
      <c r="O16" s="287"/>
      <c r="P16" s="287"/>
      <c r="Q16" s="287"/>
      <c r="R16" s="286"/>
      <c r="S16" s="287"/>
      <c r="T16" s="287"/>
      <c r="U16" s="287"/>
      <c r="V16" s="287"/>
      <c r="W16" s="286"/>
      <c r="X16" s="262"/>
      <c r="Y16" s="262"/>
      <c r="Z16" s="262"/>
    </row>
    <row r="17" spans="1:36" x14ac:dyDescent="0.2">
      <c r="A17" s="243"/>
      <c r="B17" s="281"/>
      <c r="C17" s="282" t="s">
        <v>88</v>
      </c>
      <c r="D17" s="275"/>
      <c r="E17" s="256"/>
      <c r="F17" s="256"/>
      <c r="G17" s="256"/>
      <c r="H17" s="283"/>
      <c r="I17" s="284"/>
      <c r="J17" s="284"/>
      <c r="K17" s="284"/>
      <c r="L17" s="285"/>
      <c r="M17" s="286"/>
      <c r="N17" s="287"/>
      <c r="O17" s="287"/>
      <c r="P17" s="287"/>
      <c r="Q17" s="287"/>
      <c r="R17" s="286"/>
      <c r="S17" s="287"/>
      <c r="T17" s="287"/>
      <c r="U17" s="287"/>
      <c r="V17" s="287"/>
      <c r="W17" s="286"/>
      <c r="X17" s="262"/>
      <c r="Y17" s="262"/>
      <c r="Z17" s="262"/>
    </row>
    <row r="18" spans="1:36" x14ac:dyDescent="0.2">
      <c r="A18" s="251"/>
      <c r="B18" s="281"/>
      <c r="C18" s="282" t="s">
        <v>89</v>
      </c>
      <c r="D18" s="275"/>
      <c r="E18" s="256"/>
      <c r="F18" s="256"/>
      <c r="G18" s="256"/>
      <c r="H18" s="283"/>
      <c r="I18" s="284"/>
      <c r="J18" s="284"/>
      <c r="K18" s="284"/>
      <c r="L18" s="285"/>
      <c r="M18" s="286"/>
      <c r="N18" s="287"/>
      <c r="O18" s="287"/>
      <c r="P18" s="287"/>
      <c r="Q18" s="287"/>
      <c r="R18" s="286"/>
      <c r="S18" s="287"/>
      <c r="T18" s="287"/>
      <c r="U18" s="287"/>
      <c r="V18" s="287"/>
      <c r="W18" s="286"/>
      <c r="X18" s="262"/>
      <c r="Y18" s="262"/>
      <c r="Z18" s="262"/>
      <c r="AA18" s="58"/>
      <c r="AB18" s="58"/>
      <c r="AC18" s="58"/>
    </row>
    <row r="19" spans="1:36" x14ac:dyDescent="0.2">
      <c r="A19" s="251"/>
      <c r="B19" s="281"/>
      <c r="C19" s="282" t="s">
        <v>90</v>
      </c>
      <c r="D19" s="275"/>
      <c r="E19" s="256"/>
      <c r="F19" s="256"/>
      <c r="G19" s="256"/>
      <c r="H19" s="283"/>
      <c r="I19" s="284"/>
      <c r="J19" s="284"/>
      <c r="K19" s="284"/>
      <c r="L19" s="285"/>
      <c r="M19" s="286"/>
      <c r="N19" s="287"/>
      <c r="O19" s="287"/>
      <c r="P19" s="287"/>
      <c r="Q19" s="287"/>
      <c r="R19" s="286"/>
      <c r="S19" s="287"/>
      <c r="T19" s="287"/>
      <c r="U19" s="287"/>
      <c r="V19" s="287"/>
      <c r="W19" s="286"/>
      <c r="X19" s="262"/>
      <c r="Y19" s="262"/>
      <c r="Z19" s="262"/>
      <c r="AA19" s="58"/>
      <c r="AB19" s="58"/>
      <c r="AC19" s="58"/>
    </row>
    <row r="20" spans="1:36" x14ac:dyDescent="0.2">
      <c r="A20" s="251"/>
      <c r="B20" s="288"/>
      <c r="C20" s="280" t="s">
        <v>91</v>
      </c>
      <c r="D20" s="275"/>
      <c r="E20" s="256"/>
      <c r="F20" s="256"/>
      <c r="G20" s="256"/>
      <c r="H20" s="283"/>
      <c r="I20" s="284"/>
      <c r="J20" s="284"/>
      <c r="K20" s="284"/>
      <c r="L20" s="285"/>
      <c r="M20" s="286"/>
      <c r="N20" s="287"/>
      <c r="O20" s="287"/>
      <c r="P20" s="287"/>
      <c r="Q20" s="287"/>
      <c r="R20" s="286"/>
      <c r="S20" s="287"/>
      <c r="T20" s="287"/>
      <c r="U20" s="287"/>
      <c r="V20" s="287"/>
      <c r="W20" s="286"/>
      <c r="X20" s="262"/>
      <c r="Y20" s="262"/>
      <c r="Z20" s="262"/>
      <c r="AA20" s="58"/>
      <c r="AB20" s="58"/>
      <c r="AC20" s="58"/>
    </row>
    <row r="21" spans="1:36" x14ac:dyDescent="0.2">
      <c r="A21" s="251"/>
      <c r="B21" s="289"/>
      <c r="C21" s="274" t="s">
        <v>92</v>
      </c>
      <c r="D21" s="275"/>
      <c r="E21" s="256"/>
      <c r="F21" s="256"/>
      <c r="G21" s="256"/>
      <c r="H21" s="283"/>
      <c r="I21" s="284"/>
      <c r="J21" s="284"/>
      <c r="K21" s="284"/>
      <c r="L21" s="285"/>
      <c r="M21" s="286"/>
      <c r="N21" s="287"/>
      <c r="O21" s="287"/>
      <c r="P21" s="287"/>
      <c r="Q21" s="287"/>
      <c r="R21" s="286"/>
      <c r="S21" s="287"/>
      <c r="T21" s="287"/>
      <c r="U21" s="287"/>
      <c r="V21" s="287"/>
      <c r="W21" s="286"/>
      <c r="X21" s="262"/>
      <c r="Y21" s="262"/>
      <c r="Z21" s="262"/>
      <c r="AA21" s="58"/>
      <c r="AB21" s="58"/>
      <c r="AC21" s="58"/>
    </row>
    <row r="22" spans="1:36" x14ac:dyDescent="0.2">
      <c r="A22" s="243" t="s">
        <v>79</v>
      </c>
      <c r="B22" s="271"/>
      <c r="C22" s="272" t="s">
        <v>61</v>
      </c>
      <c r="D22" s="267">
        <f t="shared" ref="D22:H22" si="11">D23+D24+D27+D63+D64+D65+D66+D67+D74+D75</f>
        <v>0</v>
      </c>
      <c r="E22" s="267">
        <f t="shared" si="11"/>
        <v>0</v>
      </c>
      <c r="F22" s="267">
        <f t="shared" si="11"/>
        <v>0</v>
      </c>
      <c r="G22" s="267">
        <f t="shared" si="11"/>
        <v>0</v>
      </c>
      <c r="H22" s="267">
        <f t="shared" si="11"/>
        <v>0</v>
      </c>
      <c r="I22" s="267">
        <f>I23+I24+I27+I63+I64+I65+I66+I67+I74+I75</f>
        <v>0</v>
      </c>
      <c r="J22" s="267">
        <f t="shared" ref="J22:Z22" si="12">J23+J24+J27+J63+J64+J65+J66+J67+J74+J75</f>
        <v>0</v>
      </c>
      <c r="K22" s="267">
        <f t="shared" si="12"/>
        <v>0</v>
      </c>
      <c r="L22" s="268">
        <f t="shared" si="12"/>
        <v>0</v>
      </c>
      <c r="M22" s="269">
        <f t="shared" si="3"/>
        <v>0</v>
      </c>
      <c r="N22" s="269">
        <f t="shared" si="12"/>
        <v>0</v>
      </c>
      <c r="O22" s="269">
        <f t="shared" si="12"/>
        <v>0</v>
      </c>
      <c r="P22" s="269">
        <f t="shared" si="12"/>
        <v>0</v>
      </c>
      <c r="Q22" s="269">
        <f t="shared" si="12"/>
        <v>0</v>
      </c>
      <c r="R22" s="269">
        <f t="shared" si="4"/>
        <v>0</v>
      </c>
      <c r="S22" s="269">
        <f t="shared" si="12"/>
        <v>0</v>
      </c>
      <c r="T22" s="269">
        <f t="shared" si="12"/>
        <v>0</v>
      </c>
      <c r="U22" s="269">
        <f t="shared" si="12"/>
        <v>0</v>
      </c>
      <c r="V22" s="269">
        <f t="shared" si="12"/>
        <v>0</v>
      </c>
      <c r="W22" s="269">
        <f t="shared" si="5"/>
        <v>0</v>
      </c>
      <c r="X22" s="269">
        <f t="shared" si="12"/>
        <v>0</v>
      </c>
      <c r="Y22" s="269">
        <f t="shared" si="12"/>
        <v>0</v>
      </c>
      <c r="Z22" s="269">
        <f t="shared" si="12"/>
        <v>0</v>
      </c>
      <c r="AA22" s="58"/>
      <c r="AB22" s="58"/>
      <c r="AC22" s="58"/>
    </row>
    <row r="23" spans="1:36" x14ac:dyDescent="0.2">
      <c r="A23" s="243"/>
      <c r="B23" s="289"/>
      <c r="C23" s="274" t="s">
        <v>93</v>
      </c>
      <c r="D23" s="284"/>
      <c r="E23" s="284"/>
      <c r="F23" s="284"/>
      <c r="G23" s="284"/>
      <c r="H23" s="284"/>
      <c r="I23" s="284"/>
      <c r="J23" s="284"/>
      <c r="K23" s="284"/>
      <c r="L23" s="285"/>
      <c r="M23" s="286"/>
      <c r="N23" s="287"/>
      <c r="O23" s="287"/>
      <c r="P23" s="287"/>
      <c r="Q23" s="287"/>
      <c r="R23" s="286"/>
      <c r="S23" s="287"/>
      <c r="T23" s="287"/>
      <c r="U23" s="287"/>
      <c r="V23" s="287"/>
      <c r="W23" s="286"/>
      <c r="X23" s="262"/>
      <c r="Y23" s="262"/>
      <c r="Z23" s="262"/>
      <c r="AA23" s="58"/>
      <c r="AB23" s="58"/>
      <c r="AC23" s="58"/>
    </row>
    <row r="24" spans="1:36" x14ac:dyDescent="0.2">
      <c r="A24" s="243"/>
      <c r="B24" s="273"/>
      <c r="C24" s="274" t="s">
        <v>94</v>
      </c>
      <c r="D24" s="276">
        <f t="shared" ref="D24:H24" si="13">SUM(D25:D26)</f>
        <v>0</v>
      </c>
      <c r="E24" s="276">
        <f t="shared" si="13"/>
        <v>0</v>
      </c>
      <c r="F24" s="276">
        <f t="shared" si="13"/>
        <v>0</v>
      </c>
      <c r="G24" s="276">
        <f t="shared" si="13"/>
        <v>0</v>
      </c>
      <c r="H24" s="276">
        <f t="shared" si="13"/>
        <v>0</v>
      </c>
      <c r="I24" s="276">
        <f t="shared" ref="I24:Z24" si="14">SUM(I25:I26)</f>
        <v>0</v>
      </c>
      <c r="J24" s="276">
        <f t="shared" si="14"/>
        <v>0</v>
      </c>
      <c r="K24" s="276">
        <f t="shared" si="14"/>
        <v>0</v>
      </c>
      <c r="L24" s="277">
        <f t="shared" si="14"/>
        <v>0</v>
      </c>
      <c r="M24" s="278">
        <f t="shared" si="3"/>
        <v>0</v>
      </c>
      <c r="N24" s="278">
        <f t="shared" si="14"/>
        <v>0</v>
      </c>
      <c r="O24" s="278">
        <f t="shared" si="14"/>
        <v>0</v>
      </c>
      <c r="P24" s="278">
        <f t="shared" si="14"/>
        <v>0</v>
      </c>
      <c r="Q24" s="278">
        <f t="shared" si="14"/>
        <v>0</v>
      </c>
      <c r="R24" s="278">
        <f t="shared" si="4"/>
        <v>0</v>
      </c>
      <c r="S24" s="278">
        <f t="shared" si="14"/>
        <v>0</v>
      </c>
      <c r="T24" s="278">
        <f t="shared" si="14"/>
        <v>0</v>
      </c>
      <c r="U24" s="278">
        <f t="shared" si="14"/>
        <v>0</v>
      </c>
      <c r="V24" s="278">
        <f t="shared" si="14"/>
        <v>0</v>
      </c>
      <c r="W24" s="278">
        <f t="shared" si="5"/>
        <v>0</v>
      </c>
      <c r="X24" s="278">
        <f t="shared" si="14"/>
        <v>0</v>
      </c>
      <c r="Y24" s="278">
        <f t="shared" si="14"/>
        <v>0</v>
      </c>
      <c r="Z24" s="278">
        <f t="shared" si="14"/>
        <v>0</v>
      </c>
      <c r="AA24" s="58"/>
      <c r="AB24" s="58"/>
      <c r="AC24" s="58"/>
    </row>
    <row r="25" spans="1:36" s="57" customFormat="1" x14ac:dyDescent="0.2">
      <c r="A25" s="243"/>
      <c r="B25" s="288"/>
      <c r="C25" s="280" t="s">
        <v>95</v>
      </c>
      <c r="D25" s="284"/>
      <c r="E25" s="284"/>
      <c r="F25" s="284"/>
      <c r="G25" s="284"/>
      <c r="H25" s="284"/>
      <c r="I25" s="284"/>
      <c r="J25" s="284"/>
      <c r="K25" s="284"/>
      <c r="L25" s="285"/>
      <c r="M25" s="286"/>
      <c r="N25" s="287"/>
      <c r="O25" s="287"/>
      <c r="P25" s="287"/>
      <c r="Q25" s="287"/>
      <c r="R25" s="286"/>
      <c r="S25" s="287"/>
      <c r="T25" s="287"/>
      <c r="U25" s="287"/>
      <c r="V25" s="287"/>
      <c r="W25" s="286"/>
      <c r="X25" s="262"/>
      <c r="Y25" s="262"/>
      <c r="Z25" s="262"/>
      <c r="AA25" s="58"/>
      <c r="AB25" s="58"/>
      <c r="AC25" s="58"/>
      <c r="AD25" s="58"/>
      <c r="AE25" s="58"/>
      <c r="AF25" s="58"/>
      <c r="AG25" s="58"/>
      <c r="AH25" s="58"/>
      <c r="AI25" s="58"/>
      <c r="AJ25" s="58"/>
    </row>
    <row r="26" spans="1:36" s="57" customFormat="1" x14ac:dyDescent="0.2">
      <c r="A26" s="243"/>
      <c r="B26" s="288"/>
      <c r="C26" s="280" t="s">
        <v>96</v>
      </c>
      <c r="D26" s="284"/>
      <c r="E26" s="284"/>
      <c r="F26" s="284"/>
      <c r="G26" s="284"/>
      <c r="H26" s="284"/>
      <c r="I26" s="284"/>
      <c r="J26" s="284"/>
      <c r="K26" s="284"/>
      <c r="L26" s="285"/>
      <c r="M26" s="286"/>
      <c r="N26" s="287"/>
      <c r="O26" s="287"/>
      <c r="P26" s="287"/>
      <c r="Q26" s="287"/>
      <c r="R26" s="286"/>
      <c r="S26" s="287"/>
      <c r="T26" s="287"/>
      <c r="U26" s="287"/>
      <c r="V26" s="287"/>
      <c r="W26" s="286"/>
      <c r="X26" s="262"/>
      <c r="Y26" s="262"/>
      <c r="Z26" s="262"/>
      <c r="AA26" s="58"/>
      <c r="AB26" s="58"/>
      <c r="AC26" s="58"/>
      <c r="AD26" s="58"/>
      <c r="AE26" s="58"/>
      <c r="AF26" s="58"/>
      <c r="AG26" s="58"/>
      <c r="AH26" s="58"/>
      <c r="AI26" s="58"/>
      <c r="AJ26" s="58"/>
    </row>
    <row r="27" spans="1:36" s="57" customFormat="1" x14ac:dyDescent="0.2">
      <c r="A27" s="243"/>
      <c r="B27" s="273"/>
      <c r="C27" s="274" t="s">
        <v>97</v>
      </c>
      <c r="D27" s="276">
        <f t="shared" ref="D27:H27" si="15">D28+D29+D30+D31+D43+D47+D48+D49+D50+D51+D52+D53+D61+D62</f>
        <v>0</v>
      </c>
      <c r="E27" s="276">
        <f t="shared" si="15"/>
        <v>0</v>
      </c>
      <c r="F27" s="276">
        <f t="shared" si="15"/>
        <v>0</v>
      </c>
      <c r="G27" s="276">
        <f t="shared" si="15"/>
        <v>0</v>
      </c>
      <c r="H27" s="276">
        <f t="shared" si="15"/>
        <v>0</v>
      </c>
      <c r="I27" s="276">
        <f t="shared" ref="I27:Z27" si="16">I28+I29+I30+I31+I43+I47+I48+I49+I50+I51+I52+I53+I61+I62</f>
        <v>0</v>
      </c>
      <c r="J27" s="276">
        <f t="shared" si="16"/>
        <v>0</v>
      </c>
      <c r="K27" s="276">
        <f t="shared" si="16"/>
        <v>0</v>
      </c>
      <c r="L27" s="277">
        <f t="shared" si="16"/>
        <v>0</v>
      </c>
      <c r="M27" s="278">
        <f t="shared" si="3"/>
        <v>0</v>
      </c>
      <c r="N27" s="278">
        <f t="shared" si="16"/>
        <v>0</v>
      </c>
      <c r="O27" s="278">
        <f t="shared" si="16"/>
        <v>0</v>
      </c>
      <c r="P27" s="278">
        <f t="shared" si="16"/>
        <v>0</v>
      </c>
      <c r="Q27" s="278">
        <f>Q28+Q29+Q30+Q31+Q43+Q47+Q48+Q49+Q50+Q51+Q52+Q53+Q61+Q62</f>
        <v>0</v>
      </c>
      <c r="R27" s="278">
        <f t="shared" si="4"/>
        <v>0</v>
      </c>
      <c r="S27" s="278">
        <f t="shared" si="16"/>
        <v>0</v>
      </c>
      <c r="T27" s="278">
        <f t="shared" si="16"/>
        <v>0</v>
      </c>
      <c r="U27" s="278">
        <f t="shared" si="16"/>
        <v>0</v>
      </c>
      <c r="V27" s="278">
        <f t="shared" si="16"/>
        <v>0</v>
      </c>
      <c r="W27" s="278">
        <f t="shared" si="5"/>
        <v>0</v>
      </c>
      <c r="X27" s="278">
        <f t="shared" si="16"/>
        <v>0</v>
      </c>
      <c r="Y27" s="278">
        <f t="shared" si="16"/>
        <v>0</v>
      </c>
      <c r="Z27" s="278">
        <f t="shared" si="16"/>
        <v>0</v>
      </c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1:36" s="57" customFormat="1" ht="72" x14ac:dyDescent="0.2">
      <c r="A28" s="243"/>
      <c r="B28" s="288"/>
      <c r="C28" s="280" t="s">
        <v>98</v>
      </c>
      <c r="D28" s="284"/>
      <c r="E28" s="284"/>
      <c r="F28" s="284"/>
      <c r="G28" s="284"/>
      <c r="H28" s="284"/>
      <c r="I28" s="284"/>
      <c r="J28" s="284"/>
      <c r="K28" s="284"/>
      <c r="L28" s="285"/>
      <c r="M28" s="286"/>
      <c r="N28" s="287"/>
      <c r="O28" s="287"/>
      <c r="P28" s="287"/>
      <c r="Q28" s="287"/>
      <c r="R28" s="286"/>
      <c r="S28" s="287"/>
      <c r="T28" s="287"/>
      <c r="U28" s="287"/>
      <c r="V28" s="287"/>
      <c r="W28" s="286"/>
      <c r="X28" s="262"/>
      <c r="Y28" s="262"/>
      <c r="Z28" s="262"/>
      <c r="AA28" s="58"/>
      <c r="AB28" s="58"/>
      <c r="AC28" s="58"/>
      <c r="AD28" s="58"/>
      <c r="AE28" s="58"/>
      <c r="AF28" s="58"/>
      <c r="AG28" s="58"/>
      <c r="AH28" s="58"/>
      <c r="AI28" s="58"/>
      <c r="AJ28" s="58"/>
    </row>
    <row r="29" spans="1:36" s="57" customFormat="1" ht="36" x14ac:dyDescent="0.2">
      <c r="A29" s="251"/>
      <c r="B29" s="288"/>
      <c r="C29" s="280" t="s">
        <v>99</v>
      </c>
      <c r="D29" s="284"/>
      <c r="E29" s="284"/>
      <c r="F29" s="284"/>
      <c r="G29" s="284"/>
      <c r="H29" s="284"/>
      <c r="I29" s="284"/>
      <c r="J29" s="284"/>
      <c r="K29" s="284"/>
      <c r="L29" s="285"/>
      <c r="M29" s="286"/>
      <c r="N29" s="287"/>
      <c r="O29" s="287"/>
      <c r="P29" s="287"/>
      <c r="Q29" s="287"/>
      <c r="R29" s="286"/>
      <c r="S29" s="287"/>
      <c r="T29" s="287"/>
      <c r="U29" s="287"/>
      <c r="V29" s="287"/>
      <c r="W29" s="286"/>
      <c r="X29" s="262"/>
      <c r="Y29" s="262"/>
      <c r="Z29" s="262"/>
      <c r="AA29" s="58"/>
      <c r="AB29" s="58"/>
      <c r="AC29" s="58"/>
      <c r="AD29" s="58"/>
      <c r="AE29" s="58"/>
      <c r="AF29" s="58"/>
      <c r="AG29" s="58"/>
      <c r="AH29" s="58"/>
      <c r="AI29" s="58"/>
      <c r="AJ29" s="58"/>
    </row>
    <row r="30" spans="1:36" s="57" customFormat="1" ht="72" customHeight="1" x14ac:dyDescent="0.2">
      <c r="A30" s="243"/>
      <c r="B30" s="288"/>
      <c r="C30" s="280" t="s">
        <v>100</v>
      </c>
      <c r="D30" s="284"/>
      <c r="E30" s="284"/>
      <c r="F30" s="284"/>
      <c r="G30" s="284"/>
      <c r="H30" s="284"/>
      <c r="I30" s="284"/>
      <c r="J30" s="284"/>
      <c r="K30" s="284"/>
      <c r="L30" s="285"/>
      <c r="M30" s="286"/>
      <c r="N30" s="287"/>
      <c r="O30" s="287"/>
      <c r="P30" s="287"/>
      <c r="Q30" s="287"/>
      <c r="R30" s="286"/>
      <c r="S30" s="287"/>
      <c r="T30" s="287"/>
      <c r="U30" s="287"/>
      <c r="V30" s="287"/>
      <c r="W30" s="286"/>
      <c r="X30" s="262"/>
      <c r="Y30" s="262"/>
      <c r="Z30" s="262"/>
      <c r="AA30" s="58"/>
      <c r="AB30" s="58"/>
      <c r="AC30" s="58"/>
      <c r="AD30" s="58"/>
      <c r="AE30" s="58"/>
      <c r="AF30" s="58"/>
      <c r="AG30" s="58"/>
      <c r="AH30" s="58"/>
      <c r="AI30" s="58"/>
      <c r="AJ30" s="58"/>
    </row>
    <row r="31" spans="1:36" s="57" customFormat="1" ht="36" x14ac:dyDescent="0.2">
      <c r="A31" s="243"/>
      <c r="B31" s="279"/>
      <c r="C31" s="280" t="s">
        <v>101</v>
      </c>
      <c r="D31" s="276">
        <f t="shared" ref="D31:H31" si="17">SUM(D32:D42)</f>
        <v>0</v>
      </c>
      <c r="E31" s="276">
        <f t="shared" si="17"/>
        <v>0</v>
      </c>
      <c r="F31" s="276">
        <f t="shared" si="17"/>
        <v>0</v>
      </c>
      <c r="G31" s="276">
        <f t="shared" si="17"/>
        <v>0</v>
      </c>
      <c r="H31" s="276">
        <f t="shared" si="17"/>
        <v>0</v>
      </c>
      <c r="I31" s="276">
        <f t="shared" ref="I31:Z31" si="18">SUM(I32:I42)</f>
        <v>0</v>
      </c>
      <c r="J31" s="276">
        <f t="shared" si="18"/>
        <v>0</v>
      </c>
      <c r="K31" s="276">
        <f t="shared" si="18"/>
        <v>0</v>
      </c>
      <c r="L31" s="277">
        <f t="shared" si="18"/>
        <v>0</v>
      </c>
      <c r="M31" s="278">
        <f t="shared" si="3"/>
        <v>0</v>
      </c>
      <c r="N31" s="278">
        <f t="shared" si="18"/>
        <v>0</v>
      </c>
      <c r="O31" s="278">
        <f t="shared" si="18"/>
        <v>0</v>
      </c>
      <c r="P31" s="278">
        <f t="shared" si="18"/>
        <v>0</v>
      </c>
      <c r="Q31" s="278">
        <f t="shared" si="18"/>
        <v>0</v>
      </c>
      <c r="R31" s="278">
        <f t="shared" si="4"/>
        <v>0</v>
      </c>
      <c r="S31" s="278">
        <f t="shared" si="18"/>
        <v>0</v>
      </c>
      <c r="T31" s="278">
        <f t="shared" si="18"/>
        <v>0</v>
      </c>
      <c r="U31" s="278">
        <f t="shared" si="18"/>
        <v>0</v>
      </c>
      <c r="V31" s="278">
        <f t="shared" si="18"/>
        <v>0</v>
      </c>
      <c r="W31" s="278">
        <f t="shared" si="5"/>
        <v>0</v>
      </c>
      <c r="X31" s="278">
        <f t="shared" si="18"/>
        <v>0</v>
      </c>
      <c r="Y31" s="278">
        <f t="shared" si="18"/>
        <v>0</v>
      </c>
      <c r="Z31" s="278">
        <f t="shared" si="18"/>
        <v>0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</row>
    <row r="32" spans="1:36" s="57" customFormat="1" x14ac:dyDescent="0.2">
      <c r="A32" s="251"/>
      <c r="B32" s="281"/>
      <c r="C32" s="282" t="s">
        <v>102</v>
      </c>
      <c r="D32" s="284"/>
      <c r="E32" s="284"/>
      <c r="F32" s="284"/>
      <c r="G32" s="284"/>
      <c r="H32" s="284"/>
      <c r="I32" s="284"/>
      <c r="J32" s="284"/>
      <c r="K32" s="284"/>
      <c r="L32" s="285"/>
      <c r="M32" s="286"/>
      <c r="N32" s="287"/>
      <c r="O32" s="287"/>
      <c r="P32" s="287"/>
      <c r="Q32" s="287"/>
      <c r="R32" s="286"/>
      <c r="S32" s="287"/>
      <c r="T32" s="287"/>
      <c r="U32" s="287"/>
      <c r="V32" s="287"/>
      <c r="W32" s="286"/>
      <c r="X32" s="262"/>
      <c r="Y32" s="262"/>
      <c r="Z32" s="262"/>
      <c r="AA32" s="58"/>
      <c r="AB32" s="58"/>
      <c r="AC32" s="58"/>
      <c r="AD32" s="58"/>
      <c r="AE32" s="58"/>
      <c r="AF32" s="58"/>
      <c r="AG32" s="58"/>
      <c r="AH32" s="58"/>
      <c r="AI32" s="58"/>
      <c r="AJ32" s="58"/>
    </row>
    <row r="33" spans="1:36" s="57" customFormat="1" x14ac:dyDescent="0.2">
      <c r="A33" s="251"/>
      <c r="B33" s="281"/>
      <c r="C33" s="282" t="s">
        <v>103</v>
      </c>
      <c r="D33" s="284"/>
      <c r="E33" s="284"/>
      <c r="F33" s="284"/>
      <c r="G33" s="284"/>
      <c r="H33" s="284"/>
      <c r="I33" s="284"/>
      <c r="J33" s="284"/>
      <c r="K33" s="284"/>
      <c r="L33" s="285"/>
      <c r="M33" s="286"/>
      <c r="N33" s="287"/>
      <c r="O33" s="287"/>
      <c r="P33" s="287"/>
      <c r="Q33" s="287"/>
      <c r="R33" s="286"/>
      <c r="S33" s="287"/>
      <c r="T33" s="287"/>
      <c r="U33" s="287"/>
      <c r="V33" s="287"/>
      <c r="W33" s="286"/>
      <c r="X33" s="262"/>
      <c r="Y33" s="262"/>
      <c r="Z33" s="262"/>
      <c r="AA33" s="58"/>
      <c r="AB33" s="58"/>
      <c r="AC33" s="58"/>
      <c r="AD33" s="58"/>
      <c r="AE33" s="58"/>
      <c r="AF33" s="58"/>
      <c r="AG33" s="58"/>
      <c r="AH33" s="58"/>
      <c r="AI33" s="58"/>
      <c r="AJ33" s="58"/>
    </row>
    <row r="34" spans="1:36" s="57" customFormat="1" x14ac:dyDescent="0.2">
      <c r="A34" s="243"/>
      <c r="B34" s="281"/>
      <c r="C34" s="282" t="s">
        <v>104</v>
      </c>
      <c r="D34" s="284"/>
      <c r="E34" s="284"/>
      <c r="F34" s="284"/>
      <c r="G34" s="284"/>
      <c r="H34" s="284"/>
      <c r="I34" s="284"/>
      <c r="J34" s="284"/>
      <c r="K34" s="284"/>
      <c r="L34" s="285"/>
      <c r="M34" s="286"/>
      <c r="N34" s="287"/>
      <c r="O34" s="287"/>
      <c r="P34" s="287"/>
      <c r="Q34" s="287"/>
      <c r="R34" s="286"/>
      <c r="S34" s="287"/>
      <c r="T34" s="287"/>
      <c r="U34" s="287"/>
      <c r="V34" s="287"/>
      <c r="W34" s="286"/>
      <c r="X34" s="262"/>
      <c r="Y34" s="262"/>
      <c r="Z34" s="262"/>
      <c r="AA34" s="58"/>
      <c r="AB34" s="58"/>
      <c r="AC34" s="58"/>
      <c r="AD34" s="58"/>
      <c r="AE34" s="58"/>
      <c r="AF34" s="58"/>
      <c r="AG34" s="58"/>
      <c r="AH34" s="58"/>
      <c r="AI34" s="58"/>
      <c r="AJ34" s="58"/>
    </row>
    <row r="35" spans="1:36" s="57" customFormat="1" x14ac:dyDescent="0.2">
      <c r="A35" s="251"/>
      <c r="B35" s="281"/>
      <c r="C35" s="282" t="s">
        <v>105</v>
      </c>
      <c r="D35" s="284"/>
      <c r="E35" s="284"/>
      <c r="F35" s="284"/>
      <c r="G35" s="284"/>
      <c r="H35" s="284"/>
      <c r="I35" s="284"/>
      <c r="J35" s="284"/>
      <c r="K35" s="284"/>
      <c r="L35" s="285"/>
      <c r="M35" s="286"/>
      <c r="N35" s="287"/>
      <c r="O35" s="287"/>
      <c r="P35" s="287"/>
      <c r="Q35" s="287"/>
      <c r="R35" s="286"/>
      <c r="S35" s="287"/>
      <c r="T35" s="287"/>
      <c r="U35" s="287"/>
      <c r="V35" s="287"/>
      <c r="W35" s="286"/>
      <c r="X35" s="262"/>
      <c r="Y35" s="262"/>
      <c r="Z35" s="262"/>
      <c r="AA35" s="58"/>
      <c r="AB35" s="58"/>
      <c r="AC35" s="58"/>
      <c r="AD35" s="58"/>
      <c r="AE35" s="58"/>
      <c r="AF35" s="58"/>
      <c r="AG35" s="58"/>
      <c r="AH35" s="58"/>
      <c r="AI35" s="58"/>
      <c r="AJ35" s="58"/>
    </row>
    <row r="36" spans="1:36" s="57" customFormat="1" x14ac:dyDescent="0.2">
      <c r="A36" s="251"/>
      <c r="B36" s="281"/>
      <c r="C36" s="282" t="s">
        <v>106</v>
      </c>
      <c r="D36" s="284"/>
      <c r="E36" s="284"/>
      <c r="F36" s="284"/>
      <c r="G36" s="284"/>
      <c r="H36" s="284"/>
      <c r="I36" s="284"/>
      <c r="J36" s="284"/>
      <c r="K36" s="284"/>
      <c r="L36" s="285"/>
      <c r="M36" s="286"/>
      <c r="N36" s="287"/>
      <c r="O36" s="287"/>
      <c r="P36" s="287"/>
      <c r="Q36" s="287"/>
      <c r="R36" s="286"/>
      <c r="S36" s="287"/>
      <c r="T36" s="287"/>
      <c r="U36" s="287"/>
      <c r="V36" s="287"/>
      <c r="W36" s="286"/>
      <c r="X36" s="262"/>
      <c r="Y36" s="262"/>
      <c r="Z36" s="262"/>
      <c r="AA36" s="58"/>
      <c r="AB36" s="58"/>
      <c r="AC36" s="58"/>
      <c r="AD36" s="58"/>
      <c r="AE36" s="58"/>
      <c r="AF36" s="58"/>
      <c r="AG36" s="58"/>
      <c r="AH36" s="58"/>
      <c r="AI36" s="58"/>
      <c r="AJ36" s="58"/>
    </row>
    <row r="37" spans="1:36" s="57" customFormat="1" x14ac:dyDescent="0.2">
      <c r="A37" s="243"/>
      <c r="B37" s="281"/>
      <c r="C37" s="282" t="s">
        <v>107</v>
      </c>
      <c r="D37" s="284"/>
      <c r="E37" s="284"/>
      <c r="F37" s="284"/>
      <c r="G37" s="284"/>
      <c r="H37" s="284"/>
      <c r="I37" s="284"/>
      <c r="J37" s="284"/>
      <c r="K37" s="284"/>
      <c r="L37" s="285"/>
      <c r="M37" s="286"/>
      <c r="N37" s="287"/>
      <c r="O37" s="287"/>
      <c r="P37" s="287"/>
      <c r="Q37" s="287"/>
      <c r="R37" s="286"/>
      <c r="S37" s="287"/>
      <c r="T37" s="287"/>
      <c r="U37" s="287"/>
      <c r="V37" s="287"/>
      <c r="W37" s="286"/>
      <c r="X37" s="262"/>
      <c r="Y37" s="262"/>
      <c r="Z37" s="262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1:36" s="57" customFormat="1" x14ac:dyDescent="0.2">
      <c r="A38" s="251"/>
      <c r="B38" s="281"/>
      <c r="C38" s="282" t="s">
        <v>108</v>
      </c>
      <c r="D38" s="284"/>
      <c r="E38" s="284"/>
      <c r="F38" s="284"/>
      <c r="G38" s="284"/>
      <c r="H38" s="284"/>
      <c r="I38" s="284"/>
      <c r="J38" s="284"/>
      <c r="K38" s="284"/>
      <c r="L38" s="285"/>
      <c r="M38" s="286"/>
      <c r="N38" s="287"/>
      <c r="O38" s="287"/>
      <c r="P38" s="287"/>
      <c r="Q38" s="287"/>
      <c r="R38" s="286"/>
      <c r="S38" s="287"/>
      <c r="T38" s="287"/>
      <c r="U38" s="287"/>
      <c r="V38" s="287"/>
      <c r="W38" s="286"/>
      <c r="X38" s="262"/>
      <c r="Y38" s="262"/>
      <c r="Z38" s="262"/>
      <c r="AA38" s="58"/>
      <c r="AB38" s="58"/>
      <c r="AC38" s="58"/>
      <c r="AD38" s="58"/>
      <c r="AE38" s="58"/>
      <c r="AF38" s="58"/>
      <c r="AG38" s="58"/>
      <c r="AH38" s="58"/>
      <c r="AI38" s="58"/>
      <c r="AJ38" s="58"/>
    </row>
    <row r="39" spans="1:36" s="57" customFormat="1" x14ac:dyDescent="0.2">
      <c r="A39" s="251"/>
      <c r="B39" s="281"/>
      <c r="C39" s="282" t="s">
        <v>109</v>
      </c>
      <c r="D39" s="284"/>
      <c r="E39" s="284"/>
      <c r="F39" s="284"/>
      <c r="G39" s="284"/>
      <c r="H39" s="284"/>
      <c r="I39" s="284"/>
      <c r="J39" s="284"/>
      <c r="K39" s="284"/>
      <c r="L39" s="285"/>
      <c r="M39" s="286"/>
      <c r="N39" s="287"/>
      <c r="O39" s="287"/>
      <c r="P39" s="287"/>
      <c r="Q39" s="287"/>
      <c r="R39" s="286"/>
      <c r="S39" s="287"/>
      <c r="T39" s="287"/>
      <c r="U39" s="287"/>
      <c r="V39" s="287"/>
      <c r="W39" s="286"/>
      <c r="X39" s="262"/>
      <c r="Y39" s="262"/>
      <c r="Z39" s="262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s="57" customFormat="1" x14ac:dyDescent="0.25">
      <c r="A40" s="251"/>
      <c r="B40" s="281"/>
      <c r="C40" s="282" t="s">
        <v>110</v>
      </c>
      <c r="D40" s="284"/>
      <c r="E40" s="284"/>
      <c r="F40" s="284"/>
      <c r="G40" s="284"/>
      <c r="H40" s="284"/>
      <c r="I40" s="284"/>
      <c r="J40" s="284"/>
      <c r="K40" s="284"/>
      <c r="L40" s="285"/>
      <c r="M40" s="286"/>
      <c r="N40" s="287"/>
      <c r="O40" s="287"/>
      <c r="P40" s="287"/>
      <c r="Q40" s="287"/>
      <c r="R40" s="286"/>
      <c r="S40" s="287"/>
      <c r="T40" s="287"/>
      <c r="U40" s="287"/>
      <c r="V40" s="287"/>
      <c r="W40" s="286"/>
      <c r="X40" s="262"/>
      <c r="Y40" s="262"/>
      <c r="Z40" s="262"/>
    </row>
    <row r="41" spans="1:36" s="57" customFormat="1" x14ac:dyDescent="0.25">
      <c r="A41" s="251"/>
      <c r="B41" s="281"/>
      <c r="C41" s="282" t="s">
        <v>111</v>
      </c>
      <c r="D41" s="284"/>
      <c r="E41" s="284"/>
      <c r="F41" s="284"/>
      <c r="G41" s="284"/>
      <c r="H41" s="284"/>
      <c r="I41" s="284"/>
      <c r="J41" s="284"/>
      <c r="K41" s="284"/>
      <c r="L41" s="285"/>
      <c r="M41" s="286"/>
      <c r="N41" s="287"/>
      <c r="O41" s="287"/>
      <c r="P41" s="287"/>
      <c r="Q41" s="287"/>
      <c r="R41" s="286"/>
      <c r="S41" s="287"/>
      <c r="T41" s="287"/>
      <c r="U41" s="287"/>
      <c r="V41" s="287"/>
      <c r="W41" s="286"/>
      <c r="X41" s="262"/>
      <c r="Y41" s="262"/>
      <c r="Z41" s="262"/>
    </row>
    <row r="42" spans="1:36" s="57" customFormat="1" ht="36" x14ac:dyDescent="0.25">
      <c r="A42" s="243"/>
      <c r="B42" s="281"/>
      <c r="C42" s="282" t="s">
        <v>112</v>
      </c>
      <c r="D42" s="284"/>
      <c r="E42" s="284"/>
      <c r="F42" s="284"/>
      <c r="G42" s="284"/>
      <c r="H42" s="284"/>
      <c r="I42" s="284"/>
      <c r="J42" s="284"/>
      <c r="K42" s="284"/>
      <c r="L42" s="285"/>
      <c r="M42" s="286"/>
      <c r="N42" s="287"/>
      <c r="O42" s="287"/>
      <c r="P42" s="287"/>
      <c r="Q42" s="287"/>
      <c r="R42" s="286"/>
      <c r="S42" s="287"/>
      <c r="T42" s="287"/>
      <c r="U42" s="287"/>
      <c r="V42" s="287"/>
      <c r="W42" s="286"/>
      <c r="X42" s="262"/>
      <c r="Y42" s="262"/>
      <c r="Z42" s="262"/>
    </row>
    <row r="43" spans="1:36" s="57" customFormat="1" ht="36" x14ac:dyDescent="0.25">
      <c r="A43" s="243"/>
      <c r="B43" s="279"/>
      <c r="C43" s="280" t="s">
        <v>113</v>
      </c>
      <c r="D43" s="276">
        <f t="shared" ref="D43:H43" si="19">SUM(D44:D46)</f>
        <v>0</v>
      </c>
      <c r="E43" s="276">
        <f t="shared" si="19"/>
        <v>0</v>
      </c>
      <c r="F43" s="276">
        <f t="shared" si="19"/>
        <v>0</v>
      </c>
      <c r="G43" s="276">
        <f t="shared" si="19"/>
        <v>0</v>
      </c>
      <c r="H43" s="276">
        <f t="shared" si="19"/>
        <v>0</v>
      </c>
      <c r="I43" s="276">
        <f t="shared" ref="I43:Z43" si="20">SUM(I44:I46)</f>
        <v>0</v>
      </c>
      <c r="J43" s="276">
        <f t="shared" si="20"/>
        <v>0</v>
      </c>
      <c r="K43" s="276">
        <f t="shared" si="20"/>
        <v>0</v>
      </c>
      <c r="L43" s="277">
        <f t="shared" si="20"/>
        <v>0</v>
      </c>
      <c r="M43" s="278">
        <f t="shared" si="3"/>
        <v>0</v>
      </c>
      <c r="N43" s="278">
        <f t="shared" si="20"/>
        <v>0</v>
      </c>
      <c r="O43" s="278">
        <f t="shared" si="20"/>
        <v>0</v>
      </c>
      <c r="P43" s="278">
        <f t="shared" si="20"/>
        <v>0</v>
      </c>
      <c r="Q43" s="278">
        <f t="shared" si="20"/>
        <v>0</v>
      </c>
      <c r="R43" s="278">
        <f t="shared" si="4"/>
        <v>0</v>
      </c>
      <c r="S43" s="278">
        <f t="shared" si="20"/>
        <v>0</v>
      </c>
      <c r="T43" s="278">
        <f t="shared" si="20"/>
        <v>0</v>
      </c>
      <c r="U43" s="278">
        <f t="shared" si="20"/>
        <v>0</v>
      </c>
      <c r="V43" s="278">
        <f t="shared" si="20"/>
        <v>0</v>
      </c>
      <c r="W43" s="278">
        <f t="shared" si="5"/>
        <v>0</v>
      </c>
      <c r="X43" s="278">
        <f t="shared" si="20"/>
        <v>0</v>
      </c>
      <c r="Y43" s="278">
        <f t="shared" si="20"/>
        <v>0</v>
      </c>
      <c r="Z43" s="278">
        <f t="shared" si="20"/>
        <v>0</v>
      </c>
    </row>
    <row r="44" spans="1:36" s="57" customFormat="1" x14ac:dyDescent="0.25">
      <c r="A44" s="251"/>
      <c r="B44" s="281"/>
      <c r="C44" s="282" t="s">
        <v>114</v>
      </c>
      <c r="D44" s="284"/>
      <c r="E44" s="284"/>
      <c r="F44" s="284"/>
      <c r="G44" s="284"/>
      <c r="H44" s="284"/>
      <c r="I44" s="284"/>
      <c r="J44" s="284"/>
      <c r="K44" s="284"/>
      <c r="L44" s="285"/>
      <c r="M44" s="286"/>
      <c r="N44" s="287"/>
      <c r="O44" s="287"/>
      <c r="P44" s="287"/>
      <c r="Q44" s="287"/>
      <c r="R44" s="286"/>
      <c r="S44" s="287"/>
      <c r="T44" s="287"/>
      <c r="U44" s="287"/>
      <c r="V44" s="287"/>
      <c r="W44" s="286"/>
      <c r="X44" s="262"/>
      <c r="Y44" s="262"/>
      <c r="Z44" s="262"/>
    </row>
    <row r="45" spans="1:36" s="57" customFormat="1" x14ac:dyDescent="0.25">
      <c r="A45" s="251"/>
      <c r="B45" s="281"/>
      <c r="C45" s="282" t="s">
        <v>115</v>
      </c>
      <c r="D45" s="284"/>
      <c r="E45" s="284"/>
      <c r="F45" s="284"/>
      <c r="G45" s="284"/>
      <c r="H45" s="284"/>
      <c r="I45" s="284"/>
      <c r="J45" s="284"/>
      <c r="K45" s="284"/>
      <c r="L45" s="285"/>
      <c r="M45" s="286"/>
      <c r="N45" s="287"/>
      <c r="O45" s="287"/>
      <c r="P45" s="287"/>
      <c r="Q45" s="287"/>
      <c r="R45" s="286"/>
      <c r="S45" s="287"/>
      <c r="T45" s="287"/>
      <c r="U45" s="287"/>
      <c r="V45" s="287"/>
      <c r="W45" s="286"/>
      <c r="X45" s="262"/>
      <c r="Y45" s="262"/>
      <c r="Z45" s="262"/>
    </row>
    <row r="46" spans="1:36" s="57" customFormat="1" ht="36" x14ac:dyDescent="0.25">
      <c r="A46" s="243"/>
      <c r="B46" s="281"/>
      <c r="C46" s="282" t="s">
        <v>116</v>
      </c>
      <c r="D46" s="284"/>
      <c r="E46" s="284"/>
      <c r="F46" s="284"/>
      <c r="G46" s="284"/>
      <c r="H46" s="284"/>
      <c r="I46" s="284"/>
      <c r="J46" s="284"/>
      <c r="K46" s="284"/>
      <c r="L46" s="285"/>
      <c r="M46" s="286"/>
      <c r="N46" s="287"/>
      <c r="O46" s="287"/>
      <c r="P46" s="287"/>
      <c r="Q46" s="287"/>
      <c r="R46" s="286"/>
      <c r="S46" s="287"/>
      <c r="T46" s="287"/>
      <c r="U46" s="287"/>
      <c r="V46" s="287"/>
      <c r="W46" s="286"/>
      <c r="X46" s="262"/>
      <c r="Y46" s="262"/>
      <c r="Z46" s="262"/>
    </row>
    <row r="47" spans="1:36" s="57" customFormat="1" ht="36" x14ac:dyDescent="0.25">
      <c r="A47" s="243"/>
      <c r="B47" s="288"/>
      <c r="C47" s="280" t="s">
        <v>117</v>
      </c>
      <c r="D47" s="284"/>
      <c r="E47" s="284"/>
      <c r="F47" s="284"/>
      <c r="G47" s="284"/>
      <c r="H47" s="284"/>
      <c r="I47" s="284"/>
      <c r="J47" s="284"/>
      <c r="K47" s="284"/>
      <c r="L47" s="285"/>
      <c r="M47" s="286"/>
      <c r="N47" s="287"/>
      <c r="O47" s="287"/>
      <c r="P47" s="287"/>
      <c r="Q47" s="287"/>
      <c r="R47" s="286"/>
      <c r="S47" s="287"/>
      <c r="T47" s="287"/>
      <c r="U47" s="287"/>
      <c r="V47" s="287"/>
      <c r="W47" s="286"/>
      <c r="X47" s="262"/>
      <c r="Y47" s="262"/>
      <c r="Z47" s="262"/>
    </row>
    <row r="48" spans="1:36" s="57" customFormat="1" ht="36" x14ac:dyDescent="0.25">
      <c r="A48" s="251"/>
      <c r="B48" s="288"/>
      <c r="C48" s="280" t="s">
        <v>118</v>
      </c>
      <c r="D48" s="284"/>
      <c r="E48" s="284"/>
      <c r="F48" s="284"/>
      <c r="G48" s="284"/>
      <c r="H48" s="284"/>
      <c r="I48" s="284"/>
      <c r="J48" s="284"/>
      <c r="K48" s="284"/>
      <c r="L48" s="285"/>
      <c r="M48" s="286"/>
      <c r="N48" s="287"/>
      <c r="O48" s="287"/>
      <c r="P48" s="287"/>
      <c r="Q48" s="287"/>
      <c r="R48" s="286"/>
      <c r="S48" s="287"/>
      <c r="T48" s="287"/>
      <c r="U48" s="287"/>
      <c r="V48" s="287"/>
      <c r="W48" s="286"/>
      <c r="X48" s="262"/>
      <c r="Y48" s="262"/>
      <c r="Z48" s="262"/>
    </row>
    <row r="49" spans="1:26" s="57" customFormat="1" ht="36" x14ac:dyDescent="0.25">
      <c r="A49" s="243"/>
      <c r="B49" s="288"/>
      <c r="C49" s="280" t="s">
        <v>119</v>
      </c>
      <c r="D49" s="284"/>
      <c r="E49" s="284"/>
      <c r="F49" s="284"/>
      <c r="G49" s="284"/>
      <c r="H49" s="284"/>
      <c r="I49" s="284"/>
      <c r="J49" s="284"/>
      <c r="K49" s="284"/>
      <c r="L49" s="285"/>
      <c r="M49" s="286"/>
      <c r="N49" s="287"/>
      <c r="O49" s="287"/>
      <c r="P49" s="287"/>
      <c r="Q49" s="287"/>
      <c r="R49" s="286"/>
      <c r="S49" s="287"/>
      <c r="T49" s="287"/>
      <c r="U49" s="287"/>
      <c r="V49" s="287"/>
      <c r="W49" s="286"/>
      <c r="X49" s="262"/>
      <c r="Y49" s="262"/>
      <c r="Z49" s="262"/>
    </row>
    <row r="50" spans="1:26" s="57" customFormat="1" ht="56.25" customHeight="1" x14ac:dyDescent="0.25">
      <c r="A50" s="243"/>
      <c r="B50" s="288"/>
      <c r="C50" s="280" t="s">
        <v>120</v>
      </c>
      <c r="D50" s="284"/>
      <c r="E50" s="284"/>
      <c r="F50" s="284"/>
      <c r="G50" s="284"/>
      <c r="H50" s="284"/>
      <c r="I50" s="284"/>
      <c r="J50" s="284"/>
      <c r="K50" s="284"/>
      <c r="L50" s="285"/>
      <c r="M50" s="286"/>
      <c r="N50" s="287"/>
      <c r="O50" s="287"/>
      <c r="P50" s="287"/>
      <c r="Q50" s="287"/>
      <c r="R50" s="286"/>
      <c r="S50" s="287"/>
      <c r="T50" s="287"/>
      <c r="U50" s="287"/>
      <c r="V50" s="287"/>
      <c r="W50" s="286"/>
      <c r="X50" s="262"/>
      <c r="Y50" s="262"/>
      <c r="Z50" s="262"/>
    </row>
    <row r="51" spans="1:26" s="57" customFormat="1" x14ac:dyDescent="0.25">
      <c r="A51" s="243"/>
      <c r="B51" s="288"/>
      <c r="C51" s="280" t="s">
        <v>121</v>
      </c>
      <c r="D51" s="284"/>
      <c r="E51" s="284"/>
      <c r="F51" s="284"/>
      <c r="G51" s="284"/>
      <c r="H51" s="284"/>
      <c r="I51" s="284"/>
      <c r="J51" s="284"/>
      <c r="K51" s="284"/>
      <c r="L51" s="285"/>
      <c r="M51" s="286"/>
      <c r="N51" s="287"/>
      <c r="O51" s="287"/>
      <c r="P51" s="287"/>
      <c r="Q51" s="287"/>
      <c r="R51" s="286"/>
      <c r="S51" s="287"/>
      <c r="T51" s="287"/>
      <c r="U51" s="287"/>
      <c r="V51" s="287"/>
      <c r="W51" s="286"/>
      <c r="X51" s="262"/>
      <c r="Y51" s="262"/>
      <c r="Z51" s="262"/>
    </row>
    <row r="52" spans="1:26" s="57" customFormat="1" x14ac:dyDescent="0.25">
      <c r="A52" s="243"/>
      <c r="B52" s="288"/>
      <c r="C52" s="280" t="s">
        <v>122</v>
      </c>
      <c r="D52" s="284"/>
      <c r="E52" s="284"/>
      <c r="F52" s="284"/>
      <c r="G52" s="284"/>
      <c r="H52" s="284"/>
      <c r="I52" s="284"/>
      <c r="J52" s="284"/>
      <c r="K52" s="284"/>
      <c r="L52" s="285"/>
      <c r="M52" s="286"/>
      <c r="N52" s="287"/>
      <c r="O52" s="287"/>
      <c r="P52" s="287"/>
      <c r="Q52" s="287"/>
      <c r="R52" s="286"/>
      <c r="S52" s="287"/>
      <c r="T52" s="287"/>
      <c r="U52" s="287"/>
      <c r="V52" s="287"/>
      <c r="W52" s="286"/>
      <c r="X52" s="262"/>
      <c r="Y52" s="262"/>
      <c r="Z52" s="262"/>
    </row>
    <row r="53" spans="1:26" s="57" customFormat="1" x14ac:dyDescent="0.25">
      <c r="A53" s="243"/>
      <c r="B53" s="279"/>
      <c r="C53" s="280" t="s">
        <v>123</v>
      </c>
      <c r="D53" s="276">
        <f t="shared" ref="D53:H53" si="21">SUM(D54:D60)</f>
        <v>0</v>
      </c>
      <c r="E53" s="276">
        <f t="shared" si="21"/>
        <v>0</v>
      </c>
      <c r="F53" s="276">
        <f t="shared" si="21"/>
        <v>0</v>
      </c>
      <c r="G53" s="276">
        <f t="shared" si="21"/>
        <v>0</v>
      </c>
      <c r="H53" s="276">
        <f t="shared" si="21"/>
        <v>0</v>
      </c>
      <c r="I53" s="276">
        <f t="shared" ref="I53:Z53" si="22">SUM(I54:I60)</f>
        <v>0</v>
      </c>
      <c r="J53" s="276">
        <f t="shared" si="22"/>
        <v>0</v>
      </c>
      <c r="K53" s="276">
        <f t="shared" si="22"/>
        <v>0</v>
      </c>
      <c r="L53" s="277">
        <f t="shared" si="22"/>
        <v>0</v>
      </c>
      <c r="M53" s="278">
        <f t="shared" si="3"/>
        <v>0</v>
      </c>
      <c r="N53" s="278">
        <f t="shared" si="22"/>
        <v>0</v>
      </c>
      <c r="O53" s="278">
        <f t="shared" si="22"/>
        <v>0</v>
      </c>
      <c r="P53" s="278">
        <f t="shared" si="22"/>
        <v>0</v>
      </c>
      <c r="Q53" s="278">
        <f t="shared" si="22"/>
        <v>0</v>
      </c>
      <c r="R53" s="278">
        <f t="shared" si="4"/>
        <v>0</v>
      </c>
      <c r="S53" s="278">
        <f t="shared" si="22"/>
        <v>0</v>
      </c>
      <c r="T53" s="278">
        <f t="shared" si="22"/>
        <v>0</v>
      </c>
      <c r="U53" s="278">
        <f t="shared" si="22"/>
        <v>0</v>
      </c>
      <c r="V53" s="278">
        <f t="shared" si="22"/>
        <v>0</v>
      </c>
      <c r="W53" s="278">
        <f t="shared" si="5"/>
        <v>0</v>
      </c>
      <c r="X53" s="278">
        <f t="shared" si="22"/>
        <v>0</v>
      </c>
      <c r="Y53" s="278">
        <f t="shared" si="22"/>
        <v>0</v>
      </c>
      <c r="Z53" s="278">
        <f t="shared" si="22"/>
        <v>0</v>
      </c>
    </row>
    <row r="54" spans="1:26" s="57" customFormat="1" x14ac:dyDescent="0.25">
      <c r="A54" s="243"/>
      <c r="B54" s="281"/>
      <c r="C54" s="282" t="s">
        <v>124</v>
      </c>
      <c r="D54" s="284"/>
      <c r="E54" s="284"/>
      <c r="F54" s="284"/>
      <c r="G54" s="284"/>
      <c r="H54" s="284"/>
      <c r="I54" s="284"/>
      <c r="J54" s="284"/>
      <c r="K54" s="284"/>
      <c r="L54" s="285"/>
      <c r="M54" s="286"/>
      <c r="N54" s="287"/>
      <c r="O54" s="287"/>
      <c r="P54" s="287"/>
      <c r="Q54" s="287"/>
      <c r="R54" s="286"/>
      <c r="S54" s="287"/>
      <c r="T54" s="287"/>
      <c r="U54" s="287"/>
      <c r="V54" s="287"/>
      <c r="W54" s="286"/>
      <c r="X54" s="262"/>
      <c r="Y54" s="262"/>
      <c r="Z54" s="262"/>
    </row>
    <row r="55" spans="1:26" s="57" customFormat="1" x14ac:dyDescent="0.25">
      <c r="A55" s="243"/>
      <c r="B55" s="281"/>
      <c r="C55" s="282" t="s">
        <v>125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286"/>
      <c r="N55" s="287"/>
      <c r="O55" s="287"/>
      <c r="P55" s="287"/>
      <c r="Q55" s="287"/>
      <c r="R55" s="286"/>
      <c r="S55" s="287"/>
      <c r="T55" s="287"/>
      <c r="U55" s="287"/>
      <c r="V55" s="287"/>
      <c r="W55" s="286"/>
      <c r="X55" s="262"/>
      <c r="Y55" s="262"/>
      <c r="Z55" s="262"/>
    </row>
    <row r="56" spans="1:26" s="57" customFormat="1" x14ac:dyDescent="0.25">
      <c r="A56" s="243"/>
      <c r="B56" s="281"/>
      <c r="C56" s="282" t="s">
        <v>126</v>
      </c>
      <c r="D56" s="284"/>
      <c r="E56" s="284"/>
      <c r="F56" s="284"/>
      <c r="G56" s="284"/>
      <c r="H56" s="284"/>
      <c r="I56" s="284"/>
      <c r="J56" s="284"/>
      <c r="K56" s="284"/>
      <c r="L56" s="285"/>
      <c r="M56" s="286"/>
      <c r="N56" s="287"/>
      <c r="O56" s="287"/>
      <c r="P56" s="287"/>
      <c r="Q56" s="287"/>
      <c r="R56" s="286"/>
      <c r="S56" s="287"/>
      <c r="T56" s="287"/>
      <c r="U56" s="287"/>
      <c r="V56" s="287"/>
      <c r="W56" s="286"/>
      <c r="X56" s="262"/>
      <c r="Y56" s="262"/>
      <c r="Z56" s="262"/>
    </row>
    <row r="57" spans="1:26" s="57" customFormat="1" x14ac:dyDescent="0.25">
      <c r="A57" s="251"/>
      <c r="B57" s="281"/>
      <c r="C57" s="282" t="s">
        <v>127</v>
      </c>
      <c r="D57" s="284"/>
      <c r="E57" s="284"/>
      <c r="F57" s="284"/>
      <c r="G57" s="284"/>
      <c r="H57" s="284"/>
      <c r="I57" s="284"/>
      <c r="J57" s="284"/>
      <c r="K57" s="284"/>
      <c r="L57" s="285"/>
      <c r="M57" s="286"/>
      <c r="N57" s="287"/>
      <c r="O57" s="287"/>
      <c r="P57" s="287"/>
      <c r="Q57" s="287"/>
      <c r="R57" s="286"/>
      <c r="S57" s="287"/>
      <c r="T57" s="287"/>
      <c r="U57" s="287"/>
      <c r="V57" s="287"/>
      <c r="W57" s="286"/>
      <c r="X57" s="262"/>
      <c r="Y57" s="262"/>
      <c r="Z57" s="262"/>
    </row>
    <row r="58" spans="1:26" s="57" customFormat="1" ht="54" x14ac:dyDescent="0.25">
      <c r="A58" s="251"/>
      <c r="B58" s="281"/>
      <c r="C58" s="282" t="s">
        <v>128</v>
      </c>
      <c r="D58" s="284"/>
      <c r="E58" s="284"/>
      <c r="F58" s="284"/>
      <c r="G58" s="284"/>
      <c r="H58" s="284"/>
      <c r="I58" s="284"/>
      <c r="J58" s="284"/>
      <c r="K58" s="284"/>
      <c r="L58" s="285"/>
      <c r="M58" s="286"/>
      <c r="N58" s="287"/>
      <c r="O58" s="287"/>
      <c r="P58" s="287"/>
      <c r="Q58" s="287"/>
      <c r="R58" s="286"/>
      <c r="S58" s="287"/>
      <c r="T58" s="287"/>
      <c r="U58" s="287"/>
      <c r="V58" s="287"/>
      <c r="W58" s="286"/>
      <c r="X58" s="262"/>
      <c r="Y58" s="262"/>
      <c r="Z58" s="262"/>
    </row>
    <row r="59" spans="1:26" s="57" customFormat="1" ht="36" x14ac:dyDescent="0.25">
      <c r="A59" s="243"/>
      <c r="B59" s="281"/>
      <c r="C59" s="282" t="s">
        <v>129</v>
      </c>
      <c r="D59" s="284"/>
      <c r="E59" s="284"/>
      <c r="F59" s="284"/>
      <c r="G59" s="284"/>
      <c r="H59" s="284"/>
      <c r="I59" s="284"/>
      <c r="J59" s="284"/>
      <c r="K59" s="284"/>
      <c r="L59" s="285"/>
      <c r="M59" s="286"/>
      <c r="N59" s="287"/>
      <c r="O59" s="287"/>
      <c r="P59" s="287"/>
      <c r="Q59" s="287"/>
      <c r="R59" s="286"/>
      <c r="S59" s="287"/>
      <c r="T59" s="287"/>
      <c r="U59" s="287"/>
      <c r="V59" s="287"/>
      <c r="W59" s="286"/>
      <c r="X59" s="262"/>
      <c r="Y59" s="262"/>
      <c r="Z59" s="262"/>
    </row>
    <row r="60" spans="1:26" s="57" customFormat="1" ht="36" x14ac:dyDescent="0.25">
      <c r="A60" s="251"/>
      <c r="B60" s="281"/>
      <c r="C60" s="282" t="s">
        <v>130</v>
      </c>
      <c r="D60" s="284"/>
      <c r="E60" s="284"/>
      <c r="F60" s="284"/>
      <c r="G60" s="284"/>
      <c r="H60" s="284"/>
      <c r="I60" s="284"/>
      <c r="J60" s="284"/>
      <c r="K60" s="284"/>
      <c r="L60" s="285"/>
      <c r="M60" s="286"/>
      <c r="N60" s="287"/>
      <c r="O60" s="287"/>
      <c r="P60" s="287"/>
      <c r="Q60" s="287"/>
      <c r="R60" s="286"/>
      <c r="S60" s="287"/>
      <c r="T60" s="287"/>
      <c r="U60" s="287"/>
      <c r="V60" s="287"/>
      <c r="W60" s="286"/>
      <c r="X60" s="262"/>
      <c r="Y60" s="262"/>
      <c r="Z60" s="262"/>
    </row>
    <row r="61" spans="1:26" s="57" customFormat="1" ht="41.25" customHeight="1" x14ac:dyDescent="0.25">
      <c r="A61" s="251"/>
      <c r="B61" s="288"/>
      <c r="C61" s="280" t="s">
        <v>131</v>
      </c>
      <c r="D61" s="284"/>
      <c r="E61" s="284"/>
      <c r="F61" s="284"/>
      <c r="G61" s="284"/>
      <c r="H61" s="284"/>
      <c r="I61" s="284"/>
      <c r="J61" s="284"/>
      <c r="K61" s="284"/>
      <c r="L61" s="285"/>
      <c r="M61" s="286"/>
      <c r="N61" s="287"/>
      <c r="O61" s="287"/>
      <c r="P61" s="287"/>
      <c r="Q61" s="287"/>
      <c r="R61" s="286"/>
      <c r="S61" s="287"/>
      <c r="T61" s="287"/>
      <c r="U61" s="287"/>
      <c r="V61" s="287"/>
      <c r="W61" s="286"/>
      <c r="X61" s="262"/>
      <c r="Y61" s="262"/>
      <c r="Z61" s="262"/>
    </row>
    <row r="62" spans="1:26" s="57" customFormat="1" ht="36" x14ac:dyDescent="0.25">
      <c r="A62" s="251"/>
      <c r="B62" s="288"/>
      <c r="C62" s="280" t="s">
        <v>132</v>
      </c>
      <c r="D62" s="284"/>
      <c r="E62" s="284"/>
      <c r="F62" s="284"/>
      <c r="G62" s="284"/>
      <c r="H62" s="284"/>
      <c r="I62" s="284"/>
      <c r="J62" s="284"/>
      <c r="K62" s="284"/>
      <c r="L62" s="285"/>
      <c r="M62" s="286"/>
      <c r="N62" s="287"/>
      <c r="O62" s="287"/>
      <c r="P62" s="287"/>
      <c r="Q62" s="287"/>
      <c r="R62" s="286"/>
      <c r="S62" s="287"/>
      <c r="T62" s="287"/>
      <c r="U62" s="287"/>
      <c r="V62" s="287"/>
      <c r="W62" s="286"/>
      <c r="X62" s="262"/>
      <c r="Y62" s="262"/>
      <c r="Z62" s="262"/>
    </row>
    <row r="63" spans="1:26" s="57" customFormat="1" x14ac:dyDescent="0.25">
      <c r="A63" s="243"/>
      <c r="B63" s="289"/>
      <c r="C63" s="274" t="s">
        <v>133</v>
      </c>
      <c r="D63" s="284"/>
      <c r="E63" s="284"/>
      <c r="F63" s="284"/>
      <c r="G63" s="284"/>
      <c r="H63" s="284"/>
      <c r="I63" s="284"/>
      <c r="J63" s="284"/>
      <c r="K63" s="284"/>
      <c r="L63" s="285"/>
      <c r="M63" s="286"/>
      <c r="N63" s="287"/>
      <c r="O63" s="287"/>
      <c r="P63" s="287"/>
      <c r="Q63" s="287"/>
      <c r="R63" s="286"/>
      <c r="S63" s="287"/>
      <c r="T63" s="287"/>
      <c r="U63" s="287"/>
      <c r="V63" s="287"/>
      <c r="W63" s="286"/>
      <c r="X63" s="262"/>
      <c r="Y63" s="262"/>
      <c r="Z63" s="262"/>
    </row>
    <row r="64" spans="1:26" s="57" customFormat="1" x14ac:dyDescent="0.25">
      <c r="A64" s="251"/>
      <c r="B64" s="289"/>
      <c r="C64" s="274" t="s">
        <v>134</v>
      </c>
      <c r="D64" s="284"/>
      <c r="E64" s="284"/>
      <c r="F64" s="284"/>
      <c r="G64" s="284"/>
      <c r="H64" s="284"/>
      <c r="I64" s="284"/>
      <c r="J64" s="284"/>
      <c r="K64" s="284"/>
      <c r="L64" s="285"/>
      <c r="M64" s="286"/>
      <c r="N64" s="287"/>
      <c r="O64" s="287"/>
      <c r="P64" s="287"/>
      <c r="Q64" s="287"/>
      <c r="R64" s="286"/>
      <c r="S64" s="287"/>
      <c r="T64" s="287"/>
      <c r="U64" s="287"/>
      <c r="V64" s="287"/>
      <c r="W64" s="286"/>
      <c r="X64" s="262"/>
      <c r="Y64" s="262"/>
      <c r="Z64" s="262"/>
    </row>
    <row r="65" spans="1:26" s="57" customFormat="1" x14ac:dyDescent="0.25">
      <c r="A65" s="243"/>
      <c r="B65" s="289"/>
      <c r="C65" s="274" t="s">
        <v>135</v>
      </c>
      <c r="D65" s="284"/>
      <c r="E65" s="284"/>
      <c r="F65" s="284"/>
      <c r="G65" s="284"/>
      <c r="H65" s="284"/>
      <c r="I65" s="284"/>
      <c r="J65" s="284"/>
      <c r="K65" s="284"/>
      <c r="L65" s="285"/>
      <c r="M65" s="286"/>
      <c r="N65" s="287"/>
      <c r="O65" s="287"/>
      <c r="P65" s="287"/>
      <c r="Q65" s="287"/>
      <c r="R65" s="286"/>
      <c r="S65" s="287"/>
      <c r="T65" s="287"/>
      <c r="U65" s="287"/>
      <c r="V65" s="287"/>
      <c r="W65" s="286"/>
      <c r="X65" s="262"/>
      <c r="Y65" s="262"/>
      <c r="Z65" s="262"/>
    </row>
    <row r="66" spans="1:26" s="57" customFormat="1" ht="36" x14ac:dyDescent="0.25">
      <c r="A66" s="251"/>
      <c r="B66" s="289"/>
      <c r="C66" s="274" t="s">
        <v>136</v>
      </c>
      <c r="D66" s="284"/>
      <c r="E66" s="284"/>
      <c r="F66" s="284"/>
      <c r="G66" s="284"/>
      <c r="H66" s="284"/>
      <c r="I66" s="284"/>
      <c r="J66" s="284"/>
      <c r="K66" s="284"/>
      <c r="L66" s="285"/>
      <c r="M66" s="286"/>
      <c r="N66" s="287"/>
      <c r="O66" s="287"/>
      <c r="P66" s="287"/>
      <c r="Q66" s="287"/>
      <c r="R66" s="286"/>
      <c r="S66" s="287"/>
      <c r="T66" s="287"/>
      <c r="U66" s="287"/>
      <c r="V66" s="287"/>
      <c r="W66" s="286"/>
      <c r="X66" s="262"/>
      <c r="Y66" s="262"/>
      <c r="Z66" s="262"/>
    </row>
    <row r="67" spans="1:26" s="57" customFormat="1" ht="36" x14ac:dyDescent="0.25">
      <c r="A67" s="243"/>
      <c r="B67" s="289"/>
      <c r="C67" s="274" t="s">
        <v>137</v>
      </c>
      <c r="D67" s="284"/>
      <c r="E67" s="284"/>
      <c r="F67" s="284"/>
      <c r="G67" s="284"/>
      <c r="H67" s="284"/>
      <c r="I67" s="284"/>
      <c r="J67" s="284"/>
      <c r="K67" s="284"/>
      <c r="L67" s="285"/>
      <c r="M67" s="286"/>
      <c r="N67" s="287"/>
      <c r="O67" s="287"/>
      <c r="P67" s="287"/>
      <c r="Q67" s="287"/>
      <c r="R67" s="286"/>
      <c r="S67" s="287"/>
      <c r="T67" s="287"/>
      <c r="U67" s="287"/>
      <c r="V67" s="287"/>
      <c r="W67" s="286"/>
      <c r="X67" s="262"/>
      <c r="Y67" s="262"/>
      <c r="Z67" s="262"/>
    </row>
    <row r="68" spans="1:26" s="57" customFormat="1" x14ac:dyDescent="0.25">
      <c r="A68" s="243"/>
      <c r="B68" s="288"/>
      <c r="C68" s="280" t="s">
        <v>138</v>
      </c>
      <c r="D68" s="284"/>
      <c r="E68" s="284"/>
      <c r="F68" s="284"/>
      <c r="G68" s="284"/>
      <c r="H68" s="284"/>
      <c r="I68" s="284"/>
      <c r="J68" s="284"/>
      <c r="K68" s="284"/>
      <c r="L68" s="285"/>
      <c r="M68" s="286"/>
      <c r="N68" s="287"/>
      <c r="O68" s="287"/>
      <c r="P68" s="287"/>
      <c r="Q68" s="287"/>
      <c r="R68" s="286"/>
      <c r="S68" s="287"/>
      <c r="T68" s="287"/>
      <c r="U68" s="287"/>
      <c r="V68" s="287"/>
      <c r="W68" s="286"/>
      <c r="X68" s="262"/>
      <c r="Y68" s="262"/>
      <c r="Z68" s="262"/>
    </row>
    <row r="69" spans="1:26" s="57" customFormat="1" x14ac:dyDescent="0.25">
      <c r="A69" s="243"/>
      <c r="B69" s="288"/>
      <c r="C69" s="280" t="s">
        <v>139</v>
      </c>
      <c r="D69" s="284"/>
      <c r="E69" s="284"/>
      <c r="F69" s="284"/>
      <c r="G69" s="284"/>
      <c r="H69" s="284"/>
      <c r="I69" s="284"/>
      <c r="J69" s="284"/>
      <c r="K69" s="284"/>
      <c r="L69" s="285"/>
      <c r="M69" s="286"/>
      <c r="N69" s="287"/>
      <c r="O69" s="287"/>
      <c r="P69" s="287"/>
      <c r="Q69" s="287"/>
      <c r="R69" s="286"/>
      <c r="S69" s="287"/>
      <c r="T69" s="287"/>
      <c r="U69" s="287"/>
      <c r="V69" s="287"/>
      <c r="W69" s="286"/>
      <c r="X69" s="262"/>
      <c r="Y69" s="262"/>
      <c r="Z69" s="262"/>
    </row>
    <row r="70" spans="1:26" s="57" customFormat="1" ht="36" x14ac:dyDescent="0.25">
      <c r="A70" s="243"/>
      <c r="B70" s="288"/>
      <c r="C70" s="280" t="s">
        <v>140</v>
      </c>
      <c r="D70" s="284"/>
      <c r="E70" s="284"/>
      <c r="F70" s="284"/>
      <c r="G70" s="284"/>
      <c r="H70" s="284"/>
      <c r="I70" s="284"/>
      <c r="J70" s="284"/>
      <c r="K70" s="284"/>
      <c r="L70" s="285"/>
      <c r="M70" s="286"/>
      <c r="N70" s="287"/>
      <c r="O70" s="287"/>
      <c r="P70" s="287"/>
      <c r="Q70" s="287"/>
      <c r="R70" s="286"/>
      <c r="S70" s="287"/>
      <c r="T70" s="287"/>
      <c r="U70" s="287"/>
      <c r="V70" s="287"/>
      <c r="W70" s="286"/>
      <c r="X70" s="262"/>
      <c r="Y70" s="262"/>
      <c r="Z70" s="262"/>
    </row>
    <row r="71" spans="1:26" s="57" customFormat="1" ht="36" x14ac:dyDescent="0.25">
      <c r="A71" s="243"/>
      <c r="B71" s="288"/>
      <c r="C71" s="280" t="s">
        <v>141</v>
      </c>
      <c r="D71" s="284"/>
      <c r="E71" s="284"/>
      <c r="F71" s="284"/>
      <c r="G71" s="284"/>
      <c r="H71" s="284"/>
      <c r="I71" s="284"/>
      <c r="J71" s="284"/>
      <c r="K71" s="284"/>
      <c r="L71" s="285"/>
      <c r="M71" s="286"/>
      <c r="N71" s="287"/>
      <c r="O71" s="287"/>
      <c r="P71" s="287"/>
      <c r="Q71" s="287"/>
      <c r="R71" s="286"/>
      <c r="S71" s="287"/>
      <c r="T71" s="287"/>
      <c r="U71" s="287"/>
      <c r="V71" s="287"/>
      <c r="W71" s="286"/>
      <c r="X71" s="262"/>
      <c r="Y71" s="262"/>
      <c r="Z71" s="262"/>
    </row>
    <row r="72" spans="1:26" s="57" customFormat="1" ht="36" x14ac:dyDescent="0.25">
      <c r="A72" s="251"/>
      <c r="B72" s="288"/>
      <c r="C72" s="280" t="s">
        <v>142</v>
      </c>
      <c r="D72" s="284"/>
      <c r="E72" s="284"/>
      <c r="F72" s="284"/>
      <c r="G72" s="284"/>
      <c r="H72" s="284"/>
      <c r="I72" s="284"/>
      <c r="J72" s="284"/>
      <c r="K72" s="284"/>
      <c r="L72" s="285"/>
      <c r="M72" s="286"/>
      <c r="N72" s="287"/>
      <c r="O72" s="287"/>
      <c r="P72" s="287"/>
      <c r="Q72" s="287"/>
      <c r="R72" s="286"/>
      <c r="S72" s="287"/>
      <c r="T72" s="287"/>
      <c r="U72" s="287"/>
      <c r="V72" s="287"/>
      <c r="W72" s="286"/>
      <c r="X72" s="262"/>
      <c r="Y72" s="262"/>
      <c r="Z72" s="262"/>
    </row>
    <row r="73" spans="1:26" s="57" customFormat="1" ht="54" x14ac:dyDescent="0.25">
      <c r="A73" s="251"/>
      <c r="B73" s="288"/>
      <c r="C73" s="280" t="s">
        <v>143</v>
      </c>
      <c r="D73" s="284"/>
      <c r="E73" s="284"/>
      <c r="F73" s="284"/>
      <c r="G73" s="284"/>
      <c r="H73" s="284"/>
      <c r="I73" s="284"/>
      <c r="J73" s="284"/>
      <c r="K73" s="284"/>
      <c r="L73" s="285"/>
      <c r="M73" s="286"/>
      <c r="N73" s="287"/>
      <c r="O73" s="287"/>
      <c r="P73" s="287"/>
      <c r="Q73" s="287"/>
      <c r="R73" s="286"/>
      <c r="S73" s="287"/>
      <c r="T73" s="287"/>
      <c r="U73" s="287"/>
      <c r="V73" s="287"/>
      <c r="W73" s="286"/>
      <c r="X73" s="262"/>
      <c r="Y73" s="262"/>
      <c r="Z73" s="262"/>
    </row>
    <row r="74" spans="1:26" s="57" customFormat="1" ht="36" x14ac:dyDescent="0.25">
      <c r="A74" s="251"/>
      <c r="B74" s="289"/>
      <c r="C74" s="274" t="s">
        <v>144</v>
      </c>
      <c r="D74" s="284"/>
      <c r="E74" s="284"/>
      <c r="F74" s="284"/>
      <c r="G74" s="284"/>
      <c r="H74" s="284"/>
      <c r="I74" s="284"/>
      <c r="J74" s="284"/>
      <c r="K74" s="284"/>
      <c r="L74" s="285"/>
      <c r="M74" s="286"/>
      <c r="N74" s="287"/>
      <c r="O74" s="287"/>
      <c r="P74" s="287"/>
      <c r="Q74" s="287"/>
      <c r="R74" s="286"/>
      <c r="S74" s="287"/>
      <c r="T74" s="287"/>
      <c r="U74" s="287"/>
      <c r="V74" s="287"/>
      <c r="W74" s="286"/>
      <c r="X74" s="262"/>
      <c r="Y74" s="262"/>
      <c r="Z74" s="262"/>
    </row>
    <row r="75" spans="1:26" s="57" customFormat="1" x14ac:dyDescent="0.25">
      <c r="A75" s="243"/>
      <c r="B75" s="273"/>
      <c r="C75" s="274" t="s">
        <v>145</v>
      </c>
      <c r="D75" s="276">
        <f t="shared" ref="D75:H75" si="23">SUM(D76:D89)</f>
        <v>0</v>
      </c>
      <c r="E75" s="276">
        <f t="shared" si="23"/>
        <v>0</v>
      </c>
      <c r="F75" s="276">
        <f t="shared" si="23"/>
        <v>0</v>
      </c>
      <c r="G75" s="276">
        <f t="shared" si="23"/>
        <v>0</v>
      </c>
      <c r="H75" s="276">
        <f t="shared" si="23"/>
        <v>0</v>
      </c>
      <c r="I75" s="276">
        <f t="shared" ref="I75:Z75" si="24">SUM(I76:I89)</f>
        <v>0</v>
      </c>
      <c r="J75" s="276">
        <f t="shared" si="24"/>
        <v>0</v>
      </c>
      <c r="K75" s="276">
        <f t="shared" si="24"/>
        <v>0</v>
      </c>
      <c r="L75" s="277">
        <f t="shared" si="24"/>
        <v>0</v>
      </c>
      <c r="M75" s="278">
        <f t="shared" ref="M75:M122" si="25">N75+O75+P75</f>
        <v>0</v>
      </c>
      <c r="N75" s="278">
        <f t="shared" si="24"/>
        <v>0</v>
      </c>
      <c r="O75" s="278">
        <f t="shared" si="24"/>
        <v>0</v>
      </c>
      <c r="P75" s="278">
        <f t="shared" si="24"/>
        <v>0</v>
      </c>
      <c r="Q75" s="278">
        <f t="shared" si="24"/>
        <v>0</v>
      </c>
      <c r="R75" s="278">
        <f t="shared" ref="R75:R122" si="26">S75+T75+U75</f>
        <v>0</v>
      </c>
      <c r="S75" s="278">
        <f t="shared" si="24"/>
        <v>0</v>
      </c>
      <c r="T75" s="278">
        <f t="shared" si="24"/>
        <v>0</v>
      </c>
      <c r="U75" s="278">
        <f t="shared" si="24"/>
        <v>0</v>
      </c>
      <c r="V75" s="278">
        <f t="shared" si="24"/>
        <v>0</v>
      </c>
      <c r="W75" s="278">
        <f t="shared" ref="W75:W122" si="27">X75+Y75+Z75</f>
        <v>0</v>
      </c>
      <c r="X75" s="278">
        <f t="shared" si="24"/>
        <v>0</v>
      </c>
      <c r="Y75" s="278">
        <f t="shared" si="24"/>
        <v>0</v>
      </c>
      <c r="Z75" s="278">
        <f t="shared" si="24"/>
        <v>0</v>
      </c>
    </row>
    <row r="76" spans="1:26" s="57" customFormat="1" x14ac:dyDescent="0.25">
      <c r="A76" s="251"/>
      <c r="B76" s="288"/>
      <c r="C76" s="280" t="s">
        <v>146</v>
      </c>
      <c r="D76" s="284"/>
      <c r="E76" s="284"/>
      <c r="F76" s="284"/>
      <c r="G76" s="284"/>
      <c r="H76" s="284"/>
      <c r="I76" s="284"/>
      <c r="J76" s="284"/>
      <c r="K76" s="284"/>
      <c r="L76" s="285"/>
      <c r="M76" s="286"/>
      <c r="N76" s="287"/>
      <c r="O76" s="287"/>
      <c r="P76" s="287"/>
      <c r="Q76" s="287"/>
      <c r="R76" s="286"/>
      <c r="S76" s="287"/>
      <c r="T76" s="287"/>
      <c r="U76" s="287"/>
      <c r="V76" s="287"/>
      <c r="W76" s="286"/>
      <c r="X76" s="262"/>
      <c r="Y76" s="262"/>
      <c r="Z76" s="262"/>
    </row>
    <row r="77" spans="1:26" s="57" customFormat="1" ht="36" x14ac:dyDescent="0.25">
      <c r="A77" s="251"/>
      <c r="B77" s="288"/>
      <c r="C77" s="280" t="s">
        <v>147</v>
      </c>
      <c r="D77" s="284"/>
      <c r="E77" s="284"/>
      <c r="F77" s="284"/>
      <c r="G77" s="284"/>
      <c r="H77" s="284"/>
      <c r="I77" s="284"/>
      <c r="J77" s="284"/>
      <c r="K77" s="284"/>
      <c r="L77" s="285"/>
      <c r="M77" s="286"/>
      <c r="N77" s="287"/>
      <c r="O77" s="287"/>
      <c r="P77" s="287"/>
      <c r="Q77" s="287"/>
      <c r="R77" s="286"/>
      <c r="S77" s="287"/>
      <c r="T77" s="287"/>
      <c r="U77" s="287"/>
      <c r="V77" s="287"/>
      <c r="W77" s="286"/>
      <c r="X77" s="262"/>
      <c r="Y77" s="262"/>
      <c r="Z77" s="262"/>
    </row>
    <row r="78" spans="1:26" s="57" customFormat="1" x14ac:dyDescent="0.25">
      <c r="A78" s="251"/>
      <c r="B78" s="288"/>
      <c r="C78" s="280" t="s">
        <v>148</v>
      </c>
      <c r="D78" s="284"/>
      <c r="E78" s="284"/>
      <c r="F78" s="284"/>
      <c r="G78" s="284"/>
      <c r="H78" s="284"/>
      <c r="I78" s="284"/>
      <c r="J78" s="284"/>
      <c r="K78" s="284"/>
      <c r="L78" s="285"/>
      <c r="M78" s="286"/>
      <c r="N78" s="287"/>
      <c r="O78" s="287"/>
      <c r="P78" s="287"/>
      <c r="Q78" s="287"/>
      <c r="R78" s="286"/>
      <c r="S78" s="287"/>
      <c r="T78" s="287"/>
      <c r="U78" s="287"/>
      <c r="V78" s="287"/>
      <c r="W78" s="286"/>
      <c r="X78" s="262"/>
      <c r="Y78" s="262"/>
      <c r="Z78" s="262"/>
    </row>
    <row r="79" spans="1:26" s="57" customFormat="1" ht="54" x14ac:dyDescent="0.25">
      <c r="A79" s="251"/>
      <c r="B79" s="288"/>
      <c r="C79" s="280" t="s">
        <v>149</v>
      </c>
      <c r="D79" s="284"/>
      <c r="E79" s="284"/>
      <c r="F79" s="284"/>
      <c r="G79" s="284"/>
      <c r="H79" s="284"/>
      <c r="I79" s="284"/>
      <c r="J79" s="284"/>
      <c r="K79" s="284"/>
      <c r="L79" s="285"/>
      <c r="M79" s="286"/>
      <c r="N79" s="287"/>
      <c r="O79" s="287"/>
      <c r="P79" s="287"/>
      <c r="Q79" s="287"/>
      <c r="R79" s="286"/>
      <c r="S79" s="287"/>
      <c r="T79" s="287"/>
      <c r="U79" s="287"/>
      <c r="V79" s="287"/>
      <c r="W79" s="286"/>
      <c r="X79" s="262"/>
      <c r="Y79" s="262"/>
      <c r="Z79" s="262"/>
    </row>
    <row r="80" spans="1:26" s="57" customFormat="1" x14ac:dyDescent="0.25">
      <c r="A80" s="251"/>
      <c r="B80" s="288"/>
      <c r="C80" s="280" t="s">
        <v>150</v>
      </c>
      <c r="D80" s="284"/>
      <c r="E80" s="284"/>
      <c r="F80" s="284"/>
      <c r="G80" s="284"/>
      <c r="H80" s="284"/>
      <c r="I80" s="284"/>
      <c r="J80" s="284"/>
      <c r="K80" s="284"/>
      <c r="L80" s="285"/>
      <c r="M80" s="286"/>
      <c r="N80" s="287"/>
      <c r="O80" s="287"/>
      <c r="P80" s="287"/>
      <c r="Q80" s="287"/>
      <c r="R80" s="286"/>
      <c r="S80" s="287"/>
      <c r="T80" s="287"/>
      <c r="U80" s="287"/>
      <c r="V80" s="287"/>
      <c r="W80" s="286"/>
      <c r="X80" s="262"/>
      <c r="Y80" s="262"/>
      <c r="Z80" s="262"/>
    </row>
    <row r="81" spans="1:26" s="57" customFormat="1" ht="54" x14ac:dyDescent="0.25">
      <c r="A81" s="251"/>
      <c r="B81" s="288"/>
      <c r="C81" s="280" t="s">
        <v>151</v>
      </c>
      <c r="D81" s="284"/>
      <c r="E81" s="284"/>
      <c r="F81" s="284"/>
      <c r="G81" s="284"/>
      <c r="H81" s="284"/>
      <c r="I81" s="284"/>
      <c r="J81" s="284"/>
      <c r="K81" s="284"/>
      <c r="L81" s="285"/>
      <c r="M81" s="286"/>
      <c r="N81" s="287"/>
      <c r="O81" s="287"/>
      <c r="P81" s="287"/>
      <c r="Q81" s="287"/>
      <c r="R81" s="286"/>
      <c r="S81" s="287"/>
      <c r="T81" s="287"/>
      <c r="U81" s="287"/>
      <c r="V81" s="287"/>
      <c r="W81" s="286"/>
      <c r="X81" s="262"/>
      <c r="Y81" s="262"/>
      <c r="Z81" s="262"/>
    </row>
    <row r="82" spans="1:26" s="57" customFormat="1" ht="36" x14ac:dyDescent="0.25">
      <c r="A82" s="243"/>
      <c r="B82" s="288"/>
      <c r="C82" s="280" t="s">
        <v>152</v>
      </c>
      <c r="D82" s="284"/>
      <c r="E82" s="284"/>
      <c r="F82" s="284"/>
      <c r="G82" s="284"/>
      <c r="H82" s="284"/>
      <c r="I82" s="284"/>
      <c r="J82" s="284"/>
      <c r="K82" s="284"/>
      <c r="L82" s="285"/>
      <c r="M82" s="286"/>
      <c r="N82" s="287"/>
      <c r="O82" s="287"/>
      <c r="P82" s="287"/>
      <c r="Q82" s="287"/>
      <c r="R82" s="286"/>
      <c r="S82" s="287"/>
      <c r="T82" s="287"/>
      <c r="U82" s="287"/>
      <c r="V82" s="287"/>
      <c r="W82" s="286"/>
      <c r="X82" s="262"/>
      <c r="Y82" s="262"/>
      <c r="Z82" s="262"/>
    </row>
    <row r="83" spans="1:26" s="57" customFormat="1" x14ac:dyDescent="0.25">
      <c r="A83" s="251"/>
      <c r="B83" s="288"/>
      <c r="C83" s="280" t="s">
        <v>153</v>
      </c>
      <c r="D83" s="284"/>
      <c r="E83" s="284"/>
      <c r="F83" s="284"/>
      <c r="G83" s="284"/>
      <c r="H83" s="284"/>
      <c r="I83" s="284"/>
      <c r="J83" s="284"/>
      <c r="K83" s="284"/>
      <c r="L83" s="285"/>
      <c r="M83" s="286"/>
      <c r="N83" s="287"/>
      <c r="O83" s="287"/>
      <c r="P83" s="287"/>
      <c r="Q83" s="287"/>
      <c r="R83" s="286"/>
      <c r="S83" s="287"/>
      <c r="T83" s="287"/>
      <c r="U83" s="287"/>
      <c r="V83" s="287"/>
      <c r="W83" s="286"/>
      <c r="X83" s="262"/>
      <c r="Y83" s="262"/>
      <c r="Z83" s="262"/>
    </row>
    <row r="84" spans="1:26" s="57" customFormat="1" x14ac:dyDescent="0.25">
      <c r="A84" s="251"/>
      <c r="B84" s="288"/>
      <c r="C84" s="280" t="s">
        <v>154</v>
      </c>
      <c r="D84" s="284"/>
      <c r="E84" s="284"/>
      <c r="F84" s="284"/>
      <c r="G84" s="284"/>
      <c r="H84" s="284"/>
      <c r="I84" s="284"/>
      <c r="J84" s="284"/>
      <c r="K84" s="284"/>
      <c r="L84" s="285"/>
      <c r="M84" s="286"/>
      <c r="N84" s="287"/>
      <c r="O84" s="287"/>
      <c r="P84" s="287"/>
      <c r="Q84" s="287"/>
      <c r="R84" s="286"/>
      <c r="S84" s="287"/>
      <c r="T84" s="287"/>
      <c r="U84" s="287"/>
      <c r="V84" s="287"/>
      <c r="W84" s="286"/>
      <c r="X84" s="262"/>
      <c r="Y84" s="262"/>
      <c r="Z84" s="262"/>
    </row>
    <row r="85" spans="1:26" s="57" customFormat="1" x14ac:dyDescent="0.25">
      <c r="A85" s="243"/>
      <c r="B85" s="288"/>
      <c r="C85" s="280" t="s">
        <v>155</v>
      </c>
      <c r="D85" s="284"/>
      <c r="E85" s="284"/>
      <c r="F85" s="284"/>
      <c r="G85" s="284"/>
      <c r="H85" s="284"/>
      <c r="I85" s="284"/>
      <c r="J85" s="284"/>
      <c r="K85" s="284"/>
      <c r="L85" s="285"/>
      <c r="M85" s="286"/>
      <c r="N85" s="287"/>
      <c r="O85" s="287"/>
      <c r="P85" s="287"/>
      <c r="Q85" s="287"/>
      <c r="R85" s="286"/>
      <c r="S85" s="287"/>
      <c r="T85" s="287"/>
      <c r="U85" s="287"/>
      <c r="V85" s="287"/>
      <c r="W85" s="286"/>
      <c r="X85" s="262"/>
      <c r="Y85" s="262"/>
      <c r="Z85" s="262"/>
    </row>
    <row r="86" spans="1:26" s="57" customFormat="1" x14ac:dyDescent="0.25">
      <c r="A86" s="251"/>
      <c r="B86" s="288"/>
      <c r="C86" s="280" t="s">
        <v>156</v>
      </c>
      <c r="D86" s="284"/>
      <c r="E86" s="284"/>
      <c r="F86" s="284"/>
      <c r="G86" s="284"/>
      <c r="H86" s="284"/>
      <c r="I86" s="284"/>
      <c r="J86" s="284"/>
      <c r="K86" s="284"/>
      <c r="L86" s="285"/>
      <c r="M86" s="286"/>
      <c r="N86" s="287"/>
      <c r="O86" s="287"/>
      <c r="P86" s="287"/>
      <c r="Q86" s="287"/>
      <c r="R86" s="286"/>
      <c r="S86" s="287"/>
      <c r="T86" s="287"/>
      <c r="U86" s="287"/>
      <c r="V86" s="287"/>
      <c r="W86" s="286"/>
      <c r="X86" s="262"/>
      <c r="Y86" s="262"/>
      <c r="Z86" s="262"/>
    </row>
    <row r="87" spans="1:26" s="57" customFormat="1" ht="36" x14ac:dyDescent="0.25">
      <c r="A87" s="251"/>
      <c r="B87" s="288"/>
      <c r="C87" s="280" t="s">
        <v>157</v>
      </c>
      <c r="D87" s="284"/>
      <c r="E87" s="284"/>
      <c r="F87" s="284"/>
      <c r="G87" s="284"/>
      <c r="H87" s="284"/>
      <c r="I87" s="284"/>
      <c r="J87" s="284"/>
      <c r="K87" s="284"/>
      <c r="L87" s="285"/>
      <c r="M87" s="286"/>
      <c r="N87" s="287"/>
      <c r="O87" s="287"/>
      <c r="P87" s="287"/>
      <c r="Q87" s="287"/>
      <c r="R87" s="286"/>
      <c r="S87" s="287"/>
      <c r="T87" s="287"/>
      <c r="U87" s="287"/>
      <c r="V87" s="287"/>
      <c r="W87" s="286"/>
      <c r="X87" s="262"/>
      <c r="Y87" s="262"/>
      <c r="Z87" s="262"/>
    </row>
    <row r="88" spans="1:26" s="57" customFormat="1" x14ac:dyDescent="0.25">
      <c r="A88" s="251"/>
      <c r="B88" s="288"/>
      <c r="C88" s="280" t="s">
        <v>158</v>
      </c>
      <c r="D88" s="284"/>
      <c r="E88" s="284"/>
      <c r="F88" s="284"/>
      <c r="G88" s="284"/>
      <c r="H88" s="284"/>
      <c r="I88" s="284"/>
      <c r="J88" s="284"/>
      <c r="K88" s="284"/>
      <c r="L88" s="285"/>
      <c r="M88" s="286"/>
      <c r="N88" s="287"/>
      <c r="O88" s="287"/>
      <c r="P88" s="287"/>
      <c r="Q88" s="287"/>
      <c r="R88" s="286"/>
      <c r="S88" s="287"/>
      <c r="T88" s="287"/>
      <c r="U88" s="287"/>
      <c r="V88" s="287"/>
      <c r="W88" s="286"/>
      <c r="X88" s="262"/>
      <c r="Y88" s="262"/>
      <c r="Z88" s="262"/>
    </row>
    <row r="89" spans="1:26" s="57" customFormat="1" ht="36" x14ac:dyDescent="0.25">
      <c r="A89" s="243"/>
      <c r="B89" s="288"/>
      <c r="C89" s="280" t="s">
        <v>159</v>
      </c>
      <c r="D89" s="284"/>
      <c r="E89" s="284"/>
      <c r="F89" s="284"/>
      <c r="G89" s="284"/>
      <c r="H89" s="284"/>
      <c r="I89" s="284"/>
      <c r="J89" s="284"/>
      <c r="K89" s="284"/>
      <c r="L89" s="285"/>
      <c r="M89" s="286"/>
      <c r="N89" s="287"/>
      <c r="O89" s="287"/>
      <c r="P89" s="287"/>
      <c r="Q89" s="287"/>
      <c r="R89" s="286"/>
      <c r="S89" s="287"/>
      <c r="T89" s="287"/>
      <c r="U89" s="287"/>
      <c r="V89" s="287"/>
      <c r="W89" s="286"/>
      <c r="X89" s="262"/>
      <c r="Y89" s="262"/>
      <c r="Z89" s="262"/>
    </row>
    <row r="90" spans="1:26" s="57" customFormat="1" x14ac:dyDescent="0.25">
      <c r="A90" s="251" t="s">
        <v>79</v>
      </c>
      <c r="B90" s="271"/>
      <c r="C90" s="272" t="s">
        <v>62</v>
      </c>
      <c r="D90" s="267">
        <f t="shared" ref="D90:H90" si="28">D91+D96+D97</f>
        <v>0</v>
      </c>
      <c r="E90" s="267">
        <f t="shared" si="28"/>
        <v>0</v>
      </c>
      <c r="F90" s="267">
        <f t="shared" si="28"/>
        <v>0</v>
      </c>
      <c r="G90" s="267">
        <f t="shared" si="28"/>
        <v>0</v>
      </c>
      <c r="H90" s="267">
        <f t="shared" si="28"/>
        <v>0</v>
      </c>
      <c r="I90" s="267">
        <f t="shared" ref="I90:Z90" si="29">I91+I96+I97</f>
        <v>0</v>
      </c>
      <c r="J90" s="267">
        <f t="shared" si="29"/>
        <v>0</v>
      </c>
      <c r="K90" s="267">
        <f t="shared" si="29"/>
        <v>0</v>
      </c>
      <c r="L90" s="268">
        <f t="shared" si="29"/>
        <v>0</v>
      </c>
      <c r="M90" s="269">
        <f t="shared" si="25"/>
        <v>0</v>
      </c>
      <c r="N90" s="269">
        <f t="shared" si="29"/>
        <v>0</v>
      </c>
      <c r="O90" s="269">
        <f t="shared" si="29"/>
        <v>0</v>
      </c>
      <c r="P90" s="269">
        <f t="shared" si="29"/>
        <v>0</v>
      </c>
      <c r="Q90" s="269">
        <f t="shared" si="29"/>
        <v>0</v>
      </c>
      <c r="R90" s="269">
        <f t="shared" si="26"/>
        <v>0</v>
      </c>
      <c r="S90" s="269">
        <f t="shared" si="29"/>
        <v>0</v>
      </c>
      <c r="T90" s="269">
        <f t="shared" si="29"/>
        <v>0</v>
      </c>
      <c r="U90" s="269">
        <f t="shared" si="29"/>
        <v>0</v>
      </c>
      <c r="V90" s="269">
        <f t="shared" si="29"/>
        <v>0</v>
      </c>
      <c r="W90" s="269">
        <f t="shared" si="27"/>
        <v>0</v>
      </c>
      <c r="X90" s="269">
        <f t="shared" si="29"/>
        <v>0</v>
      </c>
      <c r="Y90" s="269">
        <f t="shared" si="29"/>
        <v>0</v>
      </c>
      <c r="Z90" s="269">
        <f t="shared" si="29"/>
        <v>0</v>
      </c>
    </row>
    <row r="91" spans="1:26" s="57" customFormat="1" x14ac:dyDescent="0.25">
      <c r="A91" s="251"/>
      <c r="B91" s="273"/>
      <c r="C91" s="274" t="s">
        <v>160</v>
      </c>
      <c r="D91" s="276">
        <f t="shared" ref="D91:H91" si="30">SUM(D92:D95)</f>
        <v>0</v>
      </c>
      <c r="E91" s="276">
        <f t="shared" si="30"/>
        <v>0</v>
      </c>
      <c r="F91" s="276">
        <f t="shared" si="30"/>
        <v>0</v>
      </c>
      <c r="G91" s="276">
        <f t="shared" si="30"/>
        <v>0</v>
      </c>
      <c r="H91" s="276">
        <f t="shared" si="30"/>
        <v>0</v>
      </c>
      <c r="I91" s="276">
        <f t="shared" ref="I91:Z91" si="31">SUM(I92:I95)</f>
        <v>0</v>
      </c>
      <c r="J91" s="276">
        <f t="shared" si="31"/>
        <v>0</v>
      </c>
      <c r="K91" s="276">
        <f t="shared" si="31"/>
        <v>0</v>
      </c>
      <c r="L91" s="277">
        <f t="shared" si="31"/>
        <v>0</v>
      </c>
      <c r="M91" s="278">
        <f t="shared" si="25"/>
        <v>0</v>
      </c>
      <c r="N91" s="278">
        <f t="shared" si="31"/>
        <v>0</v>
      </c>
      <c r="O91" s="278">
        <f t="shared" si="31"/>
        <v>0</v>
      </c>
      <c r="P91" s="278">
        <f t="shared" si="31"/>
        <v>0</v>
      </c>
      <c r="Q91" s="278">
        <f t="shared" si="31"/>
        <v>0</v>
      </c>
      <c r="R91" s="278">
        <f t="shared" si="26"/>
        <v>0</v>
      </c>
      <c r="S91" s="278">
        <f t="shared" si="31"/>
        <v>0</v>
      </c>
      <c r="T91" s="278">
        <f t="shared" si="31"/>
        <v>0</v>
      </c>
      <c r="U91" s="278">
        <f t="shared" si="31"/>
        <v>0</v>
      </c>
      <c r="V91" s="278">
        <f t="shared" si="31"/>
        <v>0</v>
      </c>
      <c r="W91" s="278">
        <f t="shared" si="27"/>
        <v>0</v>
      </c>
      <c r="X91" s="278">
        <f t="shared" si="31"/>
        <v>0</v>
      </c>
      <c r="Y91" s="278">
        <f t="shared" si="31"/>
        <v>0</v>
      </c>
      <c r="Z91" s="278">
        <f t="shared" si="31"/>
        <v>0</v>
      </c>
    </row>
    <row r="92" spans="1:26" s="57" customFormat="1" x14ac:dyDescent="0.25">
      <c r="A92" s="251"/>
      <c r="B92" s="288"/>
      <c r="C92" s="280" t="s">
        <v>161</v>
      </c>
      <c r="D92" s="284"/>
      <c r="E92" s="284"/>
      <c r="F92" s="284"/>
      <c r="G92" s="284"/>
      <c r="H92" s="284"/>
      <c r="I92" s="284"/>
      <c r="J92" s="284"/>
      <c r="K92" s="284"/>
      <c r="L92" s="285"/>
      <c r="M92" s="286"/>
      <c r="N92" s="287"/>
      <c r="O92" s="287"/>
      <c r="P92" s="287"/>
      <c r="Q92" s="287"/>
      <c r="R92" s="286"/>
      <c r="S92" s="287"/>
      <c r="T92" s="287"/>
      <c r="U92" s="287"/>
      <c r="V92" s="287"/>
      <c r="W92" s="286"/>
      <c r="X92" s="262"/>
      <c r="Y92" s="262"/>
      <c r="Z92" s="262"/>
    </row>
    <row r="93" spans="1:26" s="57" customFormat="1" x14ac:dyDescent="0.25">
      <c r="A93" s="251"/>
      <c r="B93" s="288"/>
      <c r="C93" s="280" t="s">
        <v>162</v>
      </c>
      <c r="D93" s="284"/>
      <c r="E93" s="284"/>
      <c r="F93" s="284"/>
      <c r="G93" s="284"/>
      <c r="H93" s="284"/>
      <c r="I93" s="284"/>
      <c r="J93" s="284"/>
      <c r="K93" s="284"/>
      <c r="L93" s="285"/>
      <c r="M93" s="286"/>
      <c r="N93" s="287"/>
      <c r="O93" s="287"/>
      <c r="P93" s="287"/>
      <c r="Q93" s="287"/>
      <c r="R93" s="286"/>
      <c r="S93" s="287"/>
      <c r="T93" s="287"/>
      <c r="U93" s="287"/>
      <c r="V93" s="287"/>
      <c r="W93" s="286"/>
      <c r="X93" s="262"/>
      <c r="Y93" s="262"/>
      <c r="Z93" s="262"/>
    </row>
    <row r="94" spans="1:26" s="57" customFormat="1" x14ac:dyDescent="0.25">
      <c r="A94" s="251"/>
      <c r="B94" s="288"/>
      <c r="C94" s="280" t="s">
        <v>163</v>
      </c>
      <c r="D94" s="284"/>
      <c r="E94" s="284"/>
      <c r="F94" s="284"/>
      <c r="G94" s="284"/>
      <c r="H94" s="284"/>
      <c r="I94" s="284"/>
      <c r="J94" s="284"/>
      <c r="K94" s="284"/>
      <c r="L94" s="285"/>
      <c r="M94" s="286"/>
      <c r="N94" s="287"/>
      <c r="O94" s="287"/>
      <c r="P94" s="287"/>
      <c r="Q94" s="287"/>
      <c r="R94" s="286"/>
      <c r="S94" s="287"/>
      <c r="T94" s="287"/>
      <c r="U94" s="287"/>
      <c r="V94" s="287"/>
      <c r="W94" s="286"/>
      <c r="X94" s="262"/>
      <c r="Y94" s="262"/>
      <c r="Z94" s="262"/>
    </row>
    <row r="95" spans="1:26" s="57" customFormat="1" x14ac:dyDescent="0.25">
      <c r="A95" s="251"/>
      <c r="B95" s="288"/>
      <c r="C95" s="280" t="s">
        <v>164</v>
      </c>
      <c r="D95" s="284"/>
      <c r="E95" s="284"/>
      <c r="F95" s="284"/>
      <c r="G95" s="284"/>
      <c r="H95" s="284"/>
      <c r="I95" s="284"/>
      <c r="J95" s="284"/>
      <c r="K95" s="284"/>
      <c r="L95" s="285"/>
      <c r="M95" s="286"/>
      <c r="N95" s="287"/>
      <c r="O95" s="287"/>
      <c r="P95" s="287"/>
      <c r="Q95" s="287"/>
      <c r="R95" s="286"/>
      <c r="S95" s="287"/>
      <c r="T95" s="287"/>
      <c r="U95" s="287"/>
      <c r="V95" s="287"/>
      <c r="W95" s="286"/>
      <c r="X95" s="262"/>
      <c r="Y95" s="262"/>
      <c r="Z95" s="262"/>
    </row>
    <row r="96" spans="1:26" s="57" customFormat="1" ht="36" x14ac:dyDescent="0.25">
      <c r="A96" s="251"/>
      <c r="B96" s="289"/>
      <c r="C96" s="274" t="s">
        <v>165</v>
      </c>
      <c r="D96" s="284"/>
      <c r="E96" s="284"/>
      <c r="F96" s="284"/>
      <c r="G96" s="284"/>
      <c r="H96" s="284"/>
      <c r="I96" s="284"/>
      <c r="J96" s="284"/>
      <c r="K96" s="284"/>
      <c r="L96" s="285"/>
      <c r="M96" s="286"/>
      <c r="N96" s="287"/>
      <c r="O96" s="287"/>
      <c r="P96" s="287"/>
      <c r="Q96" s="287"/>
      <c r="R96" s="286"/>
      <c r="S96" s="287"/>
      <c r="T96" s="287"/>
      <c r="U96" s="287"/>
      <c r="V96" s="287"/>
      <c r="W96" s="286"/>
      <c r="X96" s="262"/>
      <c r="Y96" s="262"/>
      <c r="Z96" s="262"/>
    </row>
    <row r="97" spans="1:26" s="57" customFormat="1" ht="36" x14ac:dyDescent="0.25">
      <c r="A97" s="251"/>
      <c r="B97" s="289"/>
      <c r="C97" s="274" t="s">
        <v>166</v>
      </c>
      <c r="D97" s="284"/>
      <c r="E97" s="284"/>
      <c r="F97" s="284"/>
      <c r="G97" s="284"/>
      <c r="H97" s="284"/>
      <c r="I97" s="284"/>
      <c r="J97" s="284"/>
      <c r="K97" s="284"/>
      <c r="L97" s="285"/>
      <c r="M97" s="286"/>
      <c r="N97" s="287"/>
      <c r="O97" s="287"/>
      <c r="P97" s="287"/>
      <c r="Q97" s="287"/>
      <c r="R97" s="286"/>
      <c r="S97" s="287"/>
      <c r="T97" s="287"/>
      <c r="U97" s="287"/>
      <c r="V97" s="287"/>
      <c r="W97" s="286"/>
      <c r="X97" s="262"/>
      <c r="Y97" s="262"/>
      <c r="Z97" s="262"/>
    </row>
    <row r="98" spans="1:26" s="57" customFormat="1" x14ac:dyDescent="0.25">
      <c r="A98" s="251" t="s">
        <v>79</v>
      </c>
      <c r="B98" s="290"/>
      <c r="C98" s="272" t="s">
        <v>63</v>
      </c>
      <c r="D98" s="284"/>
      <c r="E98" s="284"/>
      <c r="F98" s="284"/>
      <c r="G98" s="284"/>
      <c r="H98" s="284"/>
      <c r="I98" s="284"/>
      <c r="J98" s="284"/>
      <c r="K98" s="284"/>
      <c r="L98" s="285"/>
      <c r="M98" s="286"/>
      <c r="N98" s="287"/>
      <c r="O98" s="287"/>
      <c r="P98" s="287"/>
      <c r="Q98" s="287"/>
      <c r="R98" s="286"/>
      <c r="S98" s="287"/>
      <c r="T98" s="287"/>
      <c r="U98" s="287"/>
      <c r="V98" s="287"/>
      <c r="W98" s="286"/>
      <c r="X98" s="262"/>
      <c r="Y98" s="262"/>
      <c r="Z98" s="262"/>
    </row>
    <row r="99" spans="1:26" s="57" customFormat="1" x14ac:dyDescent="0.25">
      <c r="A99" s="251" t="s">
        <v>79</v>
      </c>
      <c r="B99" s="271"/>
      <c r="C99" s="272" t="s">
        <v>53</v>
      </c>
      <c r="D99" s="267">
        <f t="shared" ref="D99:H99" si="32">D100+D103+D106</f>
        <v>0</v>
      </c>
      <c r="E99" s="267">
        <f t="shared" si="32"/>
        <v>0</v>
      </c>
      <c r="F99" s="267">
        <f t="shared" si="32"/>
        <v>0</v>
      </c>
      <c r="G99" s="267">
        <f t="shared" si="32"/>
        <v>0</v>
      </c>
      <c r="H99" s="267">
        <f t="shared" si="32"/>
        <v>0</v>
      </c>
      <c r="I99" s="267">
        <f t="shared" ref="I99:Z99" si="33">I100+I103+I106</f>
        <v>0</v>
      </c>
      <c r="J99" s="267">
        <f t="shared" si="33"/>
        <v>0</v>
      </c>
      <c r="K99" s="267">
        <f t="shared" si="33"/>
        <v>0</v>
      </c>
      <c r="L99" s="268">
        <f t="shared" si="33"/>
        <v>0</v>
      </c>
      <c r="M99" s="269">
        <f t="shared" si="25"/>
        <v>0</v>
      </c>
      <c r="N99" s="269">
        <f t="shared" si="33"/>
        <v>0</v>
      </c>
      <c r="O99" s="269">
        <f t="shared" si="33"/>
        <v>0</v>
      </c>
      <c r="P99" s="269">
        <f t="shared" si="33"/>
        <v>0</v>
      </c>
      <c r="Q99" s="269">
        <f t="shared" si="33"/>
        <v>0</v>
      </c>
      <c r="R99" s="269">
        <f t="shared" si="26"/>
        <v>0</v>
      </c>
      <c r="S99" s="269">
        <f t="shared" si="33"/>
        <v>0</v>
      </c>
      <c r="T99" s="269">
        <f t="shared" si="33"/>
        <v>0</v>
      </c>
      <c r="U99" s="269">
        <f t="shared" si="33"/>
        <v>0</v>
      </c>
      <c r="V99" s="269">
        <f t="shared" si="33"/>
        <v>0</v>
      </c>
      <c r="W99" s="269">
        <f t="shared" si="27"/>
        <v>0</v>
      </c>
      <c r="X99" s="269">
        <f t="shared" si="33"/>
        <v>0</v>
      </c>
      <c r="Y99" s="269">
        <f t="shared" si="33"/>
        <v>0</v>
      </c>
      <c r="Z99" s="269">
        <f t="shared" si="33"/>
        <v>0</v>
      </c>
    </row>
    <row r="100" spans="1:26" s="57" customFormat="1" x14ac:dyDescent="0.25">
      <c r="A100" s="251"/>
      <c r="B100" s="273"/>
      <c r="C100" s="274" t="s">
        <v>167</v>
      </c>
      <c r="D100" s="276">
        <f t="shared" ref="D100:H100" si="34">SUM(D101:D102)</f>
        <v>0</v>
      </c>
      <c r="E100" s="276">
        <f t="shared" si="34"/>
        <v>0</v>
      </c>
      <c r="F100" s="276">
        <f t="shared" si="34"/>
        <v>0</v>
      </c>
      <c r="G100" s="276">
        <f t="shared" si="34"/>
        <v>0</v>
      </c>
      <c r="H100" s="276">
        <f t="shared" si="34"/>
        <v>0</v>
      </c>
      <c r="I100" s="276">
        <f t="shared" ref="I100:Z100" si="35">SUM(I101:I102)</f>
        <v>0</v>
      </c>
      <c r="J100" s="276">
        <f t="shared" si="35"/>
        <v>0</v>
      </c>
      <c r="K100" s="276">
        <f t="shared" si="35"/>
        <v>0</v>
      </c>
      <c r="L100" s="277">
        <f t="shared" si="35"/>
        <v>0</v>
      </c>
      <c r="M100" s="278">
        <f t="shared" si="25"/>
        <v>0</v>
      </c>
      <c r="N100" s="278">
        <f t="shared" si="35"/>
        <v>0</v>
      </c>
      <c r="O100" s="278">
        <f t="shared" si="35"/>
        <v>0</v>
      </c>
      <c r="P100" s="278">
        <f t="shared" si="35"/>
        <v>0</v>
      </c>
      <c r="Q100" s="278">
        <f t="shared" si="35"/>
        <v>0</v>
      </c>
      <c r="R100" s="278">
        <f t="shared" si="26"/>
        <v>0</v>
      </c>
      <c r="S100" s="278">
        <f t="shared" si="35"/>
        <v>0</v>
      </c>
      <c r="T100" s="278">
        <f t="shared" si="35"/>
        <v>0</v>
      </c>
      <c r="U100" s="278">
        <f t="shared" si="35"/>
        <v>0</v>
      </c>
      <c r="V100" s="278">
        <f t="shared" si="35"/>
        <v>0</v>
      </c>
      <c r="W100" s="278">
        <f t="shared" si="27"/>
        <v>0</v>
      </c>
      <c r="X100" s="278">
        <f t="shared" si="35"/>
        <v>0</v>
      </c>
      <c r="Y100" s="278">
        <f t="shared" si="35"/>
        <v>0</v>
      </c>
      <c r="Z100" s="278">
        <f t="shared" si="35"/>
        <v>0</v>
      </c>
    </row>
    <row r="101" spans="1:26" s="57" customFormat="1" x14ac:dyDescent="0.25">
      <c r="A101" s="251"/>
      <c r="B101" s="288"/>
      <c r="C101" s="280" t="s">
        <v>168</v>
      </c>
      <c r="D101" s="284"/>
      <c r="E101" s="284"/>
      <c r="F101" s="284"/>
      <c r="G101" s="284"/>
      <c r="H101" s="284"/>
      <c r="I101" s="284"/>
      <c r="J101" s="284"/>
      <c r="K101" s="284"/>
      <c r="L101" s="285"/>
      <c r="M101" s="286"/>
      <c r="N101" s="287"/>
      <c r="O101" s="287"/>
      <c r="P101" s="287"/>
      <c r="Q101" s="287"/>
      <c r="R101" s="286"/>
      <c r="S101" s="287"/>
      <c r="T101" s="287"/>
      <c r="U101" s="287"/>
      <c r="V101" s="287"/>
      <c r="W101" s="286"/>
      <c r="X101" s="262"/>
      <c r="Y101" s="262"/>
      <c r="Z101" s="262"/>
    </row>
    <row r="102" spans="1:26" s="57" customFormat="1" x14ac:dyDescent="0.25">
      <c r="A102" s="251"/>
      <c r="B102" s="288"/>
      <c r="C102" s="280" t="s">
        <v>169</v>
      </c>
      <c r="D102" s="284"/>
      <c r="E102" s="284"/>
      <c r="F102" s="284"/>
      <c r="G102" s="284"/>
      <c r="H102" s="284"/>
      <c r="I102" s="284"/>
      <c r="J102" s="284"/>
      <c r="K102" s="284"/>
      <c r="L102" s="285"/>
      <c r="M102" s="286"/>
      <c r="N102" s="287"/>
      <c r="O102" s="287"/>
      <c r="P102" s="287"/>
      <c r="Q102" s="287"/>
      <c r="R102" s="286"/>
      <c r="S102" s="287"/>
      <c r="T102" s="287"/>
      <c r="U102" s="287"/>
      <c r="V102" s="287"/>
      <c r="W102" s="286"/>
      <c r="X102" s="262"/>
      <c r="Y102" s="262"/>
      <c r="Z102" s="262"/>
    </row>
    <row r="103" spans="1:26" s="57" customFormat="1" x14ac:dyDescent="0.25">
      <c r="A103" s="251"/>
      <c r="B103" s="273"/>
      <c r="C103" s="274" t="s">
        <v>170</v>
      </c>
      <c r="D103" s="276">
        <f t="shared" ref="D103:H103" si="36">SUM(D104:D105)</f>
        <v>0</v>
      </c>
      <c r="E103" s="276">
        <f t="shared" si="36"/>
        <v>0</v>
      </c>
      <c r="F103" s="276">
        <f t="shared" si="36"/>
        <v>0</v>
      </c>
      <c r="G103" s="276">
        <f t="shared" si="36"/>
        <v>0</v>
      </c>
      <c r="H103" s="276">
        <f t="shared" si="36"/>
        <v>0</v>
      </c>
      <c r="I103" s="276">
        <f t="shared" ref="I103:Z103" si="37">SUM(I104:I105)</f>
        <v>0</v>
      </c>
      <c r="J103" s="276">
        <f t="shared" si="37"/>
        <v>0</v>
      </c>
      <c r="K103" s="276">
        <f t="shared" si="37"/>
        <v>0</v>
      </c>
      <c r="L103" s="277">
        <f t="shared" si="37"/>
        <v>0</v>
      </c>
      <c r="M103" s="278">
        <f t="shared" si="25"/>
        <v>0</v>
      </c>
      <c r="N103" s="278">
        <f t="shared" si="37"/>
        <v>0</v>
      </c>
      <c r="O103" s="278">
        <f t="shared" si="37"/>
        <v>0</v>
      </c>
      <c r="P103" s="278">
        <f t="shared" si="37"/>
        <v>0</v>
      </c>
      <c r="Q103" s="278">
        <f t="shared" si="37"/>
        <v>0</v>
      </c>
      <c r="R103" s="278">
        <f t="shared" si="26"/>
        <v>0</v>
      </c>
      <c r="S103" s="278">
        <f t="shared" si="37"/>
        <v>0</v>
      </c>
      <c r="T103" s="278">
        <f t="shared" si="37"/>
        <v>0</v>
      </c>
      <c r="U103" s="278">
        <f t="shared" si="37"/>
        <v>0</v>
      </c>
      <c r="V103" s="278">
        <f t="shared" si="37"/>
        <v>0</v>
      </c>
      <c r="W103" s="278">
        <f t="shared" si="27"/>
        <v>0</v>
      </c>
      <c r="X103" s="278">
        <f t="shared" si="37"/>
        <v>0</v>
      </c>
      <c r="Y103" s="278">
        <f t="shared" si="37"/>
        <v>0</v>
      </c>
      <c r="Z103" s="278">
        <f t="shared" si="37"/>
        <v>0</v>
      </c>
    </row>
    <row r="104" spans="1:26" s="57" customFormat="1" x14ac:dyDescent="0.25">
      <c r="A104" s="251"/>
      <c r="B104" s="288"/>
      <c r="C104" s="280" t="s">
        <v>168</v>
      </c>
      <c r="D104" s="284"/>
      <c r="E104" s="284"/>
      <c r="F104" s="284"/>
      <c r="G104" s="284"/>
      <c r="H104" s="284"/>
      <c r="I104" s="284"/>
      <c r="J104" s="284"/>
      <c r="K104" s="284"/>
      <c r="L104" s="285"/>
      <c r="M104" s="286"/>
      <c r="N104" s="287"/>
      <c r="O104" s="287"/>
      <c r="P104" s="287"/>
      <c r="Q104" s="287"/>
      <c r="R104" s="286"/>
      <c r="S104" s="287"/>
      <c r="T104" s="287"/>
      <c r="U104" s="287"/>
      <c r="V104" s="287"/>
      <c r="W104" s="286"/>
      <c r="X104" s="262"/>
      <c r="Y104" s="262"/>
      <c r="Z104" s="262"/>
    </row>
    <row r="105" spans="1:26" s="57" customFormat="1" x14ac:dyDescent="0.25">
      <c r="A105" s="251"/>
      <c r="B105" s="288"/>
      <c r="C105" s="280" t="s">
        <v>169</v>
      </c>
      <c r="D105" s="284"/>
      <c r="E105" s="284"/>
      <c r="F105" s="284"/>
      <c r="G105" s="284"/>
      <c r="H105" s="284"/>
      <c r="I105" s="284"/>
      <c r="J105" s="284"/>
      <c r="K105" s="284"/>
      <c r="L105" s="285"/>
      <c r="M105" s="286"/>
      <c r="N105" s="287"/>
      <c r="O105" s="287"/>
      <c r="P105" s="287"/>
      <c r="Q105" s="287"/>
      <c r="R105" s="286"/>
      <c r="S105" s="287"/>
      <c r="T105" s="287"/>
      <c r="U105" s="287"/>
      <c r="V105" s="287"/>
      <c r="W105" s="286"/>
      <c r="X105" s="262"/>
      <c r="Y105" s="262"/>
      <c r="Z105" s="262"/>
    </row>
    <row r="106" spans="1:26" s="57" customFormat="1" x14ac:dyDescent="0.25">
      <c r="A106" s="251"/>
      <c r="B106" s="273"/>
      <c r="C106" s="274" t="s">
        <v>171</v>
      </c>
      <c r="D106" s="276">
        <f t="shared" ref="D106:H106" si="38">SUM(D107:D108)</f>
        <v>0</v>
      </c>
      <c r="E106" s="276">
        <f t="shared" si="38"/>
        <v>0</v>
      </c>
      <c r="F106" s="276">
        <f t="shared" si="38"/>
        <v>0</v>
      </c>
      <c r="G106" s="276">
        <f t="shared" si="38"/>
        <v>0</v>
      </c>
      <c r="H106" s="276">
        <f t="shared" si="38"/>
        <v>0</v>
      </c>
      <c r="I106" s="276">
        <f t="shared" ref="I106:Z106" si="39">SUM(I107:I108)</f>
        <v>0</v>
      </c>
      <c r="J106" s="276">
        <f t="shared" si="39"/>
        <v>0</v>
      </c>
      <c r="K106" s="276">
        <f t="shared" si="39"/>
        <v>0</v>
      </c>
      <c r="L106" s="277">
        <f t="shared" si="39"/>
        <v>0</v>
      </c>
      <c r="M106" s="278">
        <f t="shared" si="25"/>
        <v>0</v>
      </c>
      <c r="N106" s="278">
        <f t="shared" si="39"/>
        <v>0</v>
      </c>
      <c r="O106" s="278">
        <f t="shared" si="39"/>
        <v>0</v>
      </c>
      <c r="P106" s="278">
        <f t="shared" si="39"/>
        <v>0</v>
      </c>
      <c r="Q106" s="278">
        <f t="shared" si="39"/>
        <v>0</v>
      </c>
      <c r="R106" s="278">
        <f t="shared" si="26"/>
        <v>0</v>
      </c>
      <c r="S106" s="278">
        <f t="shared" si="39"/>
        <v>0</v>
      </c>
      <c r="T106" s="278">
        <f t="shared" si="39"/>
        <v>0</v>
      </c>
      <c r="U106" s="278">
        <f t="shared" si="39"/>
        <v>0</v>
      </c>
      <c r="V106" s="278">
        <f t="shared" si="39"/>
        <v>0</v>
      </c>
      <c r="W106" s="278">
        <f t="shared" si="27"/>
        <v>0</v>
      </c>
      <c r="X106" s="278">
        <f t="shared" si="39"/>
        <v>0</v>
      </c>
      <c r="Y106" s="278">
        <f t="shared" si="39"/>
        <v>0</v>
      </c>
      <c r="Z106" s="278">
        <f t="shared" si="39"/>
        <v>0</v>
      </c>
    </row>
    <row r="107" spans="1:26" s="57" customFormat="1" x14ac:dyDescent="0.25">
      <c r="A107" s="251"/>
      <c r="B107" s="288"/>
      <c r="C107" s="280" t="s">
        <v>168</v>
      </c>
      <c r="D107" s="284"/>
      <c r="E107" s="284"/>
      <c r="F107" s="284"/>
      <c r="G107" s="284"/>
      <c r="H107" s="284"/>
      <c r="I107" s="284"/>
      <c r="J107" s="284"/>
      <c r="K107" s="284"/>
      <c r="L107" s="285"/>
      <c r="M107" s="286"/>
      <c r="N107" s="287"/>
      <c r="O107" s="287"/>
      <c r="P107" s="287"/>
      <c r="Q107" s="287"/>
      <c r="R107" s="286"/>
      <c r="S107" s="287"/>
      <c r="T107" s="287"/>
      <c r="U107" s="287"/>
      <c r="V107" s="287"/>
      <c r="W107" s="286"/>
      <c r="X107" s="262"/>
      <c r="Y107" s="262"/>
      <c r="Z107" s="262"/>
    </row>
    <row r="108" spans="1:26" s="57" customFormat="1" x14ac:dyDescent="0.25">
      <c r="A108" s="251"/>
      <c r="B108" s="288"/>
      <c r="C108" s="280" t="s">
        <v>169</v>
      </c>
      <c r="D108" s="284"/>
      <c r="E108" s="284"/>
      <c r="F108" s="284"/>
      <c r="G108" s="284"/>
      <c r="H108" s="284"/>
      <c r="I108" s="284"/>
      <c r="J108" s="284"/>
      <c r="K108" s="284"/>
      <c r="L108" s="285"/>
      <c r="M108" s="286"/>
      <c r="N108" s="287"/>
      <c r="O108" s="287"/>
      <c r="P108" s="287"/>
      <c r="Q108" s="287"/>
      <c r="R108" s="286"/>
      <c r="S108" s="287"/>
      <c r="T108" s="287"/>
      <c r="U108" s="287"/>
      <c r="V108" s="287"/>
      <c r="W108" s="286"/>
      <c r="X108" s="262"/>
      <c r="Y108" s="262"/>
      <c r="Z108" s="262"/>
    </row>
    <row r="109" spans="1:26" s="57" customFormat="1" x14ac:dyDescent="0.25">
      <c r="A109" s="243" t="s">
        <v>79</v>
      </c>
      <c r="B109" s="271"/>
      <c r="C109" s="272" t="s">
        <v>64</v>
      </c>
      <c r="D109" s="267">
        <f t="shared" ref="D109:H109" si="40">D110+D113+D116</f>
        <v>0</v>
      </c>
      <c r="E109" s="267">
        <f t="shared" si="40"/>
        <v>0</v>
      </c>
      <c r="F109" s="267">
        <f t="shared" si="40"/>
        <v>0</v>
      </c>
      <c r="G109" s="267">
        <f t="shared" si="40"/>
        <v>0</v>
      </c>
      <c r="H109" s="267">
        <f t="shared" si="40"/>
        <v>0</v>
      </c>
      <c r="I109" s="267">
        <f t="shared" ref="I109:Z109" si="41">I110+I113+I116</f>
        <v>0</v>
      </c>
      <c r="J109" s="267">
        <f t="shared" si="41"/>
        <v>0</v>
      </c>
      <c r="K109" s="267">
        <f t="shared" si="41"/>
        <v>0</v>
      </c>
      <c r="L109" s="268">
        <f t="shared" si="41"/>
        <v>0</v>
      </c>
      <c r="M109" s="269">
        <f t="shared" si="25"/>
        <v>0</v>
      </c>
      <c r="N109" s="269">
        <f t="shared" si="41"/>
        <v>0</v>
      </c>
      <c r="O109" s="269">
        <f t="shared" si="41"/>
        <v>0</v>
      </c>
      <c r="P109" s="269">
        <f t="shared" si="41"/>
        <v>0</v>
      </c>
      <c r="Q109" s="269">
        <f t="shared" si="41"/>
        <v>0</v>
      </c>
      <c r="R109" s="269">
        <f t="shared" si="26"/>
        <v>0</v>
      </c>
      <c r="S109" s="269">
        <f t="shared" si="41"/>
        <v>0</v>
      </c>
      <c r="T109" s="269">
        <f t="shared" si="41"/>
        <v>0</v>
      </c>
      <c r="U109" s="269">
        <f t="shared" si="41"/>
        <v>0</v>
      </c>
      <c r="V109" s="269">
        <f t="shared" si="41"/>
        <v>0</v>
      </c>
      <c r="W109" s="269">
        <f t="shared" si="27"/>
        <v>0</v>
      </c>
      <c r="X109" s="269">
        <f t="shared" si="41"/>
        <v>0</v>
      </c>
      <c r="Y109" s="269">
        <f t="shared" si="41"/>
        <v>0</v>
      </c>
      <c r="Z109" s="269">
        <f t="shared" si="41"/>
        <v>0</v>
      </c>
    </row>
    <row r="110" spans="1:26" s="57" customFormat="1" x14ac:dyDescent="0.25">
      <c r="A110" s="251"/>
      <c r="B110" s="273"/>
      <c r="C110" s="274" t="s">
        <v>172</v>
      </c>
      <c r="D110" s="276">
        <f t="shared" ref="D110:H110" si="42">SUM(D111:D112)</f>
        <v>0</v>
      </c>
      <c r="E110" s="276">
        <f t="shared" si="42"/>
        <v>0</v>
      </c>
      <c r="F110" s="276">
        <f t="shared" si="42"/>
        <v>0</v>
      </c>
      <c r="G110" s="276">
        <f t="shared" si="42"/>
        <v>0</v>
      </c>
      <c r="H110" s="276">
        <f t="shared" si="42"/>
        <v>0</v>
      </c>
      <c r="I110" s="276">
        <f t="shared" ref="I110:Z110" si="43">SUM(I111:I112)</f>
        <v>0</v>
      </c>
      <c r="J110" s="276">
        <f t="shared" si="43"/>
        <v>0</v>
      </c>
      <c r="K110" s="276">
        <f t="shared" si="43"/>
        <v>0</v>
      </c>
      <c r="L110" s="277">
        <f t="shared" si="43"/>
        <v>0</v>
      </c>
      <c r="M110" s="278">
        <f t="shared" si="25"/>
        <v>0</v>
      </c>
      <c r="N110" s="278">
        <f t="shared" si="43"/>
        <v>0</v>
      </c>
      <c r="O110" s="278">
        <f t="shared" si="43"/>
        <v>0</v>
      </c>
      <c r="P110" s="278">
        <f t="shared" si="43"/>
        <v>0</v>
      </c>
      <c r="Q110" s="278">
        <f t="shared" si="43"/>
        <v>0</v>
      </c>
      <c r="R110" s="278">
        <f t="shared" si="26"/>
        <v>0</v>
      </c>
      <c r="S110" s="278">
        <f t="shared" si="43"/>
        <v>0</v>
      </c>
      <c r="T110" s="278">
        <f t="shared" si="43"/>
        <v>0</v>
      </c>
      <c r="U110" s="278">
        <f t="shared" si="43"/>
        <v>0</v>
      </c>
      <c r="V110" s="278">
        <f t="shared" si="43"/>
        <v>0</v>
      </c>
      <c r="W110" s="278">
        <f t="shared" si="27"/>
        <v>0</v>
      </c>
      <c r="X110" s="278">
        <f t="shared" si="43"/>
        <v>0</v>
      </c>
      <c r="Y110" s="278">
        <f t="shared" si="43"/>
        <v>0</v>
      </c>
      <c r="Z110" s="278">
        <f t="shared" si="43"/>
        <v>0</v>
      </c>
    </row>
    <row r="111" spans="1:26" s="57" customFormat="1" x14ac:dyDescent="0.25">
      <c r="A111" s="251"/>
      <c r="B111" s="288"/>
      <c r="C111" s="280" t="s">
        <v>173</v>
      </c>
      <c r="D111" s="284"/>
      <c r="E111" s="284"/>
      <c r="F111" s="284"/>
      <c r="G111" s="284"/>
      <c r="H111" s="284"/>
      <c r="I111" s="284"/>
      <c r="J111" s="284"/>
      <c r="K111" s="284"/>
      <c r="L111" s="285"/>
      <c r="M111" s="286"/>
      <c r="N111" s="287"/>
      <c r="O111" s="287"/>
      <c r="P111" s="287"/>
      <c r="Q111" s="287"/>
      <c r="R111" s="286"/>
      <c r="S111" s="287"/>
      <c r="T111" s="287"/>
      <c r="U111" s="287"/>
      <c r="V111" s="287"/>
      <c r="W111" s="286"/>
      <c r="X111" s="262"/>
      <c r="Y111" s="262"/>
      <c r="Z111" s="262"/>
    </row>
    <row r="112" spans="1:26" s="57" customFormat="1" x14ac:dyDescent="0.25">
      <c r="A112" s="251"/>
      <c r="B112" s="288"/>
      <c r="C112" s="280" t="s">
        <v>174</v>
      </c>
      <c r="D112" s="284"/>
      <c r="E112" s="284"/>
      <c r="F112" s="284"/>
      <c r="G112" s="284"/>
      <c r="H112" s="284"/>
      <c r="I112" s="284"/>
      <c r="J112" s="284"/>
      <c r="K112" s="284"/>
      <c r="L112" s="285"/>
      <c r="M112" s="286"/>
      <c r="N112" s="287"/>
      <c r="O112" s="287"/>
      <c r="P112" s="287"/>
      <c r="Q112" s="287"/>
      <c r="R112" s="286"/>
      <c r="S112" s="287"/>
      <c r="T112" s="287"/>
      <c r="U112" s="287"/>
      <c r="V112" s="287"/>
      <c r="W112" s="286"/>
      <c r="X112" s="262"/>
      <c r="Y112" s="262"/>
      <c r="Z112" s="262"/>
    </row>
    <row r="113" spans="1:26" s="57" customFormat="1" x14ac:dyDescent="0.25">
      <c r="A113" s="251"/>
      <c r="B113" s="273"/>
      <c r="C113" s="274" t="s">
        <v>175</v>
      </c>
      <c r="D113" s="276">
        <f t="shared" ref="D113:H113" si="44">SUM(D114:D115)</f>
        <v>0</v>
      </c>
      <c r="E113" s="276">
        <f t="shared" si="44"/>
        <v>0</v>
      </c>
      <c r="F113" s="276">
        <f t="shared" si="44"/>
        <v>0</v>
      </c>
      <c r="G113" s="276">
        <f t="shared" si="44"/>
        <v>0</v>
      </c>
      <c r="H113" s="276">
        <f t="shared" si="44"/>
        <v>0</v>
      </c>
      <c r="I113" s="276">
        <f t="shared" ref="I113:Z113" si="45">SUM(I114:I115)</f>
        <v>0</v>
      </c>
      <c r="J113" s="276">
        <f t="shared" si="45"/>
        <v>0</v>
      </c>
      <c r="K113" s="276">
        <f t="shared" si="45"/>
        <v>0</v>
      </c>
      <c r="L113" s="277">
        <f t="shared" si="45"/>
        <v>0</v>
      </c>
      <c r="M113" s="278">
        <f t="shared" si="25"/>
        <v>0</v>
      </c>
      <c r="N113" s="278">
        <f t="shared" si="45"/>
        <v>0</v>
      </c>
      <c r="O113" s="278">
        <f t="shared" si="45"/>
        <v>0</v>
      </c>
      <c r="P113" s="278">
        <f t="shared" si="45"/>
        <v>0</v>
      </c>
      <c r="Q113" s="278">
        <f t="shared" si="45"/>
        <v>0</v>
      </c>
      <c r="R113" s="278">
        <f t="shared" si="26"/>
        <v>0</v>
      </c>
      <c r="S113" s="278">
        <f t="shared" si="45"/>
        <v>0</v>
      </c>
      <c r="T113" s="278">
        <f t="shared" si="45"/>
        <v>0</v>
      </c>
      <c r="U113" s="278">
        <f t="shared" si="45"/>
        <v>0</v>
      </c>
      <c r="V113" s="278">
        <f t="shared" si="45"/>
        <v>0</v>
      </c>
      <c r="W113" s="278">
        <f t="shared" si="27"/>
        <v>0</v>
      </c>
      <c r="X113" s="278">
        <f t="shared" si="45"/>
        <v>0</v>
      </c>
      <c r="Y113" s="278">
        <f t="shared" si="45"/>
        <v>0</v>
      </c>
      <c r="Z113" s="278">
        <f t="shared" si="45"/>
        <v>0</v>
      </c>
    </row>
    <row r="114" spans="1:26" s="57" customFormat="1" x14ac:dyDescent="0.25">
      <c r="A114" s="251"/>
      <c r="B114" s="288"/>
      <c r="C114" s="280" t="s">
        <v>173</v>
      </c>
      <c r="D114" s="284"/>
      <c r="E114" s="284"/>
      <c r="F114" s="284"/>
      <c r="G114" s="284"/>
      <c r="H114" s="284"/>
      <c r="I114" s="284"/>
      <c r="J114" s="284"/>
      <c r="K114" s="284"/>
      <c r="L114" s="285"/>
      <c r="M114" s="286"/>
      <c r="N114" s="287"/>
      <c r="O114" s="287"/>
      <c r="P114" s="287"/>
      <c r="Q114" s="287"/>
      <c r="R114" s="286"/>
      <c r="S114" s="287"/>
      <c r="T114" s="287"/>
      <c r="U114" s="287"/>
      <c r="V114" s="287"/>
      <c r="W114" s="286"/>
      <c r="X114" s="262"/>
      <c r="Y114" s="262"/>
      <c r="Z114" s="262"/>
    </row>
    <row r="115" spans="1:26" s="57" customFormat="1" x14ac:dyDescent="0.25">
      <c r="A115" s="251"/>
      <c r="B115" s="288"/>
      <c r="C115" s="280" t="s">
        <v>174</v>
      </c>
      <c r="D115" s="284"/>
      <c r="E115" s="284"/>
      <c r="F115" s="284"/>
      <c r="G115" s="284"/>
      <c r="H115" s="284"/>
      <c r="I115" s="284"/>
      <c r="J115" s="284"/>
      <c r="K115" s="284"/>
      <c r="L115" s="285"/>
      <c r="M115" s="286"/>
      <c r="N115" s="287"/>
      <c r="O115" s="287"/>
      <c r="P115" s="287"/>
      <c r="Q115" s="287"/>
      <c r="R115" s="286"/>
      <c r="S115" s="287"/>
      <c r="T115" s="287"/>
      <c r="U115" s="287"/>
      <c r="V115" s="287"/>
      <c r="W115" s="286"/>
      <c r="X115" s="262"/>
      <c r="Y115" s="262"/>
      <c r="Z115" s="262"/>
    </row>
    <row r="116" spans="1:26" s="57" customFormat="1" ht="36" x14ac:dyDescent="0.25">
      <c r="A116" s="243"/>
      <c r="B116" s="279"/>
      <c r="C116" s="280" t="s">
        <v>176</v>
      </c>
      <c r="D116" s="276">
        <f t="shared" ref="D116:H116" si="46">SUM(D117:D118)</f>
        <v>0</v>
      </c>
      <c r="E116" s="276">
        <f t="shared" si="46"/>
        <v>0</v>
      </c>
      <c r="F116" s="276">
        <f t="shared" si="46"/>
        <v>0</v>
      </c>
      <c r="G116" s="276">
        <f t="shared" si="46"/>
        <v>0</v>
      </c>
      <c r="H116" s="276">
        <f t="shared" si="46"/>
        <v>0</v>
      </c>
      <c r="I116" s="276">
        <f t="shared" ref="I116:Z116" si="47">SUM(I117:I118)</f>
        <v>0</v>
      </c>
      <c r="J116" s="276">
        <f t="shared" si="47"/>
        <v>0</v>
      </c>
      <c r="K116" s="276">
        <f t="shared" si="47"/>
        <v>0</v>
      </c>
      <c r="L116" s="277">
        <f t="shared" si="47"/>
        <v>0</v>
      </c>
      <c r="M116" s="278">
        <f t="shared" si="25"/>
        <v>0</v>
      </c>
      <c r="N116" s="278">
        <f t="shared" si="47"/>
        <v>0</v>
      </c>
      <c r="O116" s="278">
        <f t="shared" si="47"/>
        <v>0</v>
      </c>
      <c r="P116" s="278">
        <f t="shared" si="47"/>
        <v>0</v>
      </c>
      <c r="Q116" s="278">
        <f t="shared" si="47"/>
        <v>0</v>
      </c>
      <c r="R116" s="278">
        <f t="shared" si="26"/>
        <v>0</v>
      </c>
      <c r="S116" s="278">
        <f t="shared" si="47"/>
        <v>0</v>
      </c>
      <c r="T116" s="278">
        <f t="shared" si="47"/>
        <v>0</v>
      </c>
      <c r="U116" s="278">
        <f t="shared" si="47"/>
        <v>0</v>
      </c>
      <c r="V116" s="278">
        <f t="shared" si="47"/>
        <v>0</v>
      </c>
      <c r="W116" s="278">
        <f t="shared" si="27"/>
        <v>0</v>
      </c>
      <c r="X116" s="278">
        <f t="shared" si="47"/>
        <v>0</v>
      </c>
      <c r="Y116" s="278">
        <f t="shared" si="47"/>
        <v>0</v>
      </c>
      <c r="Z116" s="278">
        <f t="shared" si="47"/>
        <v>0</v>
      </c>
    </row>
    <row r="117" spans="1:26" s="57" customFormat="1" x14ac:dyDescent="0.25">
      <c r="A117" s="243"/>
      <c r="B117" s="288"/>
      <c r="C117" s="280" t="s">
        <v>173</v>
      </c>
      <c r="D117" s="284"/>
      <c r="E117" s="284"/>
      <c r="F117" s="284"/>
      <c r="G117" s="284"/>
      <c r="H117" s="284"/>
      <c r="I117" s="284"/>
      <c r="J117" s="284"/>
      <c r="K117" s="284"/>
      <c r="L117" s="285"/>
      <c r="M117" s="286"/>
      <c r="N117" s="287"/>
      <c r="O117" s="287"/>
      <c r="P117" s="287"/>
      <c r="Q117" s="287"/>
      <c r="R117" s="286"/>
      <c r="S117" s="287"/>
      <c r="T117" s="287"/>
      <c r="U117" s="287"/>
      <c r="V117" s="287"/>
      <c r="W117" s="286"/>
      <c r="X117" s="262"/>
      <c r="Y117" s="262"/>
      <c r="Z117" s="262"/>
    </row>
    <row r="118" spans="1:26" s="57" customFormat="1" x14ac:dyDescent="0.25">
      <c r="A118" s="251"/>
      <c r="B118" s="288"/>
      <c r="C118" s="280" t="s">
        <v>174</v>
      </c>
      <c r="D118" s="284"/>
      <c r="E118" s="284"/>
      <c r="F118" s="284"/>
      <c r="G118" s="284"/>
      <c r="H118" s="284"/>
      <c r="I118" s="284"/>
      <c r="J118" s="284"/>
      <c r="K118" s="284"/>
      <c r="L118" s="285"/>
      <c r="M118" s="286"/>
      <c r="N118" s="287"/>
      <c r="O118" s="287"/>
      <c r="P118" s="287"/>
      <c r="Q118" s="287"/>
      <c r="R118" s="286"/>
      <c r="S118" s="287"/>
      <c r="T118" s="287"/>
      <c r="U118" s="287"/>
      <c r="V118" s="287"/>
      <c r="W118" s="286"/>
      <c r="X118" s="262"/>
      <c r="Y118" s="262"/>
      <c r="Z118" s="262"/>
    </row>
    <row r="119" spans="1:26" s="57" customFormat="1" x14ac:dyDescent="0.25">
      <c r="A119" s="243" t="s">
        <v>79</v>
      </c>
      <c r="B119" s="271"/>
      <c r="C119" s="272" t="s">
        <v>65</v>
      </c>
      <c r="D119" s="267">
        <f t="shared" ref="D119:H119" si="48">D120+D121</f>
        <v>0</v>
      </c>
      <c r="E119" s="267">
        <f t="shared" si="48"/>
        <v>0</v>
      </c>
      <c r="F119" s="267">
        <f t="shared" si="48"/>
        <v>0</v>
      </c>
      <c r="G119" s="267">
        <f t="shared" si="48"/>
        <v>0</v>
      </c>
      <c r="H119" s="267">
        <f t="shared" si="48"/>
        <v>0</v>
      </c>
      <c r="I119" s="267">
        <f t="shared" ref="I119:Z119" si="49">I120+I121</f>
        <v>0</v>
      </c>
      <c r="J119" s="267">
        <f t="shared" si="49"/>
        <v>0</v>
      </c>
      <c r="K119" s="267">
        <f t="shared" si="49"/>
        <v>0</v>
      </c>
      <c r="L119" s="268">
        <f t="shared" si="49"/>
        <v>0</v>
      </c>
      <c r="M119" s="269">
        <f t="shared" si="25"/>
        <v>0</v>
      </c>
      <c r="N119" s="269">
        <f t="shared" si="49"/>
        <v>0</v>
      </c>
      <c r="O119" s="269">
        <f t="shared" si="49"/>
        <v>0</v>
      </c>
      <c r="P119" s="269">
        <f t="shared" si="49"/>
        <v>0</v>
      </c>
      <c r="Q119" s="269">
        <f t="shared" si="49"/>
        <v>0</v>
      </c>
      <c r="R119" s="269">
        <f t="shared" si="26"/>
        <v>0</v>
      </c>
      <c r="S119" s="269">
        <f t="shared" si="49"/>
        <v>0</v>
      </c>
      <c r="T119" s="269">
        <f t="shared" si="49"/>
        <v>0</v>
      </c>
      <c r="U119" s="269">
        <f t="shared" si="49"/>
        <v>0</v>
      </c>
      <c r="V119" s="269">
        <f t="shared" si="49"/>
        <v>0</v>
      </c>
      <c r="W119" s="269">
        <f t="shared" si="27"/>
        <v>0</v>
      </c>
      <c r="X119" s="269">
        <f t="shared" si="49"/>
        <v>0</v>
      </c>
      <c r="Y119" s="269">
        <f t="shared" si="49"/>
        <v>0</v>
      </c>
      <c r="Z119" s="269">
        <f t="shared" si="49"/>
        <v>0</v>
      </c>
    </row>
    <row r="120" spans="1:26" s="57" customFormat="1" ht="16.5" customHeight="1" x14ac:dyDescent="0.25">
      <c r="A120" s="251"/>
      <c r="B120" s="289"/>
      <c r="C120" s="274" t="s">
        <v>177</v>
      </c>
      <c r="D120" s="284"/>
      <c r="E120" s="284"/>
      <c r="F120" s="284"/>
      <c r="G120" s="284"/>
      <c r="H120" s="284"/>
      <c r="I120" s="284"/>
      <c r="J120" s="284"/>
      <c r="K120" s="284"/>
      <c r="L120" s="285"/>
      <c r="M120" s="286"/>
      <c r="N120" s="287"/>
      <c r="O120" s="287"/>
      <c r="P120" s="287"/>
      <c r="Q120" s="287"/>
      <c r="R120" s="286"/>
      <c r="S120" s="287"/>
      <c r="T120" s="287"/>
      <c r="U120" s="287"/>
      <c r="V120" s="287"/>
      <c r="W120" s="286"/>
      <c r="X120" s="262"/>
      <c r="Y120" s="262"/>
      <c r="Z120" s="262"/>
    </row>
    <row r="121" spans="1:26" s="57" customFormat="1" x14ac:dyDescent="0.25">
      <c r="A121" s="243"/>
      <c r="B121" s="289"/>
      <c r="C121" s="274" t="s">
        <v>178</v>
      </c>
      <c r="D121" s="284"/>
      <c r="E121" s="284"/>
      <c r="F121" s="284"/>
      <c r="G121" s="284"/>
      <c r="H121" s="284"/>
      <c r="I121" s="284"/>
      <c r="J121" s="284"/>
      <c r="K121" s="284"/>
      <c r="L121" s="285"/>
      <c r="M121" s="286"/>
      <c r="N121" s="287"/>
      <c r="O121" s="287"/>
      <c r="P121" s="287"/>
      <c r="Q121" s="287"/>
      <c r="R121" s="286"/>
      <c r="S121" s="287"/>
      <c r="T121" s="287"/>
      <c r="U121" s="287"/>
      <c r="V121" s="287"/>
      <c r="W121" s="286"/>
      <c r="X121" s="262"/>
      <c r="Y121" s="262"/>
      <c r="Z121" s="262"/>
    </row>
    <row r="122" spans="1:26" s="57" customFormat="1" x14ac:dyDescent="0.25">
      <c r="A122" s="243"/>
      <c r="B122" s="291"/>
      <c r="C122" s="292" t="s">
        <v>179</v>
      </c>
      <c r="D122" s="276">
        <f t="shared" ref="D122:H122" si="50">SUM(D123:D140)</f>
        <v>0</v>
      </c>
      <c r="E122" s="276">
        <f t="shared" si="50"/>
        <v>0</v>
      </c>
      <c r="F122" s="276">
        <f t="shared" si="50"/>
        <v>0</v>
      </c>
      <c r="G122" s="276">
        <f t="shared" si="50"/>
        <v>0</v>
      </c>
      <c r="H122" s="276">
        <f t="shared" si="50"/>
        <v>0</v>
      </c>
      <c r="I122" s="276">
        <f t="shared" ref="I122:Z122" si="51">SUM(I123:I140)</f>
        <v>0</v>
      </c>
      <c r="J122" s="276">
        <f t="shared" si="51"/>
        <v>0</v>
      </c>
      <c r="K122" s="276">
        <f t="shared" si="51"/>
        <v>0</v>
      </c>
      <c r="L122" s="277">
        <f t="shared" si="51"/>
        <v>0</v>
      </c>
      <c r="M122" s="278">
        <f t="shared" si="25"/>
        <v>0</v>
      </c>
      <c r="N122" s="278">
        <f t="shared" si="51"/>
        <v>0</v>
      </c>
      <c r="O122" s="278">
        <f t="shared" si="51"/>
        <v>0</v>
      </c>
      <c r="P122" s="278">
        <f t="shared" si="51"/>
        <v>0</v>
      </c>
      <c r="Q122" s="278">
        <f t="shared" si="51"/>
        <v>0</v>
      </c>
      <c r="R122" s="278">
        <f t="shared" si="26"/>
        <v>0</v>
      </c>
      <c r="S122" s="278">
        <f t="shared" si="51"/>
        <v>0</v>
      </c>
      <c r="T122" s="278">
        <f t="shared" si="51"/>
        <v>0</v>
      </c>
      <c r="U122" s="278">
        <f t="shared" si="51"/>
        <v>0</v>
      </c>
      <c r="V122" s="278">
        <f t="shared" si="51"/>
        <v>0</v>
      </c>
      <c r="W122" s="278">
        <f t="shared" si="27"/>
        <v>0</v>
      </c>
      <c r="X122" s="278">
        <f t="shared" si="51"/>
        <v>0</v>
      </c>
      <c r="Y122" s="278">
        <f t="shared" si="51"/>
        <v>0</v>
      </c>
      <c r="Z122" s="278">
        <f t="shared" si="51"/>
        <v>0</v>
      </c>
    </row>
    <row r="123" spans="1:26" s="57" customFormat="1" ht="54" x14ac:dyDescent="0.25">
      <c r="A123" s="251"/>
      <c r="B123" s="281"/>
      <c r="C123" s="282" t="s">
        <v>180</v>
      </c>
      <c r="D123" s="284"/>
      <c r="E123" s="284"/>
      <c r="F123" s="284"/>
      <c r="G123" s="284"/>
      <c r="H123" s="284"/>
      <c r="I123" s="284"/>
      <c r="J123" s="284"/>
      <c r="K123" s="284"/>
      <c r="L123" s="285"/>
      <c r="M123" s="286"/>
      <c r="N123" s="287"/>
      <c r="O123" s="287"/>
      <c r="P123" s="287"/>
      <c r="Q123" s="287"/>
      <c r="R123" s="286"/>
      <c r="S123" s="287"/>
      <c r="T123" s="287"/>
      <c r="U123" s="287"/>
      <c r="V123" s="287"/>
      <c r="W123" s="286"/>
      <c r="X123" s="262"/>
      <c r="Y123" s="262"/>
      <c r="Z123" s="262"/>
    </row>
    <row r="124" spans="1:26" s="57" customFormat="1" x14ac:dyDescent="0.25">
      <c r="A124" s="251"/>
      <c r="B124" s="281"/>
      <c r="C124" s="282" t="s">
        <v>181</v>
      </c>
      <c r="D124" s="284"/>
      <c r="E124" s="284"/>
      <c r="F124" s="284"/>
      <c r="G124" s="284"/>
      <c r="H124" s="284"/>
      <c r="I124" s="284"/>
      <c r="J124" s="284"/>
      <c r="K124" s="284"/>
      <c r="L124" s="285"/>
      <c r="M124" s="286"/>
      <c r="N124" s="287"/>
      <c r="O124" s="287"/>
      <c r="P124" s="287"/>
      <c r="Q124" s="287"/>
      <c r="R124" s="286"/>
      <c r="S124" s="287"/>
      <c r="T124" s="287"/>
      <c r="U124" s="287"/>
      <c r="V124" s="287"/>
      <c r="W124" s="286"/>
      <c r="X124" s="262"/>
      <c r="Y124" s="262"/>
      <c r="Z124" s="262"/>
    </row>
    <row r="125" spans="1:26" s="57" customFormat="1" x14ac:dyDescent="0.25">
      <c r="A125" s="251"/>
      <c r="B125" s="281"/>
      <c r="C125" s="282" t="s">
        <v>182</v>
      </c>
      <c r="D125" s="284"/>
      <c r="E125" s="284"/>
      <c r="F125" s="284"/>
      <c r="G125" s="284"/>
      <c r="H125" s="284"/>
      <c r="I125" s="284"/>
      <c r="J125" s="284"/>
      <c r="K125" s="284"/>
      <c r="L125" s="285"/>
      <c r="M125" s="286"/>
      <c r="N125" s="287"/>
      <c r="O125" s="287"/>
      <c r="P125" s="287"/>
      <c r="Q125" s="287"/>
      <c r="R125" s="286"/>
      <c r="S125" s="287"/>
      <c r="T125" s="287"/>
      <c r="U125" s="287"/>
      <c r="V125" s="287"/>
      <c r="W125" s="286"/>
      <c r="X125" s="262"/>
      <c r="Y125" s="262"/>
      <c r="Z125" s="262"/>
    </row>
    <row r="126" spans="1:26" s="57" customFormat="1" x14ac:dyDescent="0.25">
      <c r="A126" s="251"/>
      <c r="B126" s="281"/>
      <c r="C126" s="282" t="s">
        <v>183</v>
      </c>
      <c r="D126" s="284"/>
      <c r="E126" s="284"/>
      <c r="F126" s="284"/>
      <c r="G126" s="284"/>
      <c r="H126" s="284"/>
      <c r="I126" s="284"/>
      <c r="J126" s="284"/>
      <c r="K126" s="284"/>
      <c r="L126" s="285"/>
      <c r="M126" s="286"/>
      <c r="N126" s="287"/>
      <c r="O126" s="287"/>
      <c r="P126" s="287"/>
      <c r="Q126" s="287"/>
      <c r="R126" s="286"/>
      <c r="S126" s="287"/>
      <c r="T126" s="287"/>
      <c r="U126" s="287"/>
      <c r="V126" s="287"/>
      <c r="W126" s="286"/>
      <c r="X126" s="262"/>
      <c r="Y126" s="262"/>
      <c r="Z126" s="262"/>
    </row>
    <row r="127" spans="1:26" s="57" customFormat="1" x14ac:dyDescent="0.25">
      <c r="A127" s="251"/>
      <c r="B127" s="281"/>
      <c r="C127" s="282" t="s">
        <v>184</v>
      </c>
      <c r="D127" s="284"/>
      <c r="E127" s="284"/>
      <c r="F127" s="284"/>
      <c r="G127" s="284"/>
      <c r="H127" s="284"/>
      <c r="I127" s="284"/>
      <c r="J127" s="284"/>
      <c r="K127" s="284"/>
      <c r="L127" s="285"/>
      <c r="M127" s="286"/>
      <c r="N127" s="287"/>
      <c r="O127" s="287"/>
      <c r="P127" s="287"/>
      <c r="Q127" s="287"/>
      <c r="R127" s="286"/>
      <c r="S127" s="287"/>
      <c r="T127" s="287"/>
      <c r="U127" s="287"/>
      <c r="V127" s="287"/>
      <c r="W127" s="286"/>
      <c r="X127" s="262"/>
      <c r="Y127" s="262"/>
      <c r="Z127" s="262"/>
    </row>
    <row r="128" spans="1:26" s="57" customFormat="1" x14ac:dyDescent="0.25">
      <c r="A128" s="251"/>
      <c r="B128" s="281"/>
      <c r="C128" s="282" t="s">
        <v>185</v>
      </c>
      <c r="D128" s="284"/>
      <c r="E128" s="284"/>
      <c r="F128" s="284"/>
      <c r="G128" s="284"/>
      <c r="H128" s="284"/>
      <c r="I128" s="284"/>
      <c r="J128" s="284"/>
      <c r="K128" s="284"/>
      <c r="L128" s="285"/>
      <c r="M128" s="286"/>
      <c r="N128" s="287"/>
      <c r="O128" s="287"/>
      <c r="P128" s="287"/>
      <c r="Q128" s="287"/>
      <c r="R128" s="286"/>
      <c r="S128" s="287"/>
      <c r="T128" s="287"/>
      <c r="U128" s="287"/>
      <c r="V128" s="287"/>
      <c r="W128" s="286"/>
      <c r="X128" s="262"/>
      <c r="Y128" s="262"/>
      <c r="Z128" s="262"/>
    </row>
    <row r="129" spans="1:26" s="57" customFormat="1" x14ac:dyDescent="0.25">
      <c r="A129" s="251"/>
      <c r="B129" s="281"/>
      <c r="C129" s="282" t="s">
        <v>186</v>
      </c>
      <c r="D129" s="284"/>
      <c r="E129" s="284"/>
      <c r="F129" s="284"/>
      <c r="G129" s="284"/>
      <c r="H129" s="284"/>
      <c r="I129" s="284"/>
      <c r="J129" s="284"/>
      <c r="K129" s="284"/>
      <c r="L129" s="285"/>
      <c r="M129" s="286"/>
      <c r="N129" s="287"/>
      <c r="O129" s="287"/>
      <c r="P129" s="287"/>
      <c r="Q129" s="287"/>
      <c r="R129" s="286"/>
      <c r="S129" s="287"/>
      <c r="T129" s="287"/>
      <c r="U129" s="287"/>
      <c r="V129" s="287"/>
      <c r="W129" s="286"/>
      <c r="X129" s="262"/>
      <c r="Y129" s="262"/>
      <c r="Z129" s="262"/>
    </row>
    <row r="130" spans="1:26" s="57" customFormat="1" x14ac:dyDescent="0.25">
      <c r="A130" s="251"/>
      <c r="B130" s="281"/>
      <c r="C130" s="282" t="s">
        <v>187</v>
      </c>
      <c r="D130" s="284"/>
      <c r="E130" s="284"/>
      <c r="F130" s="284"/>
      <c r="G130" s="284"/>
      <c r="H130" s="284"/>
      <c r="I130" s="284"/>
      <c r="J130" s="284"/>
      <c r="K130" s="284"/>
      <c r="L130" s="285"/>
      <c r="M130" s="286"/>
      <c r="N130" s="287"/>
      <c r="O130" s="287"/>
      <c r="P130" s="287"/>
      <c r="Q130" s="287"/>
      <c r="R130" s="286"/>
      <c r="S130" s="287"/>
      <c r="T130" s="287"/>
      <c r="U130" s="287"/>
      <c r="V130" s="287"/>
      <c r="W130" s="286"/>
      <c r="X130" s="262"/>
      <c r="Y130" s="262"/>
      <c r="Z130" s="262"/>
    </row>
    <row r="131" spans="1:26" s="57" customFormat="1" x14ac:dyDescent="0.25">
      <c r="A131" s="251"/>
      <c r="B131" s="281"/>
      <c r="C131" s="282" t="s">
        <v>188</v>
      </c>
      <c r="D131" s="284"/>
      <c r="E131" s="284"/>
      <c r="F131" s="284"/>
      <c r="G131" s="284"/>
      <c r="H131" s="284"/>
      <c r="I131" s="284"/>
      <c r="J131" s="284"/>
      <c r="K131" s="284"/>
      <c r="L131" s="285"/>
      <c r="M131" s="286"/>
      <c r="N131" s="287"/>
      <c r="O131" s="287"/>
      <c r="P131" s="287"/>
      <c r="Q131" s="287"/>
      <c r="R131" s="286"/>
      <c r="S131" s="287"/>
      <c r="T131" s="287"/>
      <c r="U131" s="287"/>
      <c r="V131" s="287"/>
      <c r="W131" s="286"/>
      <c r="X131" s="262"/>
      <c r="Y131" s="262"/>
      <c r="Z131" s="262"/>
    </row>
    <row r="132" spans="1:26" s="57" customFormat="1" x14ac:dyDescent="0.25">
      <c r="A132" s="251"/>
      <c r="B132" s="281"/>
      <c r="C132" s="282" t="s">
        <v>189</v>
      </c>
      <c r="D132" s="284"/>
      <c r="E132" s="284"/>
      <c r="F132" s="284"/>
      <c r="G132" s="284"/>
      <c r="H132" s="284"/>
      <c r="I132" s="284"/>
      <c r="J132" s="284"/>
      <c r="K132" s="284"/>
      <c r="L132" s="285"/>
      <c r="M132" s="286"/>
      <c r="N132" s="287"/>
      <c r="O132" s="287"/>
      <c r="P132" s="287"/>
      <c r="Q132" s="287"/>
      <c r="R132" s="286"/>
      <c r="S132" s="287"/>
      <c r="T132" s="287"/>
      <c r="U132" s="287"/>
      <c r="V132" s="287"/>
      <c r="W132" s="286"/>
      <c r="X132" s="262"/>
      <c r="Y132" s="262"/>
      <c r="Z132" s="262"/>
    </row>
    <row r="133" spans="1:26" s="57" customFormat="1" ht="18.75" customHeight="1" x14ac:dyDescent="0.25">
      <c r="A133" s="251"/>
      <c r="B133" s="281"/>
      <c r="C133" s="282" t="s">
        <v>190</v>
      </c>
      <c r="D133" s="284"/>
      <c r="E133" s="284"/>
      <c r="F133" s="284"/>
      <c r="G133" s="284"/>
      <c r="H133" s="284"/>
      <c r="I133" s="284"/>
      <c r="J133" s="284"/>
      <c r="K133" s="284"/>
      <c r="L133" s="285"/>
      <c r="M133" s="286"/>
      <c r="N133" s="287"/>
      <c r="O133" s="287"/>
      <c r="P133" s="287"/>
      <c r="Q133" s="287"/>
      <c r="R133" s="286"/>
      <c r="S133" s="287"/>
      <c r="T133" s="287"/>
      <c r="U133" s="287"/>
      <c r="V133" s="287"/>
      <c r="W133" s="286"/>
      <c r="X133" s="262"/>
      <c r="Y133" s="262"/>
      <c r="Z133" s="262"/>
    </row>
    <row r="134" spans="1:26" s="57" customFormat="1" ht="36" x14ac:dyDescent="0.25">
      <c r="A134" s="251"/>
      <c r="B134" s="281"/>
      <c r="C134" s="282" t="s">
        <v>191</v>
      </c>
      <c r="D134" s="284"/>
      <c r="E134" s="284"/>
      <c r="F134" s="284"/>
      <c r="G134" s="284"/>
      <c r="H134" s="284"/>
      <c r="I134" s="284"/>
      <c r="J134" s="284"/>
      <c r="K134" s="284"/>
      <c r="L134" s="285"/>
      <c r="M134" s="286"/>
      <c r="N134" s="287"/>
      <c r="O134" s="287"/>
      <c r="P134" s="287"/>
      <c r="Q134" s="287"/>
      <c r="R134" s="286"/>
      <c r="S134" s="287"/>
      <c r="T134" s="287"/>
      <c r="U134" s="287"/>
      <c r="V134" s="287"/>
      <c r="W134" s="286"/>
      <c r="X134" s="262"/>
      <c r="Y134" s="262"/>
      <c r="Z134" s="262"/>
    </row>
    <row r="135" spans="1:26" s="57" customFormat="1" ht="36" x14ac:dyDescent="0.25">
      <c r="A135" s="251"/>
      <c r="B135" s="281"/>
      <c r="C135" s="282" t="s">
        <v>192</v>
      </c>
      <c r="D135" s="284"/>
      <c r="E135" s="284"/>
      <c r="F135" s="284"/>
      <c r="G135" s="284"/>
      <c r="H135" s="284"/>
      <c r="I135" s="284"/>
      <c r="J135" s="284"/>
      <c r="K135" s="284"/>
      <c r="L135" s="285"/>
      <c r="M135" s="286"/>
      <c r="N135" s="287"/>
      <c r="O135" s="287"/>
      <c r="P135" s="287"/>
      <c r="Q135" s="287"/>
      <c r="R135" s="286"/>
      <c r="S135" s="287"/>
      <c r="T135" s="287"/>
      <c r="U135" s="287"/>
      <c r="V135" s="287"/>
      <c r="W135" s="286"/>
      <c r="X135" s="262"/>
      <c r="Y135" s="262"/>
      <c r="Z135" s="262"/>
    </row>
    <row r="136" spans="1:26" s="57" customFormat="1" ht="36" x14ac:dyDescent="0.25">
      <c r="A136" s="251"/>
      <c r="B136" s="281"/>
      <c r="C136" s="282" t="s">
        <v>193</v>
      </c>
      <c r="D136" s="284"/>
      <c r="E136" s="284"/>
      <c r="F136" s="284"/>
      <c r="G136" s="284"/>
      <c r="H136" s="284"/>
      <c r="I136" s="284"/>
      <c r="J136" s="284"/>
      <c r="K136" s="284"/>
      <c r="L136" s="285"/>
      <c r="M136" s="286"/>
      <c r="N136" s="287"/>
      <c r="O136" s="287"/>
      <c r="P136" s="287"/>
      <c r="Q136" s="287"/>
      <c r="R136" s="286"/>
      <c r="S136" s="287"/>
      <c r="T136" s="287"/>
      <c r="U136" s="287"/>
      <c r="V136" s="287"/>
      <c r="W136" s="286"/>
      <c r="X136" s="262"/>
      <c r="Y136" s="262"/>
      <c r="Z136" s="262"/>
    </row>
    <row r="137" spans="1:26" s="57" customFormat="1" ht="39.75" customHeight="1" x14ac:dyDescent="0.25">
      <c r="A137" s="251"/>
      <c r="B137" s="281"/>
      <c r="C137" s="282" t="s">
        <v>194</v>
      </c>
      <c r="D137" s="284"/>
      <c r="E137" s="284"/>
      <c r="F137" s="284"/>
      <c r="G137" s="284"/>
      <c r="H137" s="284"/>
      <c r="I137" s="284"/>
      <c r="J137" s="284"/>
      <c r="K137" s="284"/>
      <c r="L137" s="285"/>
      <c r="M137" s="286"/>
      <c r="N137" s="287"/>
      <c r="O137" s="287"/>
      <c r="P137" s="287"/>
      <c r="Q137" s="287"/>
      <c r="R137" s="286"/>
      <c r="S137" s="287"/>
      <c r="T137" s="287"/>
      <c r="U137" s="287"/>
      <c r="V137" s="287"/>
      <c r="W137" s="286"/>
      <c r="X137" s="262"/>
      <c r="Y137" s="262"/>
      <c r="Z137" s="262"/>
    </row>
    <row r="138" spans="1:26" s="57" customFormat="1" x14ac:dyDescent="0.25">
      <c r="A138" s="251"/>
      <c r="B138" s="281"/>
      <c r="C138" s="282" t="s">
        <v>195</v>
      </c>
      <c r="D138" s="284"/>
      <c r="E138" s="284"/>
      <c r="F138" s="284"/>
      <c r="G138" s="284"/>
      <c r="H138" s="284"/>
      <c r="I138" s="284"/>
      <c r="J138" s="284"/>
      <c r="K138" s="284"/>
      <c r="L138" s="285"/>
      <c r="M138" s="286"/>
      <c r="N138" s="287"/>
      <c r="O138" s="287"/>
      <c r="P138" s="287"/>
      <c r="Q138" s="287"/>
      <c r="R138" s="286"/>
      <c r="S138" s="287"/>
      <c r="T138" s="287"/>
      <c r="U138" s="287"/>
      <c r="V138" s="287"/>
      <c r="W138" s="286"/>
      <c r="X138" s="262"/>
      <c r="Y138" s="262"/>
      <c r="Z138" s="262"/>
    </row>
    <row r="139" spans="1:26" s="57" customFormat="1" x14ac:dyDescent="0.25">
      <c r="A139" s="251"/>
      <c r="B139" s="281"/>
      <c r="C139" s="282" t="s">
        <v>196</v>
      </c>
      <c r="D139" s="284"/>
      <c r="E139" s="284"/>
      <c r="F139" s="284"/>
      <c r="G139" s="284"/>
      <c r="H139" s="284"/>
      <c r="I139" s="284"/>
      <c r="J139" s="284"/>
      <c r="K139" s="284"/>
      <c r="L139" s="285"/>
      <c r="M139" s="286"/>
      <c r="N139" s="287"/>
      <c r="O139" s="287"/>
      <c r="P139" s="287"/>
      <c r="Q139" s="287"/>
      <c r="R139" s="286"/>
      <c r="S139" s="287"/>
      <c r="T139" s="287"/>
      <c r="U139" s="287"/>
      <c r="V139" s="287"/>
      <c r="W139" s="286"/>
      <c r="X139" s="262"/>
      <c r="Y139" s="262"/>
      <c r="Z139" s="262"/>
    </row>
    <row r="140" spans="1:26" s="57" customFormat="1" ht="36" x14ac:dyDescent="0.25">
      <c r="A140" s="243"/>
      <c r="B140" s="281"/>
      <c r="C140" s="282" t="s">
        <v>197</v>
      </c>
      <c r="D140" s="284"/>
      <c r="E140" s="284"/>
      <c r="F140" s="284"/>
      <c r="G140" s="284"/>
      <c r="H140" s="284"/>
      <c r="I140" s="284"/>
      <c r="J140" s="284"/>
      <c r="K140" s="284"/>
      <c r="L140" s="285"/>
      <c r="M140" s="286"/>
      <c r="N140" s="287"/>
      <c r="O140" s="287"/>
      <c r="P140" s="287"/>
      <c r="Q140" s="287"/>
      <c r="R140" s="286"/>
      <c r="S140" s="287"/>
      <c r="T140" s="287"/>
      <c r="U140" s="287"/>
      <c r="V140" s="287"/>
      <c r="W140" s="286"/>
      <c r="X140" s="262"/>
      <c r="Y140" s="262"/>
      <c r="Z140" s="262"/>
    </row>
    <row r="141" spans="1:26" s="57" customFormat="1" x14ac:dyDescent="0.25">
      <c r="A141" s="251"/>
      <c r="B141" s="288"/>
      <c r="C141" s="280" t="s">
        <v>198</v>
      </c>
      <c r="D141" s="284"/>
      <c r="E141" s="284"/>
      <c r="F141" s="284"/>
      <c r="G141" s="284"/>
      <c r="H141" s="284"/>
      <c r="I141" s="284"/>
      <c r="J141" s="284"/>
      <c r="K141" s="284"/>
      <c r="L141" s="285"/>
      <c r="M141" s="286"/>
      <c r="N141" s="287"/>
      <c r="O141" s="287"/>
      <c r="P141" s="287"/>
      <c r="Q141" s="287"/>
      <c r="R141" s="286"/>
      <c r="S141" s="287"/>
      <c r="T141" s="287"/>
      <c r="U141" s="287"/>
      <c r="V141" s="287"/>
      <c r="W141" s="286"/>
      <c r="X141" s="262"/>
      <c r="Y141" s="262"/>
      <c r="Z141" s="262"/>
    </row>
    <row r="142" spans="1:26" s="57" customFormat="1" x14ac:dyDescent="0.25">
      <c r="A142" s="243" t="s">
        <v>79</v>
      </c>
      <c r="B142" s="293"/>
      <c r="C142" s="294" t="s">
        <v>66</v>
      </c>
      <c r="D142" s="267">
        <f t="shared" ref="D142:H142" si="52">D143+D190+D197+D198</f>
        <v>0</v>
      </c>
      <c r="E142" s="267">
        <f t="shared" si="52"/>
        <v>0</v>
      </c>
      <c r="F142" s="267">
        <f t="shared" si="52"/>
        <v>0</v>
      </c>
      <c r="G142" s="267">
        <f t="shared" si="52"/>
        <v>0</v>
      </c>
      <c r="H142" s="267">
        <f t="shared" si="52"/>
        <v>0</v>
      </c>
      <c r="I142" s="267">
        <f t="shared" ref="I142:Z142" si="53">I143+I190+I197+I198</f>
        <v>0</v>
      </c>
      <c r="J142" s="267">
        <f t="shared" si="53"/>
        <v>0</v>
      </c>
      <c r="K142" s="267">
        <f t="shared" si="53"/>
        <v>0</v>
      </c>
      <c r="L142" s="268">
        <f t="shared" si="53"/>
        <v>0</v>
      </c>
      <c r="M142" s="269">
        <f t="shared" ref="M142:M198" si="54">N142+O142+P142</f>
        <v>0</v>
      </c>
      <c r="N142" s="269">
        <f t="shared" si="53"/>
        <v>0</v>
      </c>
      <c r="O142" s="269">
        <f t="shared" si="53"/>
        <v>0</v>
      </c>
      <c r="P142" s="269">
        <f t="shared" si="53"/>
        <v>0</v>
      </c>
      <c r="Q142" s="269">
        <f t="shared" si="53"/>
        <v>0</v>
      </c>
      <c r="R142" s="269">
        <f t="shared" ref="R142:R198" si="55">S142+T142+U142</f>
        <v>0</v>
      </c>
      <c r="S142" s="269">
        <f t="shared" si="53"/>
        <v>0</v>
      </c>
      <c r="T142" s="269">
        <f t="shared" si="53"/>
        <v>0</v>
      </c>
      <c r="U142" s="269">
        <f t="shared" si="53"/>
        <v>0</v>
      </c>
      <c r="V142" s="269">
        <f t="shared" si="53"/>
        <v>0</v>
      </c>
      <c r="W142" s="269">
        <f t="shared" ref="W142:W198" si="56">X142+Y142+Z142</f>
        <v>0</v>
      </c>
      <c r="X142" s="269">
        <f t="shared" si="53"/>
        <v>0</v>
      </c>
      <c r="Y142" s="269">
        <f t="shared" si="53"/>
        <v>0</v>
      </c>
      <c r="Z142" s="269">
        <f t="shared" si="53"/>
        <v>0</v>
      </c>
    </row>
    <row r="143" spans="1:26" s="57" customFormat="1" x14ac:dyDescent="0.25">
      <c r="A143" s="243"/>
      <c r="B143" s="295"/>
      <c r="C143" s="296" t="s">
        <v>199</v>
      </c>
      <c r="D143" s="276">
        <f t="shared" ref="D143:H143" si="57">D144+D156+D185</f>
        <v>0</v>
      </c>
      <c r="E143" s="276">
        <f t="shared" si="57"/>
        <v>0</v>
      </c>
      <c r="F143" s="276">
        <f t="shared" si="57"/>
        <v>0</v>
      </c>
      <c r="G143" s="276">
        <f t="shared" si="57"/>
        <v>0</v>
      </c>
      <c r="H143" s="276">
        <f t="shared" si="57"/>
        <v>0</v>
      </c>
      <c r="I143" s="276">
        <f t="shared" ref="I143:Z143" si="58">I144+I156+I185</f>
        <v>0</v>
      </c>
      <c r="J143" s="276">
        <f t="shared" si="58"/>
        <v>0</v>
      </c>
      <c r="K143" s="276">
        <f t="shared" si="58"/>
        <v>0</v>
      </c>
      <c r="L143" s="277">
        <f t="shared" si="58"/>
        <v>0</v>
      </c>
      <c r="M143" s="278">
        <f t="shared" si="54"/>
        <v>0</v>
      </c>
      <c r="N143" s="278">
        <f t="shared" si="58"/>
        <v>0</v>
      </c>
      <c r="O143" s="278">
        <f t="shared" si="58"/>
        <v>0</v>
      </c>
      <c r="P143" s="278">
        <f t="shared" si="58"/>
        <v>0</v>
      </c>
      <c r="Q143" s="278">
        <f t="shared" si="58"/>
        <v>0</v>
      </c>
      <c r="R143" s="278">
        <f t="shared" si="55"/>
        <v>0</v>
      </c>
      <c r="S143" s="278">
        <f t="shared" si="58"/>
        <v>0</v>
      </c>
      <c r="T143" s="278">
        <f t="shared" si="58"/>
        <v>0</v>
      </c>
      <c r="U143" s="278">
        <f t="shared" si="58"/>
        <v>0</v>
      </c>
      <c r="V143" s="278">
        <f t="shared" si="58"/>
        <v>0</v>
      </c>
      <c r="W143" s="278">
        <f t="shared" si="56"/>
        <v>0</v>
      </c>
      <c r="X143" s="278">
        <f t="shared" si="58"/>
        <v>0</v>
      </c>
      <c r="Y143" s="278">
        <f t="shared" si="58"/>
        <v>0</v>
      </c>
      <c r="Z143" s="278">
        <f t="shared" si="58"/>
        <v>0</v>
      </c>
    </row>
    <row r="144" spans="1:26" s="57" customFormat="1" x14ac:dyDescent="0.25">
      <c r="A144" s="251"/>
      <c r="B144" s="273"/>
      <c r="C144" s="274" t="s">
        <v>200</v>
      </c>
      <c r="D144" s="276">
        <f t="shared" ref="D144:H144" si="59">SUM(D145:D155)</f>
        <v>0</v>
      </c>
      <c r="E144" s="276">
        <f t="shared" si="59"/>
        <v>0</v>
      </c>
      <c r="F144" s="276">
        <f t="shared" si="59"/>
        <v>0</v>
      </c>
      <c r="G144" s="276">
        <f t="shared" si="59"/>
        <v>0</v>
      </c>
      <c r="H144" s="276">
        <f t="shared" si="59"/>
        <v>0</v>
      </c>
      <c r="I144" s="276">
        <f t="shared" ref="I144:Z144" si="60">SUM(I145:I155)</f>
        <v>0</v>
      </c>
      <c r="J144" s="276">
        <f t="shared" si="60"/>
        <v>0</v>
      </c>
      <c r="K144" s="276">
        <f t="shared" si="60"/>
        <v>0</v>
      </c>
      <c r="L144" s="277">
        <f t="shared" si="60"/>
        <v>0</v>
      </c>
      <c r="M144" s="278">
        <f t="shared" si="54"/>
        <v>0</v>
      </c>
      <c r="N144" s="278">
        <f t="shared" si="60"/>
        <v>0</v>
      </c>
      <c r="O144" s="278">
        <f t="shared" si="60"/>
        <v>0</v>
      </c>
      <c r="P144" s="278">
        <f t="shared" si="60"/>
        <v>0</v>
      </c>
      <c r="Q144" s="278">
        <f t="shared" si="60"/>
        <v>0</v>
      </c>
      <c r="R144" s="278">
        <f t="shared" si="55"/>
        <v>0</v>
      </c>
      <c r="S144" s="278">
        <f t="shared" si="60"/>
        <v>0</v>
      </c>
      <c r="T144" s="278">
        <f t="shared" si="60"/>
        <v>0</v>
      </c>
      <c r="U144" s="278">
        <f t="shared" si="60"/>
        <v>0</v>
      </c>
      <c r="V144" s="278">
        <f t="shared" si="60"/>
        <v>0</v>
      </c>
      <c r="W144" s="278">
        <f t="shared" si="56"/>
        <v>0</v>
      </c>
      <c r="X144" s="278">
        <f t="shared" si="60"/>
        <v>0</v>
      </c>
      <c r="Y144" s="278">
        <f t="shared" si="60"/>
        <v>0</v>
      </c>
      <c r="Z144" s="278">
        <f t="shared" si="60"/>
        <v>0</v>
      </c>
    </row>
    <row r="145" spans="1:26" s="57" customFormat="1" x14ac:dyDescent="0.25">
      <c r="A145" s="251"/>
      <c r="B145" s="288"/>
      <c r="C145" s="280" t="s">
        <v>201</v>
      </c>
      <c r="D145" s="284"/>
      <c r="E145" s="284"/>
      <c r="F145" s="284"/>
      <c r="G145" s="284"/>
      <c r="H145" s="284"/>
      <c r="I145" s="284"/>
      <c r="J145" s="284"/>
      <c r="K145" s="284"/>
      <c r="L145" s="285"/>
      <c r="M145" s="286"/>
      <c r="N145" s="287"/>
      <c r="O145" s="287"/>
      <c r="P145" s="287"/>
      <c r="Q145" s="287"/>
      <c r="R145" s="286"/>
      <c r="S145" s="287"/>
      <c r="T145" s="287"/>
      <c r="U145" s="287"/>
      <c r="V145" s="287"/>
      <c r="W145" s="286"/>
      <c r="X145" s="262"/>
      <c r="Y145" s="262"/>
      <c r="Z145" s="262"/>
    </row>
    <row r="146" spans="1:26" s="57" customFormat="1" x14ac:dyDescent="0.25">
      <c r="A146" s="251"/>
      <c r="B146" s="288"/>
      <c r="C146" s="280" t="s">
        <v>202</v>
      </c>
      <c r="D146" s="284"/>
      <c r="E146" s="284"/>
      <c r="F146" s="284"/>
      <c r="G146" s="284"/>
      <c r="H146" s="284"/>
      <c r="I146" s="284"/>
      <c r="J146" s="284"/>
      <c r="K146" s="284"/>
      <c r="L146" s="285"/>
      <c r="M146" s="286"/>
      <c r="N146" s="287"/>
      <c r="O146" s="287"/>
      <c r="P146" s="287"/>
      <c r="Q146" s="287"/>
      <c r="R146" s="286"/>
      <c r="S146" s="287"/>
      <c r="T146" s="287"/>
      <c r="U146" s="287"/>
      <c r="V146" s="287"/>
      <c r="W146" s="286"/>
      <c r="X146" s="262"/>
      <c r="Y146" s="262"/>
      <c r="Z146" s="262"/>
    </row>
    <row r="147" spans="1:26" s="57" customFormat="1" x14ac:dyDescent="0.25">
      <c r="A147" s="251"/>
      <c r="B147" s="288"/>
      <c r="C147" s="280" t="s">
        <v>203</v>
      </c>
      <c r="D147" s="284"/>
      <c r="E147" s="284"/>
      <c r="F147" s="284"/>
      <c r="G147" s="284"/>
      <c r="H147" s="284"/>
      <c r="I147" s="284"/>
      <c r="J147" s="284"/>
      <c r="K147" s="284"/>
      <c r="L147" s="285"/>
      <c r="M147" s="286"/>
      <c r="N147" s="287"/>
      <c r="O147" s="287"/>
      <c r="P147" s="287"/>
      <c r="Q147" s="287"/>
      <c r="R147" s="286"/>
      <c r="S147" s="287"/>
      <c r="T147" s="287"/>
      <c r="U147" s="287"/>
      <c r="V147" s="287"/>
      <c r="W147" s="286"/>
      <c r="X147" s="262"/>
      <c r="Y147" s="262"/>
      <c r="Z147" s="262"/>
    </row>
    <row r="148" spans="1:26" s="57" customFormat="1" x14ac:dyDescent="0.25">
      <c r="A148" s="251"/>
      <c r="B148" s="288"/>
      <c r="C148" s="280" t="s">
        <v>204</v>
      </c>
      <c r="D148" s="284"/>
      <c r="E148" s="284"/>
      <c r="F148" s="284"/>
      <c r="G148" s="284"/>
      <c r="H148" s="284"/>
      <c r="I148" s="284"/>
      <c r="J148" s="284"/>
      <c r="K148" s="284"/>
      <c r="L148" s="285"/>
      <c r="M148" s="286"/>
      <c r="N148" s="287"/>
      <c r="O148" s="287"/>
      <c r="P148" s="287"/>
      <c r="Q148" s="287"/>
      <c r="R148" s="286"/>
      <c r="S148" s="287"/>
      <c r="T148" s="287"/>
      <c r="U148" s="287"/>
      <c r="V148" s="287"/>
      <c r="W148" s="286"/>
      <c r="X148" s="262"/>
      <c r="Y148" s="262"/>
      <c r="Z148" s="262"/>
    </row>
    <row r="149" spans="1:26" s="57" customFormat="1" x14ac:dyDescent="0.25">
      <c r="A149" s="251"/>
      <c r="B149" s="288"/>
      <c r="C149" s="280" t="s">
        <v>205</v>
      </c>
      <c r="D149" s="284"/>
      <c r="E149" s="284"/>
      <c r="F149" s="284"/>
      <c r="G149" s="284"/>
      <c r="H149" s="284"/>
      <c r="I149" s="284"/>
      <c r="J149" s="284"/>
      <c r="K149" s="284"/>
      <c r="L149" s="285"/>
      <c r="M149" s="286"/>
      <c r="N149" s="287"/>
      <c r="O149" s="287"/>
      <c r="P149" s="287"/>
      <c r="Q149" s="287"/>
      <c r="R149" s="286"/>
      <c r="S149" s="287"/>
      <c r="T149" s="287"/>
      <c r="U149" s="287"/>
      <c r="V149" s="287"/>
      <c r="W149" s="286"/>
      <c r="X149" s="262"/>
      <c r="Y149" s="262"/>
      <c r="Z149" s="262"/>
    </row>
    <row r="150" spans="1:26" s="57" customFormat="1" x14ac:dyDescent="0.25">
      <c r="A150" s="251"/>
      <c r="B150" s="288"/>
      <c r="C150" s="280" t="s">
        <v>206</v>
      </c>
      <c r="D150" s="284"/>
      <c r="E150" s="284"/>
      <c r="F150" s="284"/>
      <c r="G150" s="284"/>
      <c r="H150" s="284"/>
      <c r="I150" s="284"/>
      <c r="J150" s="284"/>
      <c r="K150" s="284"/>
      <c r="L150" s="285"/>
      <c r="M150" s="286"/>
      <c r="N150" s="287"/>
      <c r="O150" s="287"/>
      <c r="P150" s="287"/>
      <c r="Q150" s="287"/>
      <c r="R150" s="286"/>
      <c r="S150" s="287"/>
      <c r="T150" s="287"/>
      <c r="U150" s="287"/>
      <c r="V150" s="287"/>
      <c r="W150" s="286"/>
      <c r="X150" s="262"/>
      <c r="Y150" s="262"/>
      <c r="Z150" s="262"/>
    </row>
    <row r="151" spans="1:26" s="57" customFormat="1" x14ac:dyDescent="0.25">
      <c r="A151" s="251"/>
      <c r="B151" s="288"/>
      <c r="C151" s="280" t="s">
        <v>207</v>
      </c>
      <c r="D151" s="284"/>
      <c r="E151" s="284"/>
      <c r="F151" s="284"/>
      <c r="G151" s="284"/>
      <c r="H151" s="284"/>
      <c r="I151" s="284"/>
      <c r="J151" s="284"/>
      <c r="K151" s="284"/>
      <c r="L151" s="285"/>
      <c r="M151" s="286"/>
      <c r="N151" s="287"/>
      <c r="O151" s="287"/>
      <c r="P151" s="287"/>
      <c r="Q151" s="287"/>
      <c r="R151" s="286"/>
      <c r="S151" s="287"/>
      <c r="T151" s="287"/>
      <c r="U151" s="287"/>
      <c r="V151" s="287"/>
      <c r="W151" s="286"/>
      <c r="X151" s="262"/>
      <c r="Y151" s="262"/>
      <c r="Z151" s="262"/>
    </row>
    <row r="152" spans="1:26" s="57" customFormat="1" ht="21.75" customHeight="1" x14ac:dyDescent="0.25">
      <c r="A152" s="251"/>
      <c r="B152" s="288"/>
      <c r="C152" s="280" t="s">
        <v>208</v>
      </c>
      <c r="D152" s="284"/>
      <c r="E152" s="284"/>
      <c r="F152" s="284"/>
      <c r="G152" s="284"/>
      <c r="H152" s="284"/>
      <c r="I152" s="284"/>
      <c r="J152" s="284"/>
      <c r="K152" s="284"/>
      <c r="L152" s="285"/>
      <c r="M152" s="286"/>
      <c r="N152" s="287"/>
      <c r="O152" s="287"/>
      <c r="P152" s="287"/>
      <c r="Q152" s="287"/>
      <c r="R152" s="286"/>
      <c r="S152" s="287"/>
      <c r="T152" s="287"/>
      <c r="U152" s="287"/>
      <c r="V152" s="287"/>
      <c r="W152" s="286"/>
      <c r="X152" s="262"/>
      <c r="Y152" s="262"/>
      <c r="Z152" s="262"/>
    </row>
    <row r="153" spans="1:26" s="57" customFormat="1" x14ac:dyDescent="0.25">
      <c r="A153" s="251"/>
      <c r="B153" s="288"/>
      <c r="C153" s="280" t="s">
        <v>209</v>
      </c>
      <c r="D153" s="284"/>
      <c r="E153" s="284"/>
      <c r="F153" s="284"/>
      <c r="G153" s="284"/>
      <c r="H153" s="284"/>
      <c r="I153" s="284"/>
      <c r="J153" s="284"/>
      <c r="K153" s="284"/>
      <c r="L153" s="285"/>
      <c r="M153" s="286"/>
      <c r="N153" s="287"/>
      <c r="O153" s="287"/>
      <c r="P153" s="287"/>
      <c r="Q153" s="287"/>
      <c r="R153" s="286"/>
      <c r="S153" s="287"/>
      <c r="T153" s="287"/>
      <c r="U153" s="287"/>
      <c r="V153" s="287"/>
      <c r="W153" s="286"/>
      <c r="X153" s="262"/>
      <c r="Y153" s="262"/>
      <c r="Z153" s="262"/>
    </row>
    <row r="154" spans="1:26" s="57" customFormat="1" x14ac:dyDescent="0.25">
      <c r="A154" s="251"/>
      <c r="B154" s="288"/>
      <c r="C154" s="280" t="s">
        <v>210</v>
      </c>
      <c r="D154" s="284"/>
      <c r="E154" s="284"/>
      <c r="F154" s="284"/>
      <c r="G154" s="284"/>
      <c r="H154" s="284"/>
      <c r="I154" s="284"/>
      <c r="J154" s="284"/>
      <c r="K154" s="284"/>
      <c r="L154" s="285"/>
      <c r="M154" s="286"/>
      <c r="N154" s="287"/>
      <c r="O154" s="287"/>
      <c r="P154" s="287"/>
      <c r="Q154" s="287"/>
      <c r="R154" s="286"/>
      <c r="S154" s="287"/>
      <c r="T154" s="287"/>
      <c r="U154" s="287"/>
      <c r="V154" s="287"/>
      <c r="W154" s="286"/>
      <c r="X154" s="262"/>
      <c r="Y154" s="262"/>
      <c r="Z154" s="262"/>
    </row>
    <row r="155" spans="1:26" s="57" customFormat="1" x14ac:dyDescent="0.25">
      <c r="A155" s="251"/>
      <c r="B155" s="288"/>
      <c r="C155" s="280" t="s">
        <v>211</v>
      </c>
      <c r="D155" s="284"/>
      <c r="E155" s="284"/>
      <c r="F155" s="284"/>
      <c r="G155" s="284"/>
      <c r="H155" s="284"/>
      <c r="I155" s="284"/>
      <c r="J155" s="284"/>
      <c r="K155" s="284"/>
      <c r="L155" s="285"/>
      <c r="M155" s="286"/>
      <c r="N155" s="287"/>
      <c r="O155" s="287"/>
      <c r="P155" s="287"/>
      <c r="Q155" s="287"/>
      <c r="R155" s="286"/>
      <c r="S155" s="287"/>
      <c r="T155" s="287"/>
      <c r="U155" s="287"/>
      <c r="V155" s="287"/>
      <c r="W155" s="286"/>
      <c r="X155" s="262"/>
      <c r="Y155" s="262"/>
      <c r="Z155" s="262"/>
    </row>
    <row r="156" spans="1:26" s="57" customFormat="1" x14ac:dyDescent="0.25">
      <c r="A156" s="243"/>
      <c r="B156" s="273"/>
      <c r="C156" s="274" t="s">
        <v>212</v>
      </c>
      <c r="D156" s="276">
        <f t="shared" ref="D156:H156" si="61">D157+D164</f>
        <v>0</v>
      </c>
      <c r="E156" s="276">
        <f t="shared" si="61"/>
        <v>0</v>
      </c>
      <c r="F156" s="276">
        <f t="shared" si="61"/>
        <v>0</v>
      </c>
      <c r="G156" s="276">
        <f t="shared" si="61"/>
        <v>0</v>
      </c>
      <c r="H156" s="276">
        <f t="shared" si="61"/>
        <v>0</v>
      </c>
      <c r="I156" s="276">
        <f t="shared" ref="I156:Z156" si="62">I157+I164</f>
        <v>0</v>
      </c>
      <c r="J156" s="276">
        <f t="shared" si="62"/>
        <v>0</v>
      </c>
      <c r="K156" s="276">
        <f t="shared" si="62"/>
        <v>0</v>
      </c>
      <c r="L156" s="277">
        <f t="shared" si="62"/>
        <v>0</v>
      </c>
      <c r="M156" s="278">
        <f t="shared" si="54"/>
        <v>0</v>
      </c>
      <c r="N156" s="278">
        <f t="shared" si="62"/>
        <v>0</v>
      </c>
      <c r="O156" s="278">
        <f t="shared" si="62"/>
        <v>0</v>
      </c>
      <c r="P156" s="278">
        <f t="shared" si="62"/>
        <v>0</v>
      </c>
      <c r="Q156" s="278">
        <f t="shared" si="62"/>
        <v>0</v>
      </c>
      <c r="R156" s="278">
        <f t="shared" si="55"/>
        <v>0</v>
      </c>
      <c r="S156" s="278">
        <f t="shared" si="62"/>
        <v>0</v>
      </c>
      <c r="T156" s="278">
        <f t="shared" si="62"/>
        <v>0</v>
      </c>
      <c r="U156" s="278">
        <f t="shared" si="62"/>
        <v>0</v>
      </c>
      <c r="V156" s="278">
        <f t="shared" si="62"/>
        <v>0</v>
      </c>
      <c r="W156" s="278">
        <f t="shared" si="56"/>
        <v>0</v>
      </c>
      <c r="X156" s="278">
        <f t="shared" si="62"/>
        <v>0</v>
      </c>
      <c r="Y156" s="278">
        <f t="shared" si="62"/>
        <v>0</v>
      </c>
      <c r="Z156" s="278">
        <f t="shared" si="62"/>
        <v>0</v>
      </c>
    </row>
    <row r="157" spans="1:26" s="57" customFormat="1" x14ac:dyDescent="0.25">
      <c r="A157" s="251"/>
      <c r="B157" s="279"/>
      <c r="C157" s="280" t="s">
        <v>213</v>
      </c>
      <c r="D157" s="276">
        <f t="shared" ref="D157:H157" si="63">SUM(D158:D163)</f>
        <v>0</v>
      </c>
      <c r="E157" s="276">
        <f t="shared" si="63"/>
        <v>0</v>
      </c>
      <c r="F157" s="276">
        <f t="shared" si="63"/>
        <v>0</v>
      </c>
      <c r="G157" s="276">
        <f t="shared" si="63"/>
        <v>0</v>
      </c>
      <c r="H157" s="276">
        <f t="shared" si="63"/>
        <v>0</v>
      </c>
      <c r="I157" s="276">
        <f t="shared" ref="I157:Z157" si="64">SUM(I158:I163)</f>
        <v>0</v>
      </c>
      <c r="J157" s="276">
        <f t="shared" si="64"/>
        <v>0</v>
      </c>
      <c r="K157" s="276">
        <f t="shared" si="64"/>
        <v>0</v>
      </c>
      <c r="L157" s="277">
        <f t="shared" si="64"/>
        <v>0</v>
      </c>
      <c r="M157" s="278">
        <f t="shared" si="54"/>
        <v>0</v>
      </c>
      <c r="N157" s="278">
        <f t="shared" si="64"/>
        <v>0</v>
      </c>
      <c r="O157" s="278">
        <f t="shared" si="64"/>
        <v>0</v>
      </c>
      <c r="P157" s="278">
        <f t="shared" si="64"/>
        <v>0</v>
      </c>
      <c r="Q157" s="278">
        <f t="shared" si="64"/>
        <v>0</v>
      </c>
      <c r="R157" s="278">
        <f t="shared" si="55"/>
        <v>0</v>
      </c>
      <c r="S157" s="278">
        <f t="shared" si="64"/>
        <v>0</v>
      </c>
      <c r="T157" s="278">
        <f t="shared" si="64"/>
        <v>0</v>
      </c>
      <c r="U157" s="278">
        <f t="shared" si="64"/>
        <v>0</v>
      </c>
      <c r="V157" s="278">
        <f t="shared" si="64"/>
        <v>0</v>
      </c>
      <c r="W157" s="278">
        <f t="shared" si="56"/>
        <v>0</v>
      </c>
      <c r="X157" s="278">
        <f t="shared" si="64"/>
        <v>0</v>
      </c>
      <c r="Y157" s="278">
        <f t="shared" si="64"/>
        <v>0</v>
      </c>
      <c r="Z157" s="278">
        <f t="shared" si="64"/>
        <v>0</v>
      </c>
    </row>
    <row r="158" spans="1:26" s="57" customFormat="1" x14ac:dyDescent="0.25">
      <c r="A158" s="251"/>
      <c r="B158" s="281"/>
      <c r="C158" s="282" t="s">
        <v>214</v>
      </c>
      <c r="D158" s="284"/>
      <c r="E158" s="284"/>
      <c r="F158" s="284"/>
      <c r="G158" s="284"/>
      <c r="H158" s="284"/>
      <c r="I158" s="284"/>
      <c r="J158" s="284"/>
      <c r="K158" s="284"/>
      <c r="L158" s="285"/>
      <c r="M158" s="286"/>
      <c r="N158" s="287"/>
      <c r="O158" s="287"/>
      <c r="P158" s="287"/>
      <c r="Q158" s="287"/>
      <c r="R158" s="286"/>
      <c r="S158" s="287"/>
      <c r="T158" s="287"/>
      <c r="U158" s="287"/>
      <c r="V158" s="287"/>
      <c r="W158" s="286"/>
      <c r="X158" s="262"/>
      <c r="Y158" s="262"/>
      <c r="Z158" s="262"/>
    </row>
    <row r="159" spans="1:26" s="57" customFormat="1" x14ac:dyDescent="0.25">
      <c r="A159" s="251"/>
      <c r="B159" s="281"/>
      <c r="C159" s="282" t="s">
        <v>215</v>
      </c>
      <c r="D159" s="284"/>
      <c r="E159" s="284"/>
      <c r="F159" s="284"/>
      <c r="G159" s="284"/>
      <c r="H159" s="284"/>
      <c r="I159" s="284"/>
      <c r="J159" s="284"/>
      <c r="K159" s="284"/>
      <c r="L159" s="285"/>
      <c r="M159" s="286"/>
      <c r="N159" s="287"/>
      <c r="O159" s="287"/>
      <c r="P159" s="287"/>
      <c r="Q159" s="287"/>
      <c r="R159" s="286"/>
      <c r="S159" s="287"/>
      <c r="T159" s="287"/>
      <c r="U159" s="287"/>
      <c r="V159" s="287"/>
      <c r="W159" s="286"/>
      <c r="X159" s="262"/>
      <c r="Y159" s="262"/>
      <c r="Z159" s="262"/>
    </row>
    <row r="160" spans="1:26" s="57" customFormat="1" x14ac:dyDescent="0.25">
      <c r="A160" s="251"/>
      <c r="B160" s="281"/>
      <c r="C160" s="282" t="s">
        <v>216</v>
      </c>
      <c r="D160" s="284"/>
      <c r="E160" s="284"/>
      <c r="F160" s="284"/>
      <c r="G160" s="284"/>
      <c r="H160" s="284"/>
      <c r="I160" s="284"/>
      <c r="J160" s="284"/>
      <c r="K160" s="284"/>
      <c r="L160" s="285"/>
      <c r="M160" s="286"/>
      <c r="N160" s="287"/>
      <c r="O160" s="287"/>
      <c r="P160" s="287"/>
      <c r="Q160" s="287"/>
      <c r="R160" s="286"/>
      <c r="S160" s="287"/>
      <c r="T160" s="287"/>
      <c r="U160" s="287"/>
      <c r="V160" s="287"/>
      <c r="W160" s="286"/>
      <c r="X160" s="262"/>
      <c r="Y160" s="262"/>
      <c r="Z160" s="262"/>
    </row>
    <row r="161" spans="1:26" s="57" customFormat="1" ht="36" x14ac:dyDescent="0.25">
      <c r="A161" s="251"/>
      <c r="B161" s="281"/>
      <c r="C161" s="282" t="s">
        <v>217</v>
      </c>
      <c r="D161" s="284"/>
      <c r="E161" s="284"/>
      <c r="F161" s="284"/>
      <c r="G161" s="284"/>
      <c r="H161" s="284"/>
      <c r="I161" s="284"/>
      <c r="J161" s="284"/>
      <c r="K161" s="284"/>
      <c r="L161" s="285"/>
      <c r="M161" s="286"/>
      <c r="N161" s="287"/>
      <c r="O161" s="287"/>
      <c r="P161" s="287"/>
      <c r="Q161" s="287"/>
      <c r="R161" s="286"/>
      <c r="S161" s="287"/>
      <c r="T161" s="287"/>
      <c r="U161" s="287"/>
      <c r="V161" s="287"/>
      <c r="W161" s="286"/>
      <c r="X161" s="262"/>
      <c r="Y161" s="262"/>
      <c r="Z161" s="262"/>
    </row>
    <row r="162" spans="1:26" s="57" customFormat="1" ht="36" x14ac:dyDescent="0.25">
      <c r="A162" s="251"/>
      <c r="B162" s="281"/>
      <c r="C162" s="282" t="s">
        <v>218</v>
      </c>
      <c r="D162" s="284"/>
      <c r="E162" s="284"/>
      <c r="F162" s="284"/>
      <c r="G162" s="284"/>
      <c r="H162" s="284"/>
      <c r="I162" s="284"/>
      <c r="J162" s="284"/>
      <c r="K162" s="284"/>
      <c r="L162" s="285"/>
      <c r="M162" s="286"/>
      <c r="N162" s="287"/>
      <c r="O162" s="287"/>
      <c r="P162" s="287"/>
      <c r="Q162" s="287"/>
      <c r="R162" s="286"/>
      <c r="S162" s="287"/>
      <c r="T162" s="287"/>
      <c r="U162" s="287"/>
      <c r="V162" s="287"/>
      <c r="W162" s="286"/>
      <c r="X162" s="262"/>
      <c r="Y162" s="262"/>
      <c r="Z162" s="262"/>
    </row>
    <row r="163" spans="1:26" s="57" customFormat="1" x14ac:dyDescent="0.25">
      <c r="A163" s="251"/>
      <c r="B163" s="297"/>
      <c r="C163" s="292" t="s">
        <v>219</v>
      </c>
      <c r="D163" s="284"/>
      <c r="E163" s="284"/>
      <c r="F163" s="284"/>
      <c r="G163" s="284"/>
      <c r="H163" s="284"/>
      <c r="I163" s="284"/>
      <c r="J163" s="284"/>
      <c r="K163" s="284"/>
      <c r="L163" s="285"/>
      <c r="M163" s="286"/>
      <c r="N163" s="287"/>
      <c r="O163" s="287"/>
      <c r="P163" s="287"/>
      <c r="Q163" s="287"/>
      <c r="R163" s="286"/>
      <c r="S163" s="287"/>
      <c r="T163" s="287"/>
      <c r="U163" s="287"/>
      <c r="V163" s="287"/>
      <c r="W163" s="286"/>
      <c r="X163" s="262"/>
      <c r="Y163" s="262"/>
      <c r="Z163" s="262"/>
    </row>
    <row r="164" spans="1:26" s="57" customFormat="1" x14ac:dyDescent="0.25">
      <c r="A164" s="243"/>
      <c r="B164" s="279"/>
      <c r="C164" s="280" t="s">
        <v>220</v>
      </c>
      <c r="D164" s="276">
        <f t="shared" ref="D164:H164" si="65">SUM(D165:D184)</f>
        <v>0</v>
      </c>
      <c r="E164" s="276">
        <f t="shared" si="65"/>
        <v>0</v>
      </c>
      <c r="F164" s="276">
        <f t="shared" si="65"/>
        <v>0</v>
      </c>
      <c r="G164" s="276">
        <f t="shared" si="65"/>
        <v>0</v>
      </c>
      <c r="H164" s="276">
        <f t="shared" si="65"/>
        <v>0</v>
      </c>
      <c r="I164" s="276">
        <f t="shared" ref="I164:Z164" si="66">SUM(I165:I184)</f>
        <v>0</v>
      </c>
      <c r="J164" s="276">
        <f t="shared" si="66"/>
        <v>0</v>
      </c>
      <c r="K164" s="276">
        <f t="shared" si="66"/>
        <v>0</v>
      </c>
      <c r="L164" s="277">
        <f t="shared" si="66"/>
        <v>0</v>
      </c>
      <c r="M164" s="278">
        <f t="shared" si="54"/>
        <v>0</v>
      </c>
      <c r="N164" s="278">
        <f t="shared" si="66"/>
        <v>0</v>
      </c>
      <c r="O164" s="278">
        <f t="shared" si="66"/>
        <v>0</v>
      </c>
      <c r="P164" s="278">
        <f t="shared" si="66"/>
        <v>0</v>
      </c>
      <c r="Q164" s="278">
        <f t="shared" si="66"/>
        <v>0</v>
      </c>
      <c r="R164" s="278">
        <f t="shared" si="55"/>
        <v>0</v>
      </c>
      <c r="S164" s="278">
        <f t="shared" si="66"/>
        <v>0</v>
      </c>
      <c r="T164" s="278">
        <f t="shared" si="66"/>
        <v>0</v>
      </c>
      <c r="U164" s="278">
        <f t="shared" si="66"/>
        <v>0</v>
      </c>
      <c r="V164" s="278">
        <f t="shared" si="66"/>
        <v>0</v>
      </c>
      <c r="W164" s="278">
        <f t="shared" si="56"/>
        <v>0</v>
      </c>
      <c r="X164" s="278">
        <f t="shared" si="66"/>
        <v>0</v>
      </c>
      <c r="Y164" s="278">
        <f t="shared" si="66"/>
        <v>0</v>
      </c>
      <c r="Z164" s="278">
        <f t="shared" si="66"/>
        <v>0</v>
      </c>
    </row>
    <row r="165" spans="1:26" s="57" customFormat="1" x14ac:dyDescent="0.25">
      <c r="A165" s="251"/>
      <c r="B165" s="298"/>
      <c r="C165" s="299" t="s">
        <v>102</v>
      </c>
      <c r="D165" s="284"/>
      <c r="E165" s="284"/>
      <c r="F165" s="284"/>
      <c r="G165" s="284"/>
      <c r="H165" s="284"/>
      <c r="I165" s="284"/>
      <c r="J165" s="284"/>
      <c r="K165" s="284"/>
      <c r="L165" s="285"/>
      <c r="M165" s="286"/>
      <c r="N165" s="287"/>
      <c r="O165" s="287"/>
      <c r="P165" s="287"/>
      <c r="Q165" s="287"/>
      <c r="R165" s="286"/>
      <c r="S165" s="287"/>
      <c r="T165" s="287"/>
      <c r="U165" s="287"/>
      <c r="V165" s="287"/>
      <c r="W165" s="286"/>
      <c r="X165" s="262"/>
      <c r="Y165" s="262"/>
      <c r="Z165" s="262"/>
    </row>
    <row r="166" spans="1:26" s="57" customFormat="1" x14ac:dyDescent="0.25">
      <c r="A166" s="243"/>
      <c r="B166" s="298"/>
      <c r="C166" s="299" t="s">
        <v>103</v>
      </c>
      <c r="D166" s="284"/>
      <c r="E166" s="284"/>
      <c r="F166" s="284"/>
      <c r="G166" s="284"/>
      <c r="H166" s="284"/>
      <c r="I166" s="284"/>
      <c r="J166" s="284"/>
      <c r="K166" s="284"/>
      <c r="L166" s="285"/>
      <c r="M166" s="286"/>
      <c r="N166" s="287"/>
      <c r="O166" s="287"/>
      <c r="P166" s="287"/>
      <c r="Q166" s="287"/>
      <c r="R166" s="286"/>
      <c r="S166" s="287"/>
      <c r="T166" s="287"/>
      <c r="U166" s="287"/>
      <c r="V166" s="287"/>
      <c r="W166" s="286"/>
      <c r="X166" s="262"/>
      <c r="Y166" s="262"/>
      <c r="Z166" s="262"/>
    </row>
    <row r="167" spans="1:26" s="57" customFormat="1" x14ac:dyDescent="0.25">
      <c r="A167" s="243"/>
      <c r="B167" s="298"/>
      <c r="C167" s="299" t="s">
        <v>221</v>
      </c>
      <c r="D167" s="284"/>
      <c r="E167" s="284"/>
      <c r="F167" s="284"/>
      <c r="G167" s="284"/>
      <c r="H167" s="284"/>
      <c r="I167" s="284"/>
      <c r="J167" s="284"/>
      <c r="K167" s="284"/>
      <c r="L167" s="285"/>
      <c r="M167" s="286"/>
      <c r="N167" s="287"/>
      <c r="O167" s="287"/>
      <c r="P167" s="287"/>
      <c r="Q167" s="287"/>
      <c r="R167" s="286"/>
      <c r="S167" s="287"/>
      <c r="T167" s="287"/>
      <c r="U167" s="287"/>
      <c r="V167" s="287"/>
      <c r="W167" s="286"/>
      <c r="X167" s="262"/>
      <c r="Y167" s="262"/>
      <c r="Z167" s="262"/>
    </row>
    <row r="168" spans="1:26" s="57" customFormat="1" x14ac:dyDescent="0.25">
      <c r="A168" s="243"/>
      <c r="B168" s="298"/>
      <c r="C168" s="299" t="s">
        <v>108</v>
      </c>
      <c r="D168" s="284"/>
      <c r="E168" s="284"/>
      <c r="F168" s="284"/>
      <c r="G168" s="284"/>
      <c r="H168" s="284"/>
      <c r="I168" s="284"/>
      <c r="J168" s="284"/>
      <c r="K168" s="284"/>
      <c r="L168" s="285"/>
      <c r="M168" s="286"/>
      <c r="N168" s="287"/>
      <c r="O168" s="287"/>
      <c r="P168" s="287"/>
      <c r="Q168" s="287"/>
      <c r="R168" s="286"/>
      <c r="S168" s="287"/>
      <c r="T168" s="287"/>
      <c r="U168" s="287"/>
      <c r="V168" s="287"/>
      <c r="W168" s="286"/>
      <c r="X168" s="262"/>
      <c r="Y168" s="262"/>
      <c r="Z168" s="262"/>
    </row>
    <row r="169" spans="1:26" s="57" customFormat="1" x14ac:dyDescent="0.25">
      <c r="A169" s="251"/>
      <c r="B169" s="298"/>
      <c r="C169" s="299" t="s">
        <v>222</v>
      </c>
      <c r="D169" s="284"/>
      <c r="E169" s="284"/>
      <c r="F169" s="284"/>
      <c r="G169" s="284"/>
      <c r="H169" s="284"/>
      <c r="I169" s="284"/>
      <c r="J169" s="284"/>
      <c r="K169" s="284"/>
      <c r="L169" s="285"/>
      <c r="M169" s="286"/>
      <c r="N169" s="287"/>
      <c r="O169" s="287"/>
      <c r="P169" s="287"/>
      <c r="Q169" s="287"/>
      <c r="R169" s="286"/>
      <c r="S169" s="287"/>
      <c r="T169" s="287"/>
      <c r="U169" s="287"/>
      <c r="V169" s="287"/>
      <c r="W169" s="286"/>
      <c r="X169" s="262"/>
      <c r="Y169" s="262"/>
      <c r="Z169" s="262"/>
    </row>
    <row r="170" spans="1:26" s="57" customFormat="1" x14ac:dyDescent="0.25">
      <c r="A170" s="251"/>
      <c r="B170" s="298"/>
      <c r="C170" s="299" t="s">
        <v>223</v>
      </c>
      <c r="D170" s="284"/>
      <c r="E170" s="284"/>
      <c r="F170" s="284"/>
      <c r="G170" s="284"/>
      <c r="H170" s="284"/>
      <c r="I170" s="284"/>
      <c r="J170" s="284"/>
      <c r="K170" s="284"/>
      <c r="L170" s="285"/>
      <c r="M170" s="286"/>
      <c r="N170" s="287"/>
      <c r="O170" s="287"/>
      <c r="P170" s="287"/>
      <c r="Q170" s="287"/>
      <c r="R170" s="286"/>
      <c r="S170" s="287"/>
      <c r="T170" s="287"/>
      <c r="U170" s="287"/>
      <c r="V170" s="287"/>
      <c r="W170" s="286"/>
      <c r="X170" s="262"/>
      <c r="Y170" s="262"/>
      <c r="Z170" s="262"/>
    </row>
    <row r="171" spans="1:26" s="57" customFormat="1" x14ac:dyDescent="0.25">
      <c r="A171" s="251"/>
      <c r="B171" s="298"/>
      <c r="C171" s="299" t="s">
        <v>224</v>
      </c>
      <c r="D171" s="284"/>
      <c r="E171" s="284"/>
      <c r="F171" s="284"/>
      <c r="G171" s="284"/>
      <c r="H171" s="284"/>
      <c r="I171" s="284"/>
      <c r="J171" s="284"/>
      <c r="K171" s="284"/>
      <c r="L171" s="285"/>
      <c r="M171" s="286"/>
      <c r="N171" s="287"/>
      <c r="O171" s="287"/>
      <c r="P171" s="287"/>
      <c r="Q171" s="287"/>
      <c r="R171" s="286"/>
      <c r="S171" s="287"/>
      <c r="T171" s="287"/>
      <c r="U171" s="287"/>
      <c r="V171" s="287"/>
      <c r="W171" s="286"/>
      <c r="X171" s="262"/>
      <c r="Y171" s="262"/>
      <c r="Z171" s="262"/>
    </row>
    <row r="172" spans="1:26" s="57" customFormat="1" x14ac:dyDescent="0.25">
      <c r="A172" s="251"/>
      <c r="B172" s="298"/>
      <c r="C172" s="299" t="s">
        <v>225</v>
      </c>
      <c r="D172" s="284"/>
      <c r="E172" s="284"/>
      <c r="F172" s="284"/>
      <c r="G172" s="284"/>
      <c r="H172" s="284"/>
      <c r="I172" s="284"/>
      <c r="J172" s="284"/>
      <c r="K172" s="284"/>
      <c r="L172" s="285"/>
      <c r="M172" s="286"/>
      <c r="N172" s="287"/>
      <c r="O172" s="287"/>
      <c r="P172" s="287"/>
      <c r="Q172" s="287"/>
      <c r="R172" s="286"/>
      <c r="S172" s="287"/>
      <c r="T172" s="287"/>
      <c r="U172" s="287"/>
      <c r="V172" s="287"/>
      <c r="W172" s="286"/>
      <c r="X172" s="262"/>
      <c r="Y172" s="262"/>
      <c r="Z172" s="262"/>
    </row>
    <row r="173" spans="1:26" s="57" customFormat="1" x14ac:dyDescent="0.25">
      <c r="A173" s="251"/>
      <c r="B173" s="298"/>
      <c r="C173" s="299" t="s">
        <v>226</v>
      </c>
      <c r="D173" s="284"/>
      <c r="E173" s="284"/>
      <c r="F173" s="284"/>
      <c r="G173" s="284"/>
      <c r="H173" s="284"/>
      <c r="I173" s="284"/>
      <c r="J173" s="284"/>
      <c r="K173" s="284"/>
      <c r="L173" s="285"/>
      <c r="M173" s="286"/>
      <c r="N173" s="287"/>
      <c r="O173" s="287"/>
      <c r="P173" s="287"/>
      <c r="Q173" s="287"/>
      <c r="R173" s="286"/>
      <c r="S173" s="287"/>
      <c r="T173" s="287"/>
      <c r="U173" s="287"/>
      <c r="V173" s="287"/>
      <c r="W173" s="286"/>
      <c r="X173" s="262"/>
      <c r="Y173" s="262"/>
      <c r="Z173" s="262"/>
    </row>
    <row r="174" spans="1:26" s="57" customFormat="1" x14ac:dyDescent="0.25">
      <c r="A174" s="251"/>
      <c r="B174" s="298"/>
      <c r="C174" s="299" t="s">
        <v>109</v>
      </c>
      <c r="D174" s="284"/>
      <c r="E174" s="284"/>
      <c r="F174" s="284"/>
      <c r="G174" s="284"/>
      <c r="H174" s="284"/>
      <c r="I174" s="284"/>
      <c r="J174" s="284"/>
      <c r="K174" s="284"/>
      <c r="L174" s="285"/>
      <c r="M174" s="286"/>
      <c r="N174" s="287"/>
      <c r="O174" s="287"/>
      <c r="P174" s="287"/>
      <c r="Q174" s="287"/>
      <c r="R174" s="286"/>
      <c r="S174" s="287"/>
      <c r="T174" s="287"/>
      <c r="U174" s="287"/>
      <c r="V174" s="287"/>
      <c r="W174" s="286"/>
      <c r="X174" s="262"/>
      <c r="Y174" s="262"/>
      <c r="Z174" s="262"/>
    </row>
    <row r="175" spans="1:26" s="57" customFormat="1" x14ac:dyDescent="0.25">
      <c r="A175" s="251"/>
      <c r="B175" s="298"/>
      <c r="C175" s="299" t="s">
        <v>227</v>
      </c>
      <c r="D175" s="284"/>
      <c r="E175" s="284"/>
      <c r="F175" s="284"/>
      <c r="G175" s="284"/>
      <c r="H175" s="284"/>
      <c r="I175" s="284"/>
      <c r="J175" s="284"/>
      <c r="K175" s="284"/>
      <c r="L175" s="285"/>
      <c r="M175" s="286"/>
      <c r="N175" s="287"/>
      <c r="O175" s="287"/>
      <c r="P175" s="287"/>
      <c r="Q175" s="287"/>
      <c r="R175" s="286"/>
      <c r="S175" s="287"/>
      <c r="T175" s="287"/>
      <c r="U175" s="287"/>
      <c r="V175" s="287"/>
      <c r="W175" s="286"/>
      <c r="X175" s="262"/>
      <c r="Y175" s="262"/>
      <c r="Z175" s="262"/>
    </row>
    <row r="176" spans="1:26" s="57" customFormat="1" x14ac:dyDescent="0.25">
      <c r="A176" s="251"/>
      <c r="B176" s="298"/>
      <c r="C176" s="299" t="s">
        <v>228</v>
      </c>
      <c r="D176" s="284"/>
      <c r="E176" s="284"/>
      <c r="F176" s="284"/>
      <c r="G176" s="284"/>
      <c r="H176" s="284"/>
      <c r="I176" s="284"/>
      <c r="J176" s="284"/>
      <c r="K176" s="284"/>
      <c r="L176" s="285"/>
      <c r="M176" s="286"/>
      <c r="N176" s="287"/>
      <c r="O176" s="287"/>
      <c r="P176" s="287"/>
      <c r="Q176" s="287"/>
      <c r="R176" s="286"/>
      <c r="S176" s="287"/>
      <c r="T176" s="287"/>
      <c r="U176" s="287"/>
      <c r="V176" s="287"/>
      <c r="W176" s="286"/>
      <c r="X176" s="262"/>
      <c r="Y176" s="262"/>
      <c r="Z176" s="262"/>
    </row>
    <row r="177" spans="1:26" s="57" customFormat="1" x14ac:dyDescent="0.25">
      <c r="A177" s="251"/>
      <c r="B177" s="298"/>
      <c r="C177" s="299" t="s">
        <v>229</v>
      </c>
      <c r="D177" s="284"/>
      <c r="E177" s="284"/>
      <c r="F177" s="284"/>
      <c r="G177" s="284"/>
      <c r="H177" s="284"/>
      <c r="I177" s="284"/>
      <c r="J177" s="284"/>
      <c r="K177" s="284"/>
      <c r="L177" s="285"/>
      <c r="M177" s="286"/>
      <c r="N177" s="287"/>
      <c r="O177" s="287"/>
      <c r="P177" s="287"/>
      <c r="Q177" s="287"/>
      <c r="R177" s="286"/>
      <c r="S177" s="287"/>
      <c r="T177" s="287"/>
      <c r="U177" s="287"/>
      <c r="V177" s="287"/>
      <c r="W177" s="286"/>
      <c r="X177" s="262"/>
      <c r="Y177" s="262"/>
      <c r="Z177" s="262"/>
    </row>
    <row r="178" spans="1:26" s="57" customFormat="1" x14ac:dyDescent="0.25">
      <c r="A178" s="243"/>
      <c r="B178" s="298"/>
      <c r="C178" s="299" t="s">
        <v>230</v>
      </c>
      <c r="D178" s="284"/>
      <c r="E178" s="284"/>
      <c r="F178" s="284"/>
      <c r="G178" s="284"/>
      <c r="H178" s="284"/>
      <c r="I178" s="284"/>
      <c r="J178" s="284"/>
      <c r="K178" s="284"/>
      <c r="L178" s="285"/>
      <c r="M178" s="286"/>
      <c r="N178" s="287"/>
      <c r="O178" s="287"/>
      <c r="P178" s="287"/>
      <c r="Q178" s="287"/>
      <c r="R178" s="286"/>
      <c r="S178" s="287"/>
      <c r="T178" s="287"/>
      <c r="U178" s="287"/>
      <c r="V178" s="287"/>
      <c r="W178" s="286"/>
      <c r="X178" s="262"/>
      <c r="Y178" s="262"/>
      <c r="Z178" s="262"/>
    </row>
    <row r="179" spans="1:26" s="57" customFormat="1" x14ac:dyDescent="0.25">
      <c r="A179" s="251"/>
      <c r="B179" s="298"/>
      <c r="C179" s="299" t="s">
        <v>115</v>
      </c>
      <c r="D179" s="284"/>
      <c r="E179" s="284"/>
      <c r="F179" s="284"/>
      <c r="G179" s="284"/>
      <c r="H179" s="284"/>
      <c r="I179" s="284"/>
      <c r="J179" s="284"/>
      <c r="K179" s="284"/>
      <c r="L179" s="285"/>
      <c r="M179" s="286"/>
      <c r="N179" s="287"/>
      <c r="O179" s="287"/>
      <c r="P179" s="287"/>
      <c r="Q179" s="287"/>
      <c r="R179" s="286"/>
      <c r="S179" s="287"/>
      <c r="T179" s="287"/>
      <c r="U179" s="287"/>
      <c r="V179" s="287"/>
      <c r="W179" s="286"/>
      <c r="X179" s="262"/>
      <c r="Y179" s="262"/>
      <c r="Z179" s="262"/>
    </row>
    <row r="180" spans="1:26" s="57" customFormat="1" x14ac:dyDescent="0.25">
      <c r="A180" s="251"/>
      <c r="B180" s="298"/>
      <c r="C180" s="299" t="s">
        <v>231</v>
      </c>
      <c r="D180" s="284"/>
      <c r="E180" s="284"/>
      <c r="F180" s="284"/>
      <c r="G180" s="284"/>
      <c r="H180" s="284"/>
      <c r="I180" s="284"/>
      <c r="J180" s="284"/>
      <c r="K180" s="284"/>
      <c r="L180" s="285"/>
      <c r="M180" s="286"/>
      <c r="N180" s="287"/>
      <c r="O180" s="287"/>
      <c r="P180" s="287"/>
      <c r="Q180" s="287"/>
      <c r="R180" s="286"/>
      <c r="S180" s="287"/>
      <c r="T180" s="287"/>
      <c r="U180" s="287"/>
      <c r="V180" s="287"/>
      <c r="W180" s="286"/>
      <c r="X180" s="262"/>
      <c r="Y180" s="262"/>
      <c r="Z180" s="262"/>
    </row>
    <row r="181" spans="1:26" s="57" customFormat="1" x14ac:dyDescent="0.25">
      <c r="A181" s="251"/>
      <c r="B181" s="298"/>
      <c r="C181" s="299" t="s">
        <v>232</v>
      </c>
      <c r="D181" s="284"/>
      <c r="E181" s="284"/>
      <c r="F181" s="284"/>
      <c r="G181" s="284"/>
      <c r="H181" s="284"/>
      <c r="I181" s="284"/>
      <c r="J181" s="284"/>
      <c r="K181" s="284"/>
      <c r="L181" s="285"/>
      <c r="M181" s="286"/>
      <c r="N181" s="287"/>
      <c r="O181" s="287"/>
      <c r="P181" s="287"/>
      <c r="Q181" s="287"/>
      <c r="R181" s="286"/>
      <c r="S181" s="287"/>
      <c r="T181" s="287"/>
      <c r="U181" s="287"/>
      <c r="V181" s="287"/>
      <c r="W181" s="286"/>
      <c r="X181" s="262"/>
      <c r="Y181" s="262"/>
      <c r="Z181" s="262"/>
    </row>
    <row r="182" spans="1:26" s="57" customFormat="1" ht="54" x14ac:dyDescent="0.25">
      <c r="A182" s="251"/>
      <c r="B182" s="298"/>
      <c r="C182" s="299" t="s">
        <v>233</v>
      </c>
      <c r="D182" s="284"/>
      <c r="E182" s="284"/>
      <c r="F182" s="284"/>
      <c r="G182" s="284"/>
      <c r="H182" s="284"/>
      <c r="I182" s="284"/>
      <c r="J182" s="284"/>
      <c r="K182" s="284"/>
      <c r="L182" s="285"/>
      <c r="M182" s="286"/>
      <c r="N182" s="287"/>
      <c r="O182" s="287"/>
      <c r="P182" s="287"/>
      <c r="Q182" s="287"/>
      <c r="R182" s="286"/>
      <c r="S182" s="287"/>
      <c r="T182" s="287"/>
      <c r="U182" s="287"/>
      <c r="V182" s="287"/>
      <c r="W182" s="286"/>
      <c r="X182" s="262"/>
      <c r="Y182" s="262"/>
      <c r="Z182" s="262"/>
    </row>
    <row r="183" spans="1:26" s="57" customFormat="1" x14ac:dyDescent="0.25">
      <c r="A183" s="251"/>
      <c r="B183" s="298"/>
      <c r="C183" s="299" t="s">
        <v>234</v>
      </c>
      <c r="D183" s="284"/>
      <c r="E183" s="284"/>
      <c r="F183" s="284"/>
      <c r="G183" s="284"/>
      <c r="H183" s="284"/>
      <c r="I183" s="284"/>
      <c r="J183" s="284"/>
      <c r="K183" s="284"/>
      <c r="L183" s="285"/>
      <c r="M183" s="286"/>
      <c r="N183" s="287"/>
      <c r="O183" s="287"/>
      <c r="P183" s="287"/>
      <c r="Q183" s="287"/>
      <c r="R183" s="286"/>
      <c r="S183" s="287"/>
      <c r="T183" s="287"/>
      <c r="U183" s="287"/>
      <c r="V183" s="287"/>
      <c r="W183" s="286"/>
      <c r="X183" s="262"/>
      <c r="Y183" s="262"/>
      <c r="Z183" s="262"/>
    </row>
    <row r="184" spans="1:26" s="57" customFormat="1" ht="36" x14ac:dyDescent="0.25">
      <c r="A184" s="251"/>
      <c r="B184" s="298"/>
      <c r="C184" s="299" t="s">
        <v>235</v>
      </c>
      <c r="D184" s="284"/>
      <c r="E184" s="284"/>
      <c r="F184" s="284"/>
      <c r="G184" s="284"/>
      <c r="H184" s="284"/>
      <c r="I184" s="284"/>
      <c r="J184" s="284"/>
      <c r="K184" s="284"/>
      <c r="L184" s="285"/>
      <c r="M184" s="286"/>
      <c r="N184" s="287"/>
      <c r="O184" s="287"/>
      <c r="P184" s="287"/>
      <c r="Q184" s="287"/>
      <c r="R184" s="286"/>
      <c r="S184" s="287"/>
      <c r="T184" s="287"/>
      <c r="U184" s="287"/>
      <c r="V184" s="287"/>
      <c r="W184" s="286"/>
      <c r="X184" s="262"/>
      <c r="Y184" s="262"/>
      <c r="Z184" s="262"/>
    </row>
    <row r="185" spans="1:26" s="57" customFormat="1" x14ac:dyDescent="0.25">
      <c r="A185" s="251"/>
      <c r="B185" s="273"/>
      <c r="C185" s="274" t="s">
        <v>236</v>
      </c>
      <c r="D185" s="276">
        <f t="shared" ref="D185:H185" si="67">D186+D187</f>
        <v>0</v>
      </c>
      <c r="E185" s="276">
        <f t="shared" si="67"/>
        <v>0</v>
      </c>
      <c r="F185" s="276">
        <f t="shared" si="67"/>
        <v>0</v>
      </c>
      <c r="G185" s="276">
        <f t="shared" si="67"/>
        <v>0</v>
      </c>
      <c r="H185" s="276">
        <f t="shared" si="67"/>
        <v>0</v>
      </c>
      <c r="I185" s="276">
        <f t="shared" ref="I185:Z185" si="68">I186+I187</f>
        <v>0</v>
      </c>
      <c r="J185" s="276">
        <f t="shared" si="68"/>
        <v>0</v>
      </c>
      <c r="K185" s="276">
        <f t="shared" si="68"/>
        <v>0</v>
      </c>
      <c r="L185" s="277">
        <f t="shared" si="68"/>
        <v>0</v>
      </c>
      <c r="M185" s="278">
        <f t="shared" si="54"/>
        <v>0</v>
      </c>
      <c r="N185" s="278">
        <f t="shared" si="68"/>
        <v>0</v>
      </c>
      <c r="O185" s="278">
        <f t="shared" si="68"/>
        <v>0</v>
      </c>
      <c r="P185" s="278">
        <f t="shared" si="68"/>
        <v>0</v>
      </c>
      <c r="Q185" s="278">
        <f t="shared" si="68"/>
        <v>0</v>
      </c>
      <c r="R185" s="278">
        <f t="shared" si="55"/>
        <v>0</v>
      </c>
      <c r="S185" s="278">
        <f t="shared" si="68"/>
        <v>0</v>
      </c>
      <c r="T185" s="278">
        <f t="shared" si="68"/>
        <v>0</v>
      </c>
      <c r="U185" s="278">
        <f t="shared" si="68"/>
        <v>0</v>
      </c>
      <c r="V185" s="278">
        <f t="shared" si="68"/>
        <v>0</v>
      </c>
      <c r="W185" s="278">
        <f t="shared" si="56"/>
        <v>0</v>
      </c>
      <c r="X185" s="278">
        <f t="shared" si="68"/>
        <v>0</v>
      </c>
      <c r="Y185" s="278">
        <f t="shared" si="68"/>
        <v>0</v>
      </c>
      <c r="Z185" s="278">
        <f t="shared" si="68"/>
        <v>0</v>
      </c>
    </row>
    <row r="186" spans="1:26" s="57" customFormat="1" x14ac:dyDescent="0.25">
      <c r="A186" s="251"/>
      <c r="B186" s="288"/>
      <c r="C186" s="280" t="s">
        <v>237</v>
      </c>
      <c r="D186" s="284"/>
      <c r="E186" s="284"/>
      <c r="F186" s="284"/>
      <c r="G186" s="284"/>
      <c r="H186" s="284"/>
      <c r="I186" s="284"/>
      <c r="J186" s="284"/>
      <c r="K186" s="284"/>
      <c r="L186" s="285"/>
      <c r="M186" s="286"/>
      <c r="N186" s="287"/>
      <c r="O186" s="287"/>
      <c r="P186" s="287"/>
      <c r="Q186" s="287"/>
      <c r="R186" s="286"/>
      <c r="S186" s="287"/>
      <c r="T186" s="287"/>
      <c r="U186" s="287"/>
      <c r="V186" s="287"/>
      <c r="W186" s="286"/>
      <c r="X186" s="262"/>
      <c r="Y186" s="262"/>
      <c r="Z186" s="262"/>
    </row>
    <row r="187" spans="1:26" s="57" customFormat="1" x14ac:dyDescent="0.25">
      <c r="A187" s="251"/>
      <c r="B187" s="279"/>
      <c r="C187" s="280" t="s">
        <v>238</v>
      </c>
      <c r="D187" s="276">
        <f t="shared" ref="D187:H187" si="69">SUM(D188:D189)</f>
        <v>0</v>
      </c>
      <c r="E187" s="276">
        <f t="shared" si="69"/>
        <v>0</v>
      </c>
      <c r="F187" s="276">
        <f t="shared" si="69"/>
        <v>0</v>
      </c>
      <c r="G187" s="276">
        <f t="shared" si="69"/>
        <v>0</v>
      </c>
      <c r="H187" s="276">
        <f t="shared" si="69"/>
        <v>0</v>
      </c>
      <c r="I187" s="276">
        <f t="shared" ref="I187:Z187" si="70">SUM(I188:I189)</f>
        <v>0</v>
      </c>
      <c r="J187" s="276">
        <f t="shared" si="70"/>
        <v>0</v>
      </c>
      <c r="K187" s="276">
        <f t="shared" si="70"/>
        <v>0</v>
      </c>
      <c r="L187" s="277">
        <f t="shared" si="70"/>
        <v>0</v>
      </c>
      <c r="M187" s="278">
        <f t="shared" si="54"/>
        <v>0</v>
      </c>
      <c r="N187" s="278">
        <f t="shared" si="70"/>
        <v>0</v>
      </c>
      <c r="O187" s="278">
        <f t="shared" si="70"/>
        <v>0</v>
      </c>
      <c r="P187" s="278">
        <f t="shared" si="70"/>
        <v>0</v>
      </c>
      <c r="Q187" s="278">
        <f t="shared" si="70"/>
        <v>0</v>
      </c>
      <c r="R187" s="278">
        <f t="shared" si="55"/>
        <v>0</v>
      </c>
      <c r="S187" s="278">
        <f t="shared" si="70"/>
        <v>0</v>
      </c>
      <c r="T187" s="278">
        <f t="shared" si="70"/>
        <v>0</v>
      </c>
      <c r="U187" s="278">
        <f t="shared" si="70"/>
        <v>0</v>
      </c>
      <c r="V187" s="278">
        <f t="shared" si="70"/>
        <v>0</v>
      </c>
      <c r="W187" s="278">
        <f t="shared" si="56"/>
        <v>0</v>
      </c>
      <c r="X187" s="278">
        <f t="shared" si="70"/>
        <v>0</v>
      </c>
      <c r="Y187" s="278">
        <f t="shared" si="70"/>
        <v>0</v>
      </c>
      <c r="Z187" s="278">
        <f t="shared" si="70"/>
        <v>0</v>
      </c>
    </row>
    <row r="188" spans="1:26" s="57" customFormat="1" x14ac:dyDescent="0.25">
      <c r="A188" s="251"/>
      <c r="B188" s="281"/>
      <c r="C188" s="282" t="s">
        <v>239</v>
      </c>
      <c r="D188" s="284"/>
      <c r="E188" s="284"/>
      <c r="F188" s="284"/>
      <c r="G188" s="284"/>
      <c r="H188" s="284"/>
      <c r="I188" s="284"/>
      <c r="J188" s="284"/>
      <c r="K188" s="284"/>
      <c r="L188" s="285"/>
      <c r="M188" s="286"/>
      <c r="N188" s="287"/>
      <c r="O188" s="287"/>
      <c r="P188" s="287"/>
      <c r="Q188" s="287"/>
      <c r="R188" s="286"/>
      <c r="S188" s="287"/>
      <c r="T188" s="287"/>
      <c r="U188" s="287"/>
      <c r="V188" s="287"/>
      <c r="W188" s="286"/>
      <c r="X188" s="262"/>
      <c r="Y188" s="262"/>
      <c r="Z188" s="262"/>
    </row>
    <row r="189" spans="1:26" s="57" customFormat="1" x14ac:dyDescent="0.25">
      <c r="A189" s="251"/>
      <c r="B189" s="281"/>
      <c r="C189" s="282" t="s">
        <v>240</v>
      </c>
      <c r="D189" s="284"/>
      <c r="E189" s="284"/>
      <c r="F189" s="284"/>
      <c r="G189" s="284"/>
      <c r="H189" s="284"/>
      <c r="I189" s="284"/>
      <c r="J189" s="284"/>
      <c r="K189" s="284"/>
      <c r="L189" s="285"/>
      <c r="M189" s="286"/>
      <c r="N189" s="287"/>
      <c r="O189" s="287"/>
      <c r="P189" s="287"/>
      <c r="Q189" s="287"/>
      <c r="R189" s="286"/>
      <c r="S189" s="287"/>
      <c r="T189" s="287"/>
      <c r="U189" s="287"/>
      <c r="V189" s="287"/>
      <c r="W189" s="286"/>
      <c r="X189" s="262"/>
      <c r="Y189" s="262"/>
      <c r="Z189" s="262"/>
    </row>
    <row r="190" spans="1:26" s="57" customFormat="1" x14ac:dyDescent="0.25">
      <c r="A190" s="251"/>
      <c r="B190" s="271"/>
      <c r="C190" s="272" t="s">
        <v>241</v>
      </c>
      <c r="D190" s="276">
        <f t="shared" ref="D190:H190" si="71">D191+D192</f>
        <v>0</v>
      </c>
      <c r="E190" s="276">
        <f t="shared" si="71"/>
        <v>0</v>
      </c>
      <c r="F190" s="276">
        <f t="shared" si="71"/>
        <v>0</v>
      </c>
      <c r="G190" s="276">
        <f t="shared" si="71"/>
        <v>0</v>
      </c>
      <c r="H190" s="276">
        <f t="shared" si="71"/>
        <v>0</v>
      </c>
      <c r="I190" s="276">
        <f t="shared" ref="I190:Z190" si="72">I191+I192</f>
        <v>0</v>
      </c>
      <c r="J190" s="276">
        <f t="shared" si="72"/>
        <v>0</v>
      </c>
      <c r="K190" s="276">
        <f t="shared" si="72"/>
        <v>0</v>
      </c>
      <c r="L190" s="277">
        <f t="shared" si="72"/>
        <v>0</v>
      </c>
      <c r="M190" s="278">
        <f t="shared" si="54"/>
        <v>0</v>
      </c>
      <c r="N190" s="278">
        <f t="shared" si="72"/>
        <v>0</v>
      </c>
      <c r="O190" s="278">
        <f t="shared" si="72"/>
        <v>0</v>
      </c>
      <c r="P190" s="278">
        <f t="shared" si="72"/>
        <v>0</v>
      </c>
      <c r="Q190" s="278">
        <f t="shared" si="72"/>
        <v>0</v>
      </c>
      <c r="R190" s="278">
        <f t="shared" si="55"/>
        <v>0</v>
      </c>
      <c r="S190" s="278">
        <f t="shared" si="72"/>
        <v>0</v>
      </c>
      <c r="T190" s="278">
        <f t="shared" si="72"/>
        <v>0</v>
      </c>
      <c r="U190" s="278">
        <f t="shared" si="72"/>
        <v>0</v>
      </c>
      <c r="V190" s="278">
        <f t="shared" si="72"/>
        <v>0</v>
      </c>
      <c r="W190" s="278">
        <f t="shared" si="56"/>
        <v>0</v>
      </c>
      <c r="X190" s="278">
        <f t="shared" si="72"/>
        <v>0</v>
      </c>
      <c r="Y190" s="278">
        <f t="shared" si="72"/>
        <v>0</v>
      </c>
      <c r="Z190" s="278">
        <f t="shared" si="72"/>
        <v>0</v>
      </c>
    </row>
    <row r="191" spans="1:26" s="57" customFormat="1" x14ac:dyDescent="0.25">
      <c r="A191" s="251"/>
      <c r="B191" s="289"/>
      <c r="C191" s="274" t="s">
        <v>242</v>
      </c>
      <c r="D191" s="284"/>
      <c r="E191" s="284"/>
      <c r="F191" s="284"/>
      <c r="G191" s="284"/>
      <c r="H191" s="284"/>
      <c r="I191" s="284"/>
      <c r="J191" s="284"/>
      <c r="K191" s="284"/>
      <c r="L191" s="285"/>
      <c r="M191" s="286"/>
      <c r="N191" s="287"/>
      <c r="O191" s="287"/>
      <c r="P191" s="287"/>
      <c r="Q191" s="287"/>
      <c r="R191" s="286"/>
      <c r="S191" s="287"/>
      <c r="T191" s="287"/>
      <c r="U191" s="287"/>
      <c r="V191" s="287"/>
      <c r="W191" s="286"/>
      <c r="X191" s="262"/>
      <c r="Y191" s="262"/>
      <c r="Z191" s="262"/>
    </row>
    <row r="192" spans="1:26" s="57" customFormat="1" x14ac:dyDescent="0.25">
      <c r="A192" s="251"/>
      <c r="B192" s="273"/>
      <c r="C192" s="274" t="s">
        <v>243</v>
      </c>
      <c r="D192" s="276">
        <f t="shared" ref="D192:H192" si="73">SUM(D193:D196)</f>
        <v>0</v>
      </c>
      <c r="E192" s="276">
        <f t="shared" si="73"/>
        <v>0</v>
      </c>
      <c r="F192" s="276">
        <f t="shared" si="73"/>
        <v>0</v>
      </c>
      <c r="G192" s="276">
        <f t="shared" si="73"/>
        <v>0</v>
      </c>
      <c r="H192" s="276">
        <f t="shared" si="73"/>
        <v>0</v>
      </c>
      <c r="I192" s="276">
        <f t="shared" ref="I192:Z192" si="74">SUM(I193:I196)</f>
        <v>0</v>
      </c>
      <c r="J192" s="276">
        <f t="shared" si="74"/>
        <v>0</v>
      </c>
      <c r="K192" s="276">
        <f t="shared" si="74"/>
        <v>0</v>
      </c>
      <c r="L192" s="277">
        <f t="shared" si="74"/>
        <v>0</v>
      </c>
      <c r="M192" s="278">
        <f t="shared" si="54"/>
        <v>0</v>
      </c>
      <c r="N192" s="278">
        <f t="shared" si="74"/>
        <v>0</v>
      </c>
      <c r="O192" s="278">
        <f t="shared" si="74"/>
        <v>0</v>
      </c>
      <c r="P192" s="278">
        <f t="shared" si="74"/>
        <v>0</v>
      </c>
      <c r="Q192" s="278">
        <f t="shared" si="74"/>
        <v>0</v>
      </c>
      <c r="R192" s="278">
        <f t="shared" si="55"/>
        <v>0</v>
      </c>
      <c r="S192" s="278">
        <f t="shared" si="74"/>
        <v>0</v>
      </c>
      <c r="T192" s="278">
        <f t="shared" si="74"/>
        <v>0</v>
      </c>
      <c r="U192" s="278">
        <f t="shared" si="74"/>
        <v>0</v>
      </c>
      <c r="V192" s="278">
        <f t="shared" si="74"/>
        <v>0</v>
      </c>
      <c r="W192" s="278">
        <f t="shared" si="56"/>
        <v>0</v>
      </c>
      <c r="X192" s="278">
        <f t="shared" si="74"/>
        <v>0</v>
      </c>
      <c r="Y192" s="278">
        <f t="shared" si="74"/>
        <v>0</v>
      </c>
      <c r="Z192" s="278">
        <f t="shared" si="74"/>
        <v>0</v>
      </c>
    </row>
    <row r="193" spans="1:26" s="57" customFormat="1" x14ac:dyDescent="0.25">
      <c r="A193" s="251"/>
      <c r="B193" s="288"/>
      <c r="C193" s="280" t="s">
        <v>244</v>
      </c>
      <c r="D193" s="284"/>
      <c r="E193" s="284"/>
      <c r="F193" s="284"/>
      <c r="G193" s="284"/>
      <c r="H193" s="284"/>
      <c r="I193" s="284"/>
      <c r="J193" s="284"/>
      <c r="K193" s="284"/>
      <c r="L193" s="285"/>
      <c r="M193" s="286"/>
      <c r="N193" s="287"/>
      <c r="O193" s="287"/>
      <c r="P193" s="287"/>
      <c r="Q193" s="287"/>
      <c r="R193" s="286"/>
      <c r="S193" s="287"/>
      <c r="T193" s="287"/>
      <c r="U193" s="287"/>
      <c r="V193" s="287"/>
      <c r="W193" s="286"/>
      <c r="X193" s="262"/>
      <c r="Y193" s="262"/>
      <c r="Z193" s="262"/>
    </row>
    <row r="194" spans="1:26" s="57" customFormat="1" x14ac:dyDescent="0.25">
      <c r="A194" s="251"/>
      <c r="B194" s="288"/>
      <c r="C194" s="280" t="s">
        <v>245</v>
      </c>
      <c r="D194" s="284"/>
      <c r="E194" s="284"/>
      <c r="F194" s="284"/>
      <c r="G194" s="284"/>
      <c r="H194" s="284"/>
      <c r="I194" s="284"/>
      <c r="J194" s="284"/>
      <c r="K194" s="284"/>
      <c r="L194" s="285"/>
      <c r="M194" s="286"/>
      <c r="N194" s="287"/>
      <c r="O194" s="287"/>
      <c r="P194" s="287"/>
      <c r="Q194" s="287"/>
      <c r="R194" s="286"/>
      <c r="S194" s="287"/>
      <c r="T194" s="287"/>
      <c r="U194" s="287"/>
      <c r="V194" s="287"/>
      <c r="W194" s="286"/>
      <c r="X194" s="262"/>
      <c r="Y194" s="262"/>
      <c r="Z194" s="262"/>
    </row>
    <row r="195" spans="1:26" s="57" customFormat="1" x14ac:dyDescent="0.25">
      <c r="A195" s="251"/>
      <c r="B195" s="288"/>
      <c r="C195" s="280" t="s">
        <v>246</v>
      </c>
      <c r="D195" s="284"/>
      <c r="E195" s="284"/>
      <c r="F195" s="284"/>
      <c r="G195" s="284"/>
      <c r="H195" s="284"/>
      <c r="I195" s="284"/>
      <c r="J195" s="284"/>
      <c r="K195" s="284"/>
      <c r="L195" s="285"/>
      <c r="M195" s="286"/>
      <c r="N195" s="287"/>
      <c r="O195" s="287"/>
      <c r="P195" s="287"/>
      <c r="Q195" s="287"/>
      <c r="R195" s="286"/>
      <c r="S195" s="287"/>
      <c r="T195" s="287"/>
      <c r="U195" s="287"/>
      <c r="V195" s="287"/>
      <c r="W195" s="286"/>
      <c r="X195" s="262"/>
      <c r="Y195" s="262"/>
      <c r="Z195" s="262"/>
    </row>
    <row r="196" spans="1:26" s="57" customFormat="1" x14ac:dyDescent="0.25">
      <c r="A196" s="251"/>
      <c r="B196" s="288"/>
      <c r="C196" s="280" t="s">
        <v>247</v>
      </c>
      <c r="D196" s="284"/>
      <c r="E196" s="284"/>
      <c r="F196" s="284"/>
      <c r="G196" s="284"/>
      <c r="H196" s="284"/>
      <c r="I196" s="284"/>
      <c r="J196" s="284"/>
      <c r="K196" s="284"/>
      <c r="L196" s="285"/>
      <c r="M196" s="286"/>
      <c r="N196" s="287"/>
      <c r="O196" s="287"/>
      <c r="P196" s="287"/>
      <c r="Q196" s="287"/>
      <c r="R196" s="286"/>
      <c r="S196" s="287"/>
      <c r="T196" s="287"/>
      <c r="U196" s="287"/>
      <c r="V196" s="287"/>
      <c r="W196" s="286"/>
      <c r="X196" s="262"/>
      <c r="Y196" s="262"/>
      <c r="Z196" s="262"/>
    </row>
    <row r="197" spans="1:26" s="57" customFormat="1" x14ac:dyDescent="0.25">
      <c r="A197" s="251"/>
      <c r="B197" s="300"/>
      <c r="C197" s="296" t="s">
        <v>248</v>
      </c>
      <c r="D197" s="284"/>
      <c r="E197" s="284"/>
      <c r="F197" s="284"/>
      <c r="G197" s="284"/>
      <c r="H197" s="284"/>
      <c r="I197" s="284"/>
      <c r="J197" s="284"/>
      <c r="K197" s="284"/>
      <c r="L197" s="285"/>
      <c r="M197" s="286"/>
      <c r="N197" s="287"/>
      <c r="O197" s="287"/>
      <c r="P197" s="287"/>
      <c r="Q197" s="287"/>
      <c r="R197" s="286"/>
      <c r="S197" s="287"/>
      <c r="T197" s="287"/>
      <c r="U197" s="287"/>
      <c r="V197" s="287"/>
      <c r="W197" s="286"/>
      <c r="X197" s="262"/>
      <c r="Y197" s="262"/>
      <c r="Z197" s="262"/>
    </row>
    <row r="198" spans="1:26" s="57" customFormat="1" x14ac:dyDescent="0.25">
      <c r="A198" s="251"/>
      <c r="B198" s="295"/>
      <c r="C198" s="296" t="s">
        <v>249</v>
      </c>
      <c r="D198" s="276">
        <f t="shared" ref="D198:H198" si="75">D199+D200+D201+D204</f>
        <v>0</v>
      </c>
      <c r="E198" s="276">
        <f t="shared" si="75"/>
        <v>0</v>
      </c>
      <c r="F198" s="276">
        <f t="shared" si="75"/>
        <v>0</v>
      </c>
      <c r="G198" s="276">
        <f t="shared" si="75"/>
        <v>0</v>
      </c>
      <c r="H198" s="276">
        <f t="shared" si="75"/>
        <v>0</v>
      </c>
      <c r="I198" s="276">
        <f t="shared" ref="I198:Z198" si="76">I199+I200+I201+I204</f>
        <v>0</v>
      </c>
      <c r="J198" s="276">
        <f t="shared" si="76"/>
        <v>0</v>
      </c>
      <c r="K198" s="276">
        <f t="shared" si="76"/>
        <v>0</v>
      </c>
      <c r="L198" s="277">
        <f t="shared" si="76"/>
        <v>0</v>
      </c>
      <c r="M198" s="278">
        <f t="shared" si="54"/>
        <v>0</v>
      </c>
      <c r="N198" s="278">
        <f t="shared" si="76"/>
        <v>0</v>
      </c>
      <c r="O198" s="278">
        <f t="shared" si="76"/>
        <v>0</v>
      </c>
      <c r="P198" s="278">
        <f t="shared" si="76"/>
        <v>0</v>
      </c>
      <c r="Q198" s="278">
        <f t="shared" si="76"/>
        <v>0</v>
      </c>
      <c r="R198" s="278">
        <f t="shared" si="55"/>
        <v>0</v>
      </c>
      <c r="S198" s="278">
        <f t="shared" si="76"/>
        <v>0</v>
      </c>
      <c r="T198" s="278">
        <f t="shared" si="76"/>
        <v>0</v>
      </c>
      <c r="U198" s="278">
        <f t="shared" si="76"/>
        <v>0</v>
      </c>
      <c r="V198" s="278">
        <f t="shared" si="76"/>
        <v>0</v>
      </c>
      <c r="W198" s="278">
        <f t="shared" si="56"/>
        <v>0</v>
      </c>
      <c r="X198" s="278">
        <f t="shared" si="76"/>
        <v>0</v>
      </c>
      <c r="Y198" s="278">
        <f t="shared" si="76"/>
        <v>0</v>
      </c>
      <c r="Z198" s="278">
        <f t="shared" si="76"/>
        <v>0</v>
      </c>
    </row>
    <row r="199" spans="1:26" s="57" customFormat="1" x14ac:dyDescent="0.25">
      <c r="A199" s="251"/>
      <c r="B199" s="289"/>
      <c r="C199" s="274" t="s">
        <v>250</v>
      </c>
      <c r="D199" s="284"/>
      <c r="E199" s="284"/>
      <c r="F199" s="284"/>
      <c r="G199" s="284"/>
      <c r="H199" s="284"/>
      <c r="I199" s="284"/>
      <c r="J199" s="284"/>
      <c r="K199" s="284"/>
      <c r="L199" s="285"/>
      <c r="M199" s="286"/>
      <c r="N199" s="287"/>
      <c r="O199" s="287"/>
      <c r="P199" s="287"/>
      <c r="Q199" s="287"/>
      <c r="R199" s="286"/>
      <c r="S199" s="287"/>
      <c r="T199" s="287"/>
      <c r="U199" s="287"/>
      <c r="V199" s="287"/>
      <c r="W199" s="286"/>
      <c r="X199" s="262"/>
      <c r="Y199" s="262"/>
      <c r="Z199" s="262"/>
    </row>
    <row r="200" spans="1:26" s="57" customFormat="1" x14ac:dyDescent="0.25">
      <c r="A200" s="251"/>
      <c r="B200" s="289"/>
      <c r="C200" s="274" t="s">
        <v>251</v>
      </c>
      <c r="D200" s="284"/>
      <c r="E200" s="284"/>
      <c r="F200" s="284"/>
      <c r="G200" s="284"/>
      <c r="H200" s="284"/>
      <c r="I200" s="284"/>
      <c r="J200" s="284"/>
      <c r="K200" s="284"/>
      <c r="L200" s="285"/>
      <c r="M200" s="286"/>
      <c r="N200" s="287"/>
      <c r="O200" s="287"/>
      <c r="P200" s="287"/>
      <c r="Q200" s="287"/>
      <c r="R200" s="286"/>
      <c r="S200" s="287"/>
      <c r="T200" s="287"/>
      <c r="U200" s="287"/>
      <c r="V200" s="287"/>
      <c r="W200" s="286"/>
      <c r="X200" s="262"/>
      <c r="Y200" s="262"/>
      <c r="Z200" s="262"/>
    </row>
    <row r="201" spans="1:26" s="57" customFormat="1" x14ac:dyDescent="0.25">
      <c r="A201" s="251"/>
      <c r="B201" s="273"/>
      <c r="C201" s="274" t="s">
        <v>252</v>
      </c>
      <c r="D201" s="276">
        <f t="shared" ref="D201:H201" si="77">SUM(D202:D203)</f>
        <v>0</v>
      </c>
      <c r="E201" s="276">
        <f t="shared" si="77"/>
        <v>0</v>
      </c>
      <c r="F201" s="276">
        <f t="shared" si="77"/>
        <v>0</v>
      </c>
      <c r="G201" s="276">
        <f t="shared" si="77"/>
        <v>0</v>
      </c>
      <c r="H201" s="276">
        <f t="shared" si="77"/>
        <v>0</v>
      </c>
      <c r="I201" s="276">
        <f t="shared" ref="I201:Z201" si="78">SUM(I202:I203)</f>
        <v>0</v>
      </c>
      <c r="J201" s="276">
        <f t="shared" si="78"/>
        <v>0</v>
      </c>
      <c r="K201" s="276">
        <f t="shared" si="78"/>
        <v>0</v>
      </c>
      <c r="L201" s="277">
        <f t="shared" si="78"/>
        <v>0</v>
      </c>
      <c r="M201" s="278">
        <f t="shared" ref="M201:M232" si="79">N201+O201+P201</f>
        <v>0</v>
      </c>
      <c r="N201" s="278">
        <f t="shared" si="78"/>
        <v>0</v>
      </c>
      <c r="O201" s="278">
        <f t="shared" si="78"/>
        <v>0</v>
      </c>
      <c r="P201" s="278">
        <f t="shared" si="78"/>
        <v>0</v>
      </c>
      <c r="Q201" s="278">
        <f t="shared" si="78"/>
        <v>0</v>
      </c>
      <c r="R201" s="278">
        <f t="shared" ref="R201:R232" si="80">S201+T201+U201</f>
        <v>0</v>
      </c>
      <c r="S201" s="278">
        <f t="shared" si="78"/>
        <v>0</v>
      </c>
      <c r="T201" s="278">
        <f t="shared" si="78"/>
        <v>0</v>
      </c>
      <c r="U201" s="278">
        <f t="shared" si="78"/>
        <v>0</v>
      </c>
      <c r="V201" s="278">
        <f t="shared" si="78"/>
        <v>0</v>
      </c>
      <c r="W201" s="278">
        <f t="shared" ref="W201:W232" si="81">X201+Y201+Z201</f>
        <v>0</v>
      </c>
      <c r="X201" s="278">
        <f t="shared" si="78"/>
        <v>0</v>
      </c>
      <c r="Y201" s="278">
        <f t="shared" si="78"/>
        <v>0</v>
      </c>
      <c r="Z201" s="278">
        <f t="shared" si="78"/>
        <v>0</v>
      </c>
    </row>
    <row r="202" spans="1:26" s="57" customFormat="1" ht="36" x14ac:dyDescent="0.25">
      <c r="A202" s="251"/>
      <c r="B202" s="288"/>
      <c r="C202" s="280" t="s">
        <v>253</v>
      </c>
      <c r="D202" s="284"/>
      <c r="E202" s="284"/>
      <c r="F202" s="284"/>
      <c r="G202" s="284"/>
      <c r="H202" s="284"/>
      <c r="I202" s="284"/>
      <c r="J202" s="284"/>
      <c r="K202" s="284"/>
      <c r="L202" s="285"/>
      <c r="M202" s="286"/>
      <c r="N202" s="287"/>
      <c r="O202" s="287"/>
      <c r="P202" s="287"/>
      <c r="Q202" s="287"/>
      <c r="R202" s="286"/>
      <c r="S202" s="287"/>
      <c r="T202" s="287"/>
      <c r="U202" s="287"/>
      <c r="V202" s="287"/>
      <c r="W202" s="286"/>
      <c r="X202" s="262"/>
      <c r="Y202" s="262"/>
      <c r="Z202" s="262"/>
    </row>
    <row r="203" spans="1:26" s="57" customFormat="1" x14ac:dyDescent="0.25">
      <c r="A203" s="251"/>
      <c r="B203" s="288"/>
      <c r="C203" s="280" t="s">
        <v>254</v>
      </c>
      <c r="D203" s="284"/>
      <c r="E203" s="284"/>
      <c r="F203" s="284"/>
      <c r="G203" s="284"/>
      <c r="H203" s="284"/>
      <c r="I203" s="284"/>
      <c r="J203" s="284"/>
      <c r="K203" s="284"/>
      <c r="L203" s="285"/>
      <c r="M203" s="286"/>
      <c r="N203" s="287"/>
      <c r="O203" s="287"/>
      <c r="P203" s="287"/>
      <c r="Q203" s="287"/>
      <c r="R203" s="286"/>
      <c r="S203" s="287"/>
      <c r="T203" s="287"/>
      <c r="U203" s="287"/>
      <c r="V203" s="287"/>
      <c r="W203" s="286"/>
      <c r="X203" s="262"/>
      <c r="Y203" s="262"/>
      <c r="Z203" s="262"/>
    </row>
    <row r="204" spans="1:26" s="57" customFormat="1" x14ac:dyDescent="0.25">
      <c r="A204" s="251"/>
      <c r="B204" s="289"/>
      <c r="C204" s="274" t="s">
        <v>255</v>
      </c>
      <c r="D204" s="284"/>
      <c r="E204" s="284"/>
      <c r="F204" s="284"/>
      <c r="G204" s="284"/>
      <c r="H204" s="284"/>
      <c r="I204" s="284"/>
      <c r="J204" s="284"/>
      <c r="K204" s="284"/>
      <c r="L204" s="285"/>
      <c r="M204" s="286"/>
      <c r="N204" s="287"/>
      <c r="O204" s="287"/>
      <c r="P204" s="287"/>
      <c r="Q204" s="287"/>
      <c r="R204" s="286"/>
      <c r="S204" s="287"/>
      <c r="T204" s="287"/>
      <c r="U204" s="287"/>
      <c r="V204" s="287"/>
      <c r="W204" s="286"/>
      <c r="X204" s="262"/>
      <c r="Y204" s="262"/>
      <c r="Z204" s="262"/>
    </row>
    <row r="205" spans="1:26" s="57" customFormat="1" x14ac:dyDescent="0.25">
      <c r="A205" s="251" t="s">
        <v>79</v>
      </c>
      <c r="B205" s="293"/>
      <c r="C205" s="294" t="s">
        <v>256</v>
      </c>
      <c r="D205" s="267">
        <f t="shared" ref="D205:H205" si="82">D206+D214+D222</f>
        <v>0</v>
      </c>
      <c r="E205" s="267">
        <f t="shared" si="82"/>
        <v>0</v>
      </c>
      <c r="F205" s="267">
        <f t="shared" si="82"/>
        <v>0</v>
      </c>
      <c r="G205" s="267">
        <f t="shared" si="82"/>
        <v>0</v>
      </c>
      <c r="H205" s="267">
        <f t="shared" si="82"/>
        <v>0</v>
      </c>
      <c r="I205" s="267">
        <f t="shared" ref="I205:Z205" si="83">I206+I214+I222</f>
        <v>0</v>
      </c>
      <c r="J205" s="267">
        <f t="shared" si="83"/>
        <v>0</v>
      </c>
      <c r="K205" s="267">
        <f t="shared" si="83"/>
        <v>0</v>
      </c>
      <c r="L205" s="268">
        <f t="shared" si="83"/>
        <v>0</v>
      </c>
      <c r="M205" s="269">
        <f t="shared" si="79"/>
        <v>0</v>
      </c>
      <c r="N205" s="269">
        <f t="shared" si="83"/>
        <v>0</v>
      </c>
      <c r="O205" s="269">
        <f t="shared" si="83"/>
        <v>0</v>
      </c>
      <c r="P205" s="269">
        <f t="shared" si="83"/>
        <v>0</v>
      </c>
      <c r="Q205" s="269">
        <f t="shared" si="83"/>
        <v>0</v>
      </c>
      <c r="R205" s="269">
        <f t="shared" si="80"/>
        <v>0</v>
      </c>
      <c r="S205" s="269">
        <f t="shared" si="83"/>
        <v>0</v>
      </c>
      <c r="T205" s="269">
        <f t="shared" si="83"/>
        <v>0</v>
      </c>
      <c r="U205" s="269">
        <f t="shared" si="83"/>
        <v>0</v>
      </c>
      <c r="V205" s="269">
        <f t="shared" si="83"/>
        <v>0</v>
      </c>
      <c r="W205" s="269">
        <f t="shared" si="81"/>
        <v>0</v>
      </c>
      <c r="X205" s="269">
        <f t="shared" si="83"/>
        <v>0</v>
      </c>
      <c r="Y205" s="269">
        <f t="shared" si="83"/>
        <v>0</v>
      </c>
      <c r="Z205" s="269">
        <f t="shared" si="83"/>
        <v>0</v>
      </c>
    </row>
    <row r="206" spans="1:26" s="57" customFormat="1" x14ac:dyDescent="0.25">
      <c r="A206" s="251"/>
      <c r="B206" s="295"/>
      <c r="C206" s="296" t="s">
        <v>257</v>
      </c>
      <c r="D206" s="276">
        <f t="shared" ref="D206:H206" si="84">SUM(D207:D213)</f>
        <v>0</v>
      </c>
      <c r="E206" s="276">
        <f t="shared" si="84"/>
        <v>0</v>
      </c>
      <c r="F206" s="276">
        <f t="shared" si="84"/>
        <v>0</v>
      </c>
      <c r="G206" s="276">
        <f t="shared" si="84"/>
        <v>0</v>
      </c>
      <c r="H206" s="276">
        <f t="shared" si="84"/>
        <v>0</v>
      </c>
      <c r="I206" s="276">
        <f t="shared" ref="I206:Z206" si="85">SUM(I207:I213)</f>
        <v>0</v>
      </c>
      <c r="J206" s="276">
        <f t="shared" si="85"/>
        <v>0</v>
      </c>
      <c r="K206" s="276">
        <f t="shared" si="85"/>
        <v>0</v>
      </c>
      <c r="L206" s="277">
        <f t="shared" si="85"/>
        <v>0</v>
      </c>
      <c r="M206" s="278">
        <f t="shared" si="79"/>
        <v>0</v>
      </c>
      <c r="N206" s="278">
        <f t="shared" si="85"/>
        <v>0</v>
      </c>
      <c r="O206" s="278">
        <f t="shared" si="85"/>
        <v>0</v>
      </c>
      <c r="P206" s="278">
        <f t="shared" si="85"/>
        <v>0</v>
      </c>
      <c r="Q206" s="278">
        <f t="shared" si="85"/>
        <v>0</v>
      </c>
      <c r="R206" s="278">
        <f t="shared" si="80"/>
        <v>0</v>
      </c>
      <c r="S206" s="278">
        <f t="shared" si="85"/>
        <v>0</v>
      </c>
      <c r="T206" s="278">
        <f t="shared" si="85"/>
        <v>0</v>
      </c>
      <c r="U206" s="278">
        <f t="shared" si="85"/>
        <v>0</v>
      </c>
      <c r="V206" s="278">
        <f t="shared" si="85"/>
        <v>0</v>
      </c>
      <c r="W206" s="278">
        <f t="shared" si="81"/>
        <v>0</v>
      </c>
      <c r="X206" s="278">
        <f t="shared" si="85"/>
        <v>0</v>
      </c>
      <c r="Y206" s="278">
        <f t="shared" si="85"/>
        <v>0</v>
      </c>
      <c r="Z206" s="278">
        <f t="shared" si="85"/>
        <v>0</v>
      </c>
    </row>
    <row r="207" spans="1:26" s="57" customFormat="1" x14ac:dyDescent="0.25">
      <c r="A207" s="251"/>
      <c r="B207" s="289"/>
      <c r="C207" s="274" t="s">
        <v>258</v>
      </c>
      <c r="D207" s="284"/>
      <c r="E207" s="284"/>
      <c r="F207" s="284"/>
      <c r="G207" s="284"/>
      <c r="H207" s="284"/>
      <c r="I207" s="284"/>
      <c r="J207" s="284"/>
      <c r="K207" s="284"/>
      <c r="L207" s="285"/>
      <c r="M207" s="286"/>
      <c r="N207" s="287"/>
      <c r="O207" s="287"/>
      <c r="P207" s="287"/>
      <c r="Q207" s="287"/>
      <c r="R207" s="286"/>
      <c r="S207" s="287"/>
      <c r="T207" s="287"/>
      <c r="U207" s="287"/>
      <c r="V207" s="287"/>
      <c r="W207" s="286"/>
      <c r="X207" s="262"/>
      <c r="Y207" s="262"/>
      <c r="Z207" s="262"/>
    </row>
    <row r="208" spans="1:26" s="57" customFormat="1" x14ac:dyDescent="0.25">
      <c r="A208" s="251"/>
      <c r="B208" s="289"/>
      <c r="C208" s="274" t="s">
        <v>259</v>
      </c>
      <c r="D208" s="284"/>
      <c r="E208" s="284"/>
      <c r="F208" s="284"/>
      <c r="G208" s="284"/>
      <c r="H208" s="284"/>
      <c r="I208" s="284"/>
      <c r="J208" s="284"/>
      <c r="K208" s="284"/>
      <c r="L208" s="285"/>
      <c r="M208" s="286"/>
      <c r="N208" s="287"/>
      <c r="O208" s="287"/>
      <c r="P208" s="287"/>
      <c r="Q208" s="287"/>
      <c r="R208" s="286"/>
      <c r="S208" s="287"/>
      <c r="T208" s="287"/>
      <c r="U208" s="287"/>
      <c r="V208" s="287"/>
      <c r="W208" s="286"/>
      <c r="X208" s="262"/>
      <c r="Y208" s="262"/>
      <c r="Z208" s="262"/>
    </row>
    <row r="209" spans="1:26" s="57" customFormat="1" x14ac:dyDescent="0.25">
      <c r="A209" s="251"/>
      <c r="B209" s="289"/>
      <c r="C209" s="274" t="s">
        <v>260</v>
      </c>
      <c r="D209" s="284"/>
      <c r="E209" s="284"/>
      <c r="F209" s="284"/>
      <c r="G209" s="284"/>
      <c r="H209" s="284"/>
      <c r="I209" s="284"/>
      <c r="J209" s="284"/>
      <c r="K209" s="284"/>
      <c r="L209" s="285"/>
      <c r="M209" s="286"/>
      <c r="N209" s="287"/>
      <c r="O209" s="287"/>
      <c r="P209" s="287"/>
      <c r="Q209" s="287"/>
      <c r="R209" s="286"/>
      <c r="S209" s="287"/>
      <c r="T209" s="287"/>
      <c r="U209" s="287"/>
      <c r="V209" s="287"/>
      <c r="W209" s="286"/>
      <c r="X209" s="262"/>
      <c r="Y209" s="262"/>
      <c r="Z209" s="262"/>
    </row>
    <row r="210" spans="1:26" s="57" customFormat="1" x14ac:dyDescent="0.25">
      <c r="A210" s="251"/>
      <c r="B210" s="289"/>
      <c r="C210" s="274" t="s">
        <v>261</v>
      </c>
      <c r="D210" s="284"/>
      <c r="E210" s="284"/>
      <c r="F210" s="284"/>
      <c r="G210" s="284"/>
      <c r="H210" s="284"/>
      <c r="I210" s="284"/>
      <c r="J210" s="284"/>
      <c r="K210" s="284"/>
      <c r="L210" s="285"/>
      <c r="M210" s="286"/>
      <c r="N210" s="287"/>
      <c r="O210" s="287"/>
      <c r="P210" s="287"/>
      <c r="Q210" s="287"/>
      <c r="R210" s="286"/>
      <c r="S210" s="287"/>
      <c r="T210" s="287"/>
      <c r="U210" s="287"/>
      <c r="V210" s="287"/>
      <c r="W210" s="286"/>
      <c r="X210" s="262"/>
      <c r="Y210" s="262"/>
      <c r="Z210" s="262"/>
    </row>
    <row r="211" spans="1:26" s="57" customFormat="1" x14ac:dyDescent="0.25">
      <c r="A211" s="251"/>
      <c r="B211" s="289"/>
      <c r="C211" s="274" t="s">
        <v>262</v>
      </c>
      <c r="D211" s="284"/>
      <c r="E211" s="284"/>
      <c r="F211" s="284"/>
      <c r="G211" s="284"/>
      <c r="H211" s="284"/>
      <c r="I211" s="284"/>
      <c r="J211" s="284"/>
      <c r="K211" s="284"/>
      <c r="L211" s="285"/>
      <c r="M211" s="286"/>
      <c r="N211" s="287"/>
      <c r="O211" s="287"/>
      <c r="P211" s="287"/>
      <c r="Q211" s="287"/>
      <c r="R211" s="286"/>
      <c r="S211" s="287"/>
      <c r="T211" s="287"/>
      <c r="U211" s="287"/>
      <c r="V211" s="287"/>
      <c r="W211" s="286"/>
      <c r="X211" s="262"/>
      <c r="Y211" s="262"/>
      <c r="Z211" s="262"/>
    </row>
    <row r="212" spans="1:26" s="57" customFormat="1" x14ac:dyDescent="0.25">
      <c r="A212" s="251"/>
      <c r="B212" s="289"/>
      <c r="C212" s="274" t="s">
        <v>263</v>
      </c>
      <c r="D212" s="284"/>
      <c r="E212" s="284"/>
      <c r="F212" s="284"/>
      <c r="G212" s="284"/>
      <c r="H212" s="284"/>
      <c r="I212" s="284"/>
      <c r="J212" s="284"/>
      <c r="K212" s="284"/>
      <c r="L212" s="285"/>
      <c r="M212" s="286"/>
      <c r="N212" s="287"/>
      <c r="O212" s="287"/>
      <c r="P212" s="287"/>
      <c r="Q212" s="287"/>
      <c r="R212" s="286"/>
      <c r="S212" s="287"/>
      <c r="T212" s="287"/>
      <c r="U212" s="287"/>
      <c r="V212" s="287"/>
      <c r="W212" s="286"/>
      <c r="X212" s="262"/>
      <c r="Y212" s="262"/>
      <c r="Z212" s="262"/>
    </row>
    <row r="213" spans="1:26" s="57" customFormat="1" x14ac:dyDescent="0.25">
      <c r="A213" s="251"/>
      <c r="B213" s="289"/>
      <c r="C213" s="274" t="s">
        <v>264</v>
      </c>
      <c r="D213" s="284"/>
      <c r="E213" s="284"/>
      <c r="F213" s="284"/>
      <c r="G213" s="284"/>
      <c r="H213" s="284"/>
      <c r="I213" s="284"/>
      <c r="J213" s="284"/>
      <c r="K213" s="284"/>
      <c r="L213" s="285"/>
      <c r="M213" s="286"/>
      <c r="N213" s="287"/>
      <c r="O213" s="287"/>
      <c r="P213" s="287"/>
      <c r="Q213" s="287"/>
      <c r="R213" s="286"/>
      <c r="S213" s="287"/>
      <c r="T213" s="287"/>
      <c r="U213" s="287"/>
      <c r="V213" s="287"/>
      <c r="W213" s="286"/>
      <c r="X213" s="262"/>
      <c r="Y213" s="262"/>
      <c r="Z213" s="262"/>
    </row>
    <row r="214" spans="1:26" s="57" customFormat="1" x14ac:dyDescent="0.25">
      <c r="A214" s="251"/>
      <c r="B214" s="295"/>
      <c r="C214" s="296" t="s">
        <v>265</v>
      </c>
      <c r="D214" s="276">
        <f t="shared" ref="D214:H214" si="86">SUM(D215:D221)</f>
        <v>0</v>
      </c>
      <c r="E214" s="276">
        <f t="shared" si="86"/>
        <v>0</v>
      </c>
      <c r="F214" s="276">
        <f t="shared" si="86"/>
        <v>0</v>
      </c>
      <c r="G214" s="276">
        <f t="shared" si="86"/>
        <v>0</v>
      </c>
      <c r="H214" s="276">
        <f t="shared" si="86"/>
        <v>0</v>
      </c>
      <c r="I214" s="276">
        <f t="shared" ref="I214:Z214" si="87">SUM(I215:I221)</f>
        <v>0</v>
      </c>
      <c r="J214" s="276">
        <f t="shared" si="87"/>
        <v>0</v>
      </c>
      <c r="K214" s="276">
        <f t="shared" si="87"/>
        <v>0</v>
      </c>
      <c r="L214" s="277">
        <f t="shared" si="87"/>
        <v>0</v>
      </c>
      <c r="M214" s="278">
        <f t="shared" si="79"/>
        <v>0</v>
      </c>
      <c r="N214" s="278">
        <f t="shared" si="87"/>
        <v>0</v>
      </c>
      <c r="O214" s="278">
        <f t="shared" si="87"/>
        <v>0</v>
      </c>
      <c r="P214" s="278">
        <f t="shared" si="87"/>
        <v>0</v>
      </c>
      <c r="Q214" s="278">
        <f t="shared" si="87"/>
        <v>0</v>
      </c>
      <c r="R214" s="278">
        <f t="shared" si="80"/>
        <v>0</v>
      </c>
      <c r="S214" s="278">
        <f t="shared" si="87"/>
        <v>0</v>
      </c>
      <c r="T214" s="278">
        <f t="shared" si="87"/>
        <v>0</v>
      </c>
      <c r="U214" s="278">
        <f t="shared" si="87"/>
        <v>0</v>
      </c>
      <c r="V214" s="278">
        <f t="shared" si="87"/>
        <v>0</v>
      </c>
      <c r="W214" s="278">
        <f t="shared" si="81"/>
        <v>0</v>
      </c>
      <c r="X214" s="278">
        <f t="shared" si="87"/>
        <v>0</v>
      </c>
      <c r="Y214" s="278">
        <f t="shared" si="87"/>
        <v>0</v>
      </c>
      <c r="Z214" s="278">
        <f t="shared" si="87"/>
        <v>0</v>
      </c>
    </row>
    <row r="215" spans="1:26" s="57" customFormat="1" x14ac:dyDescent="0.25">
      <c r="A215" s="251"/>
      <c r="B215" s="289"/>
      <c r="C215" s="274" t="s">
        <v>258</v>
      </c>
      <c r="D215" s="284"/>
      <c r="E215" s="284"/>
      <c r="F215" s="284"/>
      <c r="G215" s="284"/>
      <c r="H215" s="284"/>
      <c r="I215" s="284"/>
      <c r="J215" s="284"/>
      <c r="K215" s="284"/>
      <c r="L215" s="285"/>
      <c r="M215" s="286"/>
      <c r="N215" s="287"/>
      <c r="O215" s="287"/>
      <c r="P215" s="287"/>
      <c r="Q215" s="287"/>
      <c r="R215" s="286"/>
      <c r="S215" s="287"/>
      <c r="T215" s="287"/>
      <c r="U215" s="287"/>
      <c r="V215" s="287"/>
      <c r="W215" s="286"/>
      <c r="X215" s="262"/>
      <c r="Y215" s="262"/>
      <c r="Z215" s="262"/>
    </row>
    <row r="216" spans="1:26" s="57" customFormat="1" x14ac:dyDescent="0.25">
      <c r="A216" s="251"/>
      <c r="B216" s="289"/>
      <c r="C216" s="274" t="s">
        <v>259</v>
      </c>
      <c r="D216" s="284"/>
      <c r="E216" s="284"/>
      <c r="F216" s="284"/>
      <c r="G216" s="284"/>
      <c r="H216" s="284"/>
      <c r="I216" s="284"/>
      <c r="J216" s="284"/>
      <c r="K216" s="284"/>
      <c r="L216" s="285"/>
      <c r="M216" s="286"/>
      <c r="N216" s="287"/>
      <c r="O216" s="287"/>
      <c r="P216" s="287"/>
      <c r="Q216" s="287"/>
      <c r="R216" s="286"/>
      <c r="S216" s="287"/>
      <c r="T216" s="287"/>
      <c r="U216" s="287"/>
      <c r="V216" s="287"/>
      <c r="W216" s="286"/>
      <c r="X216" s="262"/>
      <c r="Y216" s="262"/>
      <c r="Z216" s="262"/>
    </row>
    <row r="217" spans="1:26" s="57" customFormat="1" x14ac:dyDescent="0.25">
      <c r="A217" s="251"/>
      <c r="B217" s="289"/>
      <c r="C217" s="274" t="s">
        <v>266</v>
      </c>
      <c r="D217" s="284"/>
      <c r="E217" s="284"/>
      <c r="F217" s="284"/>
      <c r="G217" s="284"/>
      <c r="H217" s="284"/>
      <c r="I217" s="284"/>
      <c r="J217" s="284"/>
      <c r="K217" s="284"/>
      <c r="L217" s="285"/>
      <c r="M217" s="286"/>
      <c r="N217" s="287"/>
      <c r="O217" s="287"/>
      <c r="P217" s="287"/>
      <c r="Q217" s="287"/>
      <c r="R217" s="286"/>
      <c r="S217" s="287"/>
      <c r="T217" s="287"/>
      <c r="U217" s="287"/>
      <c r="V217" s="287"/>
      <c r="W217" s="286"/>
      <c r="X217" s="262"/>
      <c r="Y217" s="262"/>
      <c r="Z217" s="262"/>
    </row>
    <row r="218" spans="1:26" s="57" customFormat="1" x14ac:dyDescent="0.25">
      <c r="A218" s="251"/>
      <c r="B218" s="289"/>
      <c r="C218" s="274" t="s">
        <v>267</v>
      </c>
      <c r="D218" s="284"/>
      <c r="E218" s="284"/>
      <c r="F218" s="284"/>
      <c r="G218" s="284"/>
      <c r="H218" s="284"/>
      <c r="I218" s="284"/>
      <c r="J218" s="284"/>
      <c r="K218" s="284"/>
      <c r="L218" s="285"/>
      <c r="M218" s="286"/>
      <c r="N218" s="287"/>
      <c r="O218" s="287"/>
      <c r="P218" s="287"/>
      <c r="Q218" s="287"/>
      <c r="R218" s="286"/>
      <c r="S218" s="287"/>
      <c r="T218" s="287"/>
      <c r="U218" s="287"/>
      <c r="V218" s="287"/>
      <c r="W218" s="286"/>
      <c r="X218" s="262"/>
      <c r="Y218" s="262"/>
      <c r="Z218" s="262"/>
    </row>
    <row r="219" spans="1:26" s="57" customFormat="1" x14ac:dyDescent="0.25">
      <c r="A219" s="251"/>
      <c r="B219" s="289"/>
      <c r="C219" s="274" t="s">
        <v>268</v>
      </c>
      <c r="D219" s="284"/>
      <c r="E219" s="284"/>
      <c r="F219" s="284"/>
      <c r="G219" s="284"/>
      <c r="H219" s="284"/>
      <c r="I219" s="284"/>
      <c r="J219" s="284"/>
      <c r="K219" s="284"/>
      <c r="L219" s="285"/>
      <c r="M219" s="286"/>
      <c r="N219" s="287"/>
      <c r="O219" s="287"/>
      <c r="P219" s="287"/>
      <c r="Q219" s="287"/>
      <c r="R219" s="286"/>
      <c r="S219" s="287"/>
      <c r="T219" s="287"/>
      <c r="U219" s="287"/>
      <c r="V219" s="287"/>
      <c r="W219" s="286"/>
      <c r="X219" s="262"/>
      <c r="Y219" s="262"/>
      <c r="Z219" s="262"/>
    </row>
    <row r="220" spans="1:26" s="57" customFormat="1" x14ac:dyDescent="0.25">
      <c r="A220" s="251"/>
      <c r="B220" s="289"/>
      <c r="C220" s="274" t="s">
        <v>269</v>
      </c>
      <c r="D220" s="284"/>
      <c r="E220" s="284"/>
      <c r="F220" s="284"/>
      <c r="G220" s="284"/>
      <c r="H220" s="284"/>
      <c r="I220" s="284"/>
      <c r="J220" s="284"/>
      <c r="K220" s="284"/>
      <c r="L220" s="285"/>
      <c r="M220" s="286"/>
      <c r="N220" s="287"/>
      <c r="O220" s="287"/>
      <c r="P220" s="287"/>
      <c r="Q220" s="287"/>
      <c r="R220" s="286"/>
      <c r="S220" s="287"/>
      <c r="T220" s="287"/>
      <c r="U220" s="287"/>
      <c r="V220" s="287"/>
      <c r="W220" s="286"/>
      <c r="X220" s="262"/>
      <c r="Y220" s="262"/>
      <c r="Z220" s="262"/>
    </row>
    <row r="221" spans="1:26" s="57" customFormat="1" x14ac:dyDescent="0.25">
      <c r="A221" s="251"/>
      <c r="B221" s="289"/>
      <c r="C221" s="274" t="s">
        <v>264</v>
      </c>
      <c r="D221" s="284"/>
      <c r="E221" s="284"/>
      <c r="F221" s="284"/>
      <c r="G221" s="284"/>
      <c r="H221" s="284"/>
      <c r="I221" s="284"/>
      <c r="J221" s="284"/>
      <c r="K221" s="284"/>
      <c r="L221" s="285"/>
      <c r="M221" s="286"/>
      <c r="N221" s="287"/>
      <c r="O221" s="287"/>
      <c r="P221" s="287"/>
      <c r="Q221" s="287"/>
      <c r="R221" s="286"/>
      <c r="S221" s="287"/>
      <c r="T221" s="287"/>
      <c r="U221" s="287"/>
      <c r="V221" s="287"/>
      <c r="W221" s="286"/>
      <c r="X221" s="262"/>
      <c r="Y221" s="262"/>
      <c r="Z221" s="262"/>
    </row>
    <row r="222" spans="1:26" s="57" customFormat="1" ht="33" customHeight="1" x14ac:dyDescent="0.25">
      <c r="A222" s="251"/>
      <c r="B222" s="300"/>
      <c r="C222" s="296" t="s">
        <v>270</v>
      </c>
      <c r="D222" s="284"/>
      <c r="E222" s="284"/>
      <c r="F222" s="284"/>
      <c r="G222" s="284"/>
      <c r="H222" s="284"/>
      <c r="I222" s="284"/>
      <c r="J222" s="284"/>
      <c r="K222" s="284"/>
      <c r="L222" s="285"/>
      <c r="M222" s="286"/>
      <c r="N222" s="287"/>
      <c r="O222" s="287"/>
      <c r="P222" s="287"/>
      <c r="Q222" s="287"/>
      <c r="R222" s="286"/>
      <c r="S222" s="287"/>
      <c r="T222" s="287"/>
      <c r="U222" s="287"/>
      <c r="V222" s="287"/>
      <c r="W222" s="286"/>
      <c r="X222" s="262"/>
      <c r="Y222" s="262"/>
      <c r="Z222" s="262"/>
    </row>
    <row r="223" spans="1:26" s="57" customFormat="1" x14ac:dyDescent="0.25">
      <c r="A223" s="243" t="s">
        <v>79</v>
      </c>
      <c r="B223" s="293"/>
      <c r="C223" s="294" t="s">
        <v>68</v>
      </c>
      <c r="D223" s="276">
        <f t="shared" ref="D223:H223" si="88">D224+D232</f>
        <v>0</v>
      </c>
      <c r="E223" s="276">
        <f t="shared" si="88"/>
        <v>0</v>
      </c>
      <c r="F223" s="276">
        <f t="shared" si="88"/>
        <v>0</v>
      </c>
      <c r="G223" s="276">
        <f t="shared" si="88"/>
        <v>0</v>
      </c>
      <c r="H223" s="276">
        <f t="shared" si="88"/>
        <v>0</v>
      </c>
      <c r="I223" s="276">
        <f t="shared" ref="I223:Z223" si="89">I224+I232</f>
        <v>0</v>
      </c>
      <c r="J223" s="276">
        <f t="shared" si="89"/>
        <v>0</v>
      </c>
      <c r="K223" s="276">
        <f t="shared" si="89"/>
        <v>0</v>
      </c>
      <c r="L223" s="277">
        <f t="shared" si="89"/>
        <v>0</v>
      </c>
      <c r="M223" s="278">
        <f t="shared" si="79"/>
        <v>0</v>
      </c>
      <c r="N223" s="278">
        <f t="shared" si="89"/>
        <v>0</v>
      </c>
      <c r="O223" s="278">
        <f t="shared" si="89"/>
        <v>0</v>
      </c>
      <c r="P223" s="278">
        <f t="shared" si="89"/>
        <v>0</v>
      </c>
      <c r="Q223" s="278">
        <f t="shared" si="89"/>
        <v>0</v>
      </c>
      <c r="R223" s="278">
        <f t="shared" si="80"/>
        <v>0</v>
      </c>
      <c r="S223" s="278">
        <f t="shared" si="89"/>
        <v>0</v>
      </c>
      <c r="T223" s="278">
        <f t="shared" si="89"/>
        <v>0</v>
      </c>
      <c r="U223" s="278">
        <f t="shared" si="89"/>
        <v>0</v>
      </c>
      <c r="V223" s="278">
        <f t="shared" si="89"/>
        <v>0</v>
      </c>
      <c r="W223" s="278">
        <f t="shared" si="81"/>
        <v>0</v>
      </c>
      <c r="X223" s="278">
        <f t="shared" si="89"/>
        <v>0</v>
      </c>
      <c r="Y223" s="278">
        <f t="shared" si="89"/>
        <v>0</v>
      </c>
      <c r="Z223" s="278">
        <f t="shared" si="89"/>
        <v>0</v>
      </c>
    </row>
    <row r="224" spans="1:26" s="57" customFormat="1" x14ac:dyDescent="0.25">
      <c r="A224" s="243"/>
      <c r="B224" s="295"/>
      <c r="C224" s="296" t="s">
        <v>257</v>
      </c>
      <c r="D224" s="276">
        <f t="shared" ref="D224:H224" si="90">SUM(D225:D231)</f>
        <v>0</v>
      </c>
      <c r="E224" s="276">
        <f t="shared" si="90"/>
        <v>0</v>
      </c>
      <c r="F224" s="276">
        <f t="shared" si="90"/>
        <v>0</v>
      </c>
      <c r="G224" s="276">
        <f t="shared" si="90"/>
        <v>0</v>
      </c>
      <c r="H224" s="276">
        <f t="shared" si="90"/>
        <v>0</v>
      </c>
      <c r="I224" s="276">
        <f t="shared" ref="I224:Z224" si="91">SUM(I225:I231)</f>
        <v>0</v>
      </c>
      <c r="J224" s="276">
        <f t="shared" si="91"/>
        <v>0</v>
      </c>
      <c r="K224" s="276">
        <f t="shared" si="91"/>
        <v>0</v>
      </c>
      <c r="L224" s="277">
        <f t="shared" si="91"/>
        <v>0</v>
      </c>
      <c r="M224" s="278">
        <f t="shared" si="79"/>
        <v>0</v>
      </c>
      <c r="N224" s="278">
        <f t="shared" si="91"/>
        <v>0</v>
      </c>
      <c r="O224" s="278">
        <f t="shared" si="91"/>
        <v>0</v>
      </c>
      <c r="P224" s="278">
        <f t="shared" si="91"/>
        <v>0</v>
      </c>
      <c r="Q224" s="278">
        <f t="shared" si="91"/>
        <v>0</v>
      </c>
      <c r="R224" s="278">
        <f t="shared" si="80"/>
        <v>0</v>
      </c>
      <c r="S224" s="278">
        <f t="shared" si="91"/>
        <v>0</v>
      </c>
      <c r="T224" s="278">
        <f t="shared" si="91"/>
        <v>0</v>
      </c>
      <c r="U224" s="278">
        <f t="shared" si="91"/>
        <v>0</v>
      </c>
      <c r="V224" s="278">
        <f t="shared" si="91"/>
        <v>0</v>
      </c>
      <c r="W224" s="278">
        <f t="shared" si="81"/>
        <v>0</v>
      </c>
      <c r="X224" s="278">
        <f t="shared" si="91"/>
        <v>0</v>
      </c>
      <c r="Y224" s="278">
        <f t="shared" si="91"/>
        <v>0</v>
      </c>
      <c r="Z224" s="278">
        <f t="shared" si="91"/>
        <v>0</v>
      </c>
    </row>
    <row r="225" spans="1:26" s="57" customFormat="1" x14ac:dyDescent="0.25">
      <c r="A225" s="251"/>
      <c r="B225" s="289"/>
      <c r="C225" s="274" t="s">
        <v>258</v>
      </c>
      <c r="D225" s="284"/>
      <c r="E225" s="284"/>
      <c r="F225" s="284"/>
      <c r="G225" s="284"/>
      <c r="H225" s="284"/>
      <c r="I225" s="284"/>
      <c r="J225" s="284"/>
      <c r="K225" s="284"/>
      <c r="L225" s="285"/>
      <c r="M225" s="286"/>
      <c r="N225" s="287"/>
      <c r="O225" s="287"/>
      <c r="P225" s="287"/>
      <c r="Q225" s="287"/>
      <c r="R225" s="286"/>
      <c r="S225" s="287"/>
      <c r="T225" s="287"/>
      <c r="U225" s="287"/>
      <c r="V225" s="287"/>
      <c r="W225" s="286"/>
      <c r="X225" s="262"/>
      <c r="Y225" s="262"/>
      <c r="Z225" s="262"/>
    </row>
    <row r="226" spans="1:26" s="57" customFormat="1" x14ac:dyDescent="0.25">
      <c r="A226" s="251"/>
      <c r="B226" s="289"/>
      <c r="C226" s="274" t="s">
        <v>271</v>
      </c>
      <c r="D226" s="284"/>
      <c r="E226" s="284"/>
      <c r="F226" s="284"/>
      <c r="G226" s="284"/>
      <c r="H226" s="284"/>
      <c r="I226" s="284"/>
      <c r="J226" s="284"/>
      <c r="K226" s="284"/>
      <c r="L226" s="285"/>
      <c r="M226" s="286"/>
      <c r="N226" s="287"/>
      <c r="O226" s="287"/>
      <c r="P226" s="287"/>
      <c r="Q226" s="287"/>
      <c r="R226" s="286"/>
      <c r="S226" s="287"/>
      <c r="T226" s="287"/>
      <c r="U226" s="287"/>
      <c r="V226" s="287"/>
      <c r="W226" s="286"/>
      <c r="X226" s="262"/>
      <c r="Y226" s="262"/>
      <c r="Z226" s="262"/>
    </row>
    <row r="227" spans="1:26" s="57" customFormat="1" x14ac:dyDescent="0.25">
      <c r="A227" s="251"/>
      <c r="B227" s="289"/>
      <c r="C227" s="274" t="s">
        <v>266</v>
      </c>
      <c r="D227" s="284"/>
      <c r="E227" s="284"/>
      <c r="F227" s="284"/>
      <c r="G227" s="284"/>
      <c r="H227" s="284"/>
      <c r="I227" s="284"/>
      <c r="J227" s="284"/>
      <c r="K227" s="284"/>
      <c r="L227" s="285"/>
      <c r="M227" s="286"/>
      <c r="N227" s="287"/>
      <c r="O227" s="287"/>
      <c r="P227" s="287"/>
      <c r="Q227" s="287"/>
      <c r="R227" s="286"/>
      <c r="S227" s="287"/>
      <c r="T227" s="287"/>
      <c r="U227" s="287"/>
      <c r="V227" s="287"/>
      <c r="W227" s="286"/>
      <c r="X227" s="262"/>
      <c r="Y227" s="262"/>
      <c r="Z227" s="262"/>
    </row>
    <row r="228" spans="1:26" s="57" customFormat="1" ht="36" x14ac:dyDescent="0.25">
      <c r="A228" s="251"/>
      <c r="B228" s="289"/>
      <c r="C228" s="274" t="s">
        <v>272</v>
      </c>
      <c r="D228" s="284"/>
      <c r="E228" s="284"/>
      <c r="F228" s="284"/>
      <c r="G228" s="284"/>
      <c r="H228" s="284"/>
      <c r="I228" s="284"/>
      <c r="J228" s="284"/>
      <c r="K228" s="284"/>
      <c r="L228" s="285"/>
      <c r="M228" s="286"/>
      <c r="N228" s="287"/>
      <c r="O228" s="287"/>
      <c r="P228" s="287"/>
      <c r="Q228" s="287"/>
      <c r="R228" s="286"/>
      <c r="S228" s="287"/>
      <c r="T228" s="287"/>
      <c r="U228" s="287"/>
      <c r="V228" s="287"/>
      <c r="W228" s="286"/>
      <c r="X228" s="262"/>
      <c r="Y228" s="262"/>
      <c r="Z228" s="262"/>
    </row>
    <row r="229" spans="1:26" s="57" customFormat="1" x14ac:dyDescent="0.25">
      <c r="A229" s="251"/>
      <c r="B229" s="289"/>
      <c r="C229" s="274" t="s">
        <v>273</v>
      </c>
      <c r="D229" s="284"/>
      <c r="E229" s="284"/>
      <c r="F229" s="284"/>
      <c r="G229" s="284"/>
      <c r="H229" s="284"/>
      <c r="I229" s="284"/>
      <c r="J229" s="284"/>
      <c r="K229" s="284"/>
      <c r="L229" s="285"/>
      <c r="M229" s="286"/>
      <c r="N229" s="287"/>
      <c r="O229" s="287"/>
      <c r="P229" s="287"/>
      <c r="Q229" s="287"/>
      <c r="R229" s="286"/>
      <c r="S229" s="287"/>
      <c r="T229" s="287"/>
      <c r="U229" s="287"/>
      <c r="V229" s="287"/>
      <c r="W229" s="286"/>
      <c r="X229" s="262"/>
      <c r="Y229" s="262"/>
      <c r="Z229" s="262"/>
    </row>
    <row r="230" spans="1:26" s="57" customFormat="1" x14ac:dyDescent="0.25">
      <c r="A230" s="251"/>
      <c r="B230" s="289"/>
      <c r="C230" s="274" t="s">
        <v>269</v>
      </c>
      <c r="D230" s="284"/>
      <c r="E230" s="284"/>
      <c r="F230" s="284"/>
      <c r="G230" s="284"/>
      <c r="H230" s="284"/>
      <c r="I230" s="284"/>
      <c r="J230" s="284"/>
      <c r="K230" s="284"/>
      <c r="L230" s="285"/>
      <c r="M230" s="286"/>
      <c r="N230" s="287"/>
      <c r="O230" s="287"/>
      <c r="P230" s="287"/>
      <c r="Q230" s="287"/>
      <c r="R230" s="286"/>
      <c r="S230" s="287"/>
      <c r="T230" s="287"/>
      <c r="U230" s="287"/>
      <c r="V230" s="287"/>
      <c r="W230" s="286"/>
      <c r="X230" s="262"/>
      <c r="Y230" s="262"/>
      <c r="Z230" s="262"/>
    </row>
    <row r="231" spans="1:26" s="57" customFormat="1" x14ac:dyDescent="0.25">
      <c r="A231" s="243"/>
      <c r="B231" s="289"/>
      <c r="C231" s="274" t="s">
        <v>274</v>
      </c>
      <c r="D231" s="284"/>
      <c r="E231" s="284"/>
      <c r="F231" s="284"/>
      <c r="G231" s="284"/>
      <c r="H231" s="284"/>
      <c r="I231" s="284"/>
      <c r="J231" s="284"/>
      <c r="K231" s="284"/>
      <c r="L231" s="285"/>
      <c r="M231" s="286"/>
      <c r="N231" s="287"/>
      <c r="O231" s="287"/>
      <c r="P231" s="287"/>
      <c r="Q231" s="287"/>
      <c r="R231" s="286"/>
      <c r="S231" s="287"/>
      <c r="T231" s="287"/>
      <c r="U231" s="287"/>
      <c r="V231" s="287"/>
      <c r="W231" s="286"/>
      <c r="X231" s="262"/>
      <c r="Y231" s="262"/>
      <c r="Z231" s="262"/>
    </row>
    <row r="232" spans="1:26" s="57" customFormat="1" x14ac:dyDescent="0.25">
      <c r="A232" s="251"/>
      <c r="B232" s="295"/>
      <c r="C232" s="296" t="s">
        <v>275</v>
      </c>
      <c r="D232" s="276">
        <f t="shared" ref="D232:H232" si="92">SUM(D233:D239)</f>
        <v>0</v>
      </c>
      <c r="E232" s="276">
        <f t="shared" si="92"/>
        <v>0</v>
      </c>
      <c r="F232" s="276">
        <f t="shared" si="92"/>
        <v>0</v>
      </c>
      <c r="G232" s="276">
        <f t="shared" si="92"/>
        <v>0</v>
      </c>
      <c r="H232" s="276">
        <f t="shared" si="92"/>
        <v>0</v>
      </c>
      <c r="I232" s="276">
        <f t="shared" ref="I232:Z232" si="93">SUM(I233:I239)</f>
        <v>0</v>
      </c>
      <c r="J232" s="276">
        <f t="shared" si="93"/>
        <v>0</v>
      </c>
      <c r="K232" s="276">
        <f t="shared" si="93"/>
        <v>0</v>
      </c>
      <c r="L232" s="277">
        <f t="shared" si="93"/>
        <v>0</v>
      </c>
      <c r="M232" s="278">
        <f t="shared" si="79"/>
        <v>0</v>
      </c>
      <c r="N232" s="278">
        <f t="shared" si="93"/>
        <v>0</v>
      </c>
      <c r="O232" s="278">
        <f t="shared" si="93"/>
        <v>0</v>
      </c>
      <c r="P232" s="278">
        <f t="shared" si="93"/>
        <v>0</v>
      </c>
      <c r="Q232" s="278">
        <f t="shared" si="93"/>
        <v>0</v>
      </c>
      <c r="R232" s="278">
        <f t="shared" si="80"/>
        <v>0</v>
      </c>
      <c r="S232" s="278">
        <f t="shared" si="93"/>
        <v>0</v>
      </c>
      <c r="T232" s="278">
        <f t="shared" si="93"/>
        <v>0</v>
      </c>
      <c r="U232" s="278">
        <f t="shared" si="93"/>
        <v>0</v>
      </c>
      <c r="V232" s="278">
        <f t="shared" si="93"/>
        <v>0</v>
      </c>
      <c r="W232" s="278">
        <f t="shared" si="81"/>
        <v>0</v>
      </c>
      <c r="X232" s="278">
        <f t="shared" si="93"/>
        <v>0</v>
      </c>
      <c r="Y232" s="278">
        <f t="shared" si="93"/>
        <v>0</v>
      </c>
      <c r="Z232" s="278">
        <f t="shared" si="93"/>
        <v>0</v>
      </c>
    </row>
    <row r="233" spans="1:26" s="57" customFormat="1" x14ac:dyDescent="0.25">
      <c r="A233" s="251"/>
      <c r="B233" s="289"/>
      <c r="C233" s="274" t="s">
        <v>276</v>
      </c>
      <c r="D233" s="284"/>
      <c r="E233" s="284"/>
      <c r="F233" s="284"/>
      <c r="G233" s="284"/>
      <c r="H233" s="284"/>
      <c r="I233" s="284"/>
      <c r="J233" s="284"/>
      <c r="K233" s="284"/>
      <c r="L233" s="285"/>
      <c r="M233" s="286"/>
      <c r="N233" s="287"/>
      <c r="O233" s="287"/>
      <c r="P233" s="287"/>
      <c r="Q233" s="287"/>
      <c r="R233" s="286"/>
      <c r="S233" s="287"/>
      <c r="T233" s="287"/>
      <c r="U233" s="287"/>
      <c r="V233" s="287"/>
      <c r="W233" s="286"/>
      <c r="X233" s="262"/>
      <c r="Y233" s="262"/>
      <c r="Z233" s="262"/>
    </row>
    <row r="234" spans="1:26" s="57" customFormat="1" x14ac:dyDescent="0.25">
      <c r="A234" s="251"/>
      <c r="B234" s="289"/>
      <c r="C234" s="274" t="s">
        <v>271</v>
      </c>
      <c r="D234" s="284"/>
      <c r="E234" s="284"/>
      <c r="F234" s="284"/>
      <c r="G234" s="284"/>
      <c r="H234" s="284"/>
      <c r="I234" s="284"/>
      <c r="J234" s="284"/>
      <c r="K234" s="284"/>
      <c r="L234" s="285"/>
      <c r="M234" s="286"/>
      <c r="N234" s="287"/>
      <c r="O234" s="287"/>
      <c r="P234" s="287"/>
      <c r="Q234" s="287"/>
      <c r="R234" s="286"/>
      <c r="S234" s="287"/>
      <c r="T234" s="287"/>
      <c r="U234" s="287"/>
      <c r="V234" s="287"/>
      <c r="W234" s="286"/>
      <c r="X234" s="262"/>
      <c r="Y234" s="262"/>
      <c r="Z234" s="262"/>
    </row>
    <row r="235" spans="1:26" s="57" customFormat="1" x14ac:dyDescent="0.25">
      <c r="A235" s="251"/>
      <c r="B235" s="289"/>
      <c r="C235" s="274" t="s">
        <v>266</v>
      </c>
      <c r="D235" s="284"/>
      <c r="E235" s="284"/>
      <c r="F235" s="284"/>
      <c r="G235" s="284"/>
      <c r="H235" s="284"/>
      <c r="I235" s="284"/>
      <c r="J235" s="284"/>
      <c r="K235" s="284"/>
      <c r="L235" s="285"/>
      <c r="M235" s="286"/>
      <c r="N235" s="287"/>
      <c r="O235" s="287"/>
      <c r="P235" s="287"/>
      <c r="Q235" s="287"/>
      <c r="R235" s="286"/>
      <c r="S235" s="287"/>
      <c r="T235" s="287"/>
      <c r="U235" s="287"/>
      <c r="V235" s="287"/>
      <c r="W235" s="286"/>
      <c r="X235" s="262"/>
      <c r="Y235" s="262"/>
      <c r="Z235" s="262"/>
    </row>
    <row r="236" spans="1:26" s="57" customFormat="1" ht="36" x14ac:dyDescent="0.25">
      <c r="A236" s="251"/>
      <c r="B236" s="289"/>
      <c r="C236" s="274" t="s">
        <v>272</v>
      </c>
      <c r="D236" s="284"/>
      <c r="E236" s="284"/>
      <c r="F236" s="284"/>
      <c r="G236" s="284"/>
      <c r="H236" s="284"/>
      <c r="I236" s="284"/>
      <c r="J236" s="284"/>
      <c r="K236" s="284"/>
      <c r="L236" s="285"/>
      <c r="M236" s="286"/>
      <c r="N236" s="287"/>
      <c r="O236" s="287"/>
      <c r="P236" s="287"/>
      <c r="Q236" s="287"/>
      <c r="R236" s="286"/>
      <c r="S236" s="287"/>
      <c r="T236" s="287"/>
      <c r="U236" s="287"/>
      <c r="V236" s="287"/>
      <c r="W236" s="286"/>
      <c r="X236" s="262"/>
      <c r="Y236" s="262"/>
      <c r="Z236" s="262"/>
    </row>
    <row r="237" spans="1:26" s="57" customFormat="1" x14ac:dyDescent="0.25">
      <c r="A237" s="251"/>
      <c r="B237" s="289"/>
      <c r="C237" s="274" t="s">
        <v>277</v>
      </c>
      <c r="D237" s="284"/>
      <c r="E237" s="284"/>
      <c r="F237" s="284"/>
      <c r="G237" s="284"/>
      <c r="H237" s="284"/>
      <c r="I237" s="284"/>
      <c r="J237" s="284"/>
      <c r="K237" s="284"/>
      <c r="L237" s="285"/>
      <c r="M237" s="286"/>
      <c r="N237" s="287"/>
      <c r="O237" s="287"/>
      <c r="P237" s="287"/>
      <c r="Q237" s="287"/>
      <c r="R237" s="286"/>
      <c r="S237" s="287"/>
      <c r="T237" s="287"/>
      <c r="U237" s="287"/>
      <c r="V237" s="287"/>
      <c r="W237" s="286"/>
      <c r="X237" s="262"/>
      <c r="Y237" s="262"/>
      <c r="Z237" s="262"/>
    </row>
    <row r="238" spans="1:26" s="57" customFormat="1" x14ac:dyDescent="0.25">
      <c r="A238" s="251"/>
      <c r="B238" s="289"/>
      <c r="C238" s="274" t="s">
        <v>269</v>
      </c>
      <c r="D238" s="284"/>
      <c r="E238" s="284"/>
      <c r="F238" s="284"/>
      <c r="G238" s="284"/>
      <c r="H238" s="284"/>
      <c r="I238" s="284"/>
      <c r="J238" s="284"/>
      <c r="K238" s="284"/>
      <c r="L238" s="285"/>
      <c r="M238" s="286"/>
      <c r="N238" s="287"/>
      <c r="O238" s="287"/>
      <c r="P238" s="287"/>
      <c r="Q238" s="287"/>
      <c r="R238" s="286"/>
      <c r="S238" s="287"/>
      <c r="T238" s="287"/>
      <c r="U238" s="287"/>
      <c r="V238" s="287"/>
      <c r="W238" s="286"/>
      <c r="X238" s="262"/>
      <c r="Y238" s="262"/>
      <c r="Z238" s="262"/>
    </row>
    <row r="239" spans="1:26" s="57" customFormat="1" ht="18.75" thickBot="1" x14ac:dyDescent="0.3">
      <c r="A239" s="251"/>
      <c r="B239" s="301"/>
      <c r="C239" s="302" t="s">
        <v>274</v>
      </c>
      <c r="D239" s="303"/>
      <c r="E239" s="303"/>
      <c r="F239" s="303"/>
      <c r="G239" s="303"/>
      <c r="H239" s="303"/>
      <c r="I239" s="303"/>
      <c r="J239" s="303"/>
      <c r="K239" s="303"/>
      <c r="L239" s="304"/>
      <c r="M239" s="305"/>
      <c r="N239" s="306"/>
      <c r="O239" s="306"/>
      <c r="P239" s="306"/>
      <c r="Q239" s="306"/>
      <c r="R239" s="305"/>
      <c r="S239" s="306"/>
      <c r="T239" s="306"/>
      <c r="U239" s="306"/>
      <c r="V239" s="306"/>
      <c r="W239" s="305"/>
      <c r="X239" s="307"/>
      <c r="Y239" s="307"/>
      <c r="Z239" s="307"/>
    </row>
    <row r="241" spans="2:15" s="58" customFormat="1" ht="63" customHeight="1" x14ac:dyDescent="0.2">
      <c r="B241" s="308"/>
      <c r="C241" s="392" t="s">
        <v>339</v>
      </c>
      <c r="D241" s="392"/>
      <c r="E241" s="392"/>
      <c r="F241" s="392"/>
      <c r="G241" s="392"/>
      <c r="H241" s="392"/>
      <c r="I241" s="392"/>
      <c r="J241" s="392"/>
      <c r="K241" s="392"/>
      <c r="L241" s="392"/>
      <c r="M241" s="392"/>
      <c r="N241" s="392"/>
      <c r="O241" s="392"/>
    </row>
    <row r="242" spans="2:15" s="58" customFormat="1" x14ac:dyDescent="0.2">
      <c r="B242" s="308"/>
      <c r="C242" s="309"/>
      <c r="D242" s="308"/>
      <c r="E242" s="308"/>
      <c r="F242" s="308"/>
      <c r="G242" s="308"/>
      <c r="H242" s="310"/>
      <c r="I242" s="310"/>
      <c r="J242" s="308"/>
      <c r="K242" s="308"/>
      <c r="L242" s="308"/>
      <c r="M242" s="308"/>
      <c r="N242" s="308"/>
      <c r="O242" s="308"/>
    </row>
    <row r="243" spans="2:15" s="58" customFormat="1" ht="15" x14ac:dyDescent="0.2">
      <c r="B243" s="308"/>
      <c r="C243" s="308"/>
      <c r="D243" s="308"/>
      <c r="E243" s="308"/>
      <c r="F243" s="308"/>
      <c r="G243" s="308"/>
      <c r="H243" s="310"/>
      <c r="I243" s="310"/>
      <c r="J243" s="308"/>
      <c r="K243" s="308"/>
      <c r="L243" s="308"/>
      <c r="M243" s="308"/>
      <c r="N243" s="308"/>
      <c r="O243" s="308"/>
    </row>
  </sheetData>
  <mergeCells count="16">
    <mergeCell ref="C241:O241"/>
    <mergeCell ref="D4:F5"/>
    <mergeCell ref="G4:H5"/>
    <mergeCell ref="Y1:Z1"/>
    <mergeCell ref="C1:X1"/>
    <mergeCell ref="Y2:Z2"/>
    <mergeCell ref="B3:C3"/>
    <mergeCell ref="B4:B6"/>
    <mergeCell ref="C4:C6"/>
    <mergeCell ref="V4:W5"/>
    <mergeCell ref="X4:Z5"/>
    <mergeCell ref="I4:K5"/>
    <mergeCell ref="L4:M5"/>
    <mergeCell ref="N4:P5"/>
    <mergeCell ref="Q4:R5"/>
    <mergeCell ref="S4:U5"/>
  </mergeCells>
  <pageMargins left="0.7" right="0.7" top="0.75" bottom="0.75" header="0.3" footer="0.3"/>
  <pageSetup paperSize="9" orientation="portrait" horizontalDpi="4294967294" verticalDpi="0" r:id="rId1"/>
  <ignoredErrors>
    <ignoredError sqref="H7 H10:H13 R7 M8:W8 M7:Q7 S7:W7 M10:W13 M22:W22 M24:W24 M27:W27 M31:W31 M43:W43 M53:W53 M75:W75 M90:W91 M99:W100 M103:W103 M106:W106 M109:W110 M113:W113 M116:W116 M119:W119 M122:W122 M142:W144 M156:W157 M164:W164 M185:W185 M187:W187 M190:W190 M192:W192 M198:W198 M201:W201 M205:W206 M214:W214 M223:W224 M232:W2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workbookViewId="0">
      <selection activeCell="H9" sqref="H9"/>
    </sheetView>
  </sheetViews>
  <sheetFormatPr defaultRowHeight="12.75" x14ac:dyDescent="0.2"/>
  <cols>
    <col min="1" max="1" width="4.42578125" style="311" customWidth="1"/>
    <col min="2" max="2" width="28" style="311" customWidth="1"/>
    <col min="3" max="3" width="17.140625" style="311" customWidth="1"/>
    <col min="4" max="4" width="18.5703125" style="311" customWidth="1"/>
    <col min="5" max="5" width="13.5703125" style="311" bestFit="1" customWidth="1"/>
    <col min="6" max="6" width="18.5703125" style="311" customWidth="1"/>
    <col min="7" max="7" width="16.5703125" style="311" customWidth="1"/>
    <col min="8" max="8" width="13.5703125" style="311" bestFit="1" customWidth="1"/>
    <col min="9" max="9" width="21.28515625" style="311" customWidth="1"/>
    <col min="10" max="10" width="24.140625" style="311" customWidth="1"/>
    <col min="11" max="255" width="9.140625" style="311"/>
    <col min="256" max="256" width="4.42578125" style="311" customWidth="1"/>
    <col min="257" max="257" width="19.5703125" style="311" customWidth="1"/>
    <col min="258" max="258" width="17.140625" style="311" customWidth="1"/>
    <col min="259" max="259" width="16.42578125" style="311" customWidth="1"/>
    <col min="260" max="260" width="18.5703125" style="311" customWidth="1"/>
    <col min="261" max="261" width="13.5703125" style="311" bestFit="1" customWidth="1"/>
    <col min="262" max="262" width="18.5703125" style="311" customWidth="1"/>
    <col min="263" max="263" width="16.5703125" style="311" customWidth="1"/>
    <col min="264" max="264" width="13.5703125" style="311" bestFit="1" customWidth="1"/>
    <col min="265" max="265" width="18.85546875" style="311" customWidth="1"/>
    <col min="266" max="266" width="19" style="311" customWidth="1"/>
    <col min="267" max="511" width="9.140625" style="311"/>
    <col min="512" max="512" width="4.42578125" style="311" customWidth="1"/>
    <col min="513" max="513" width="19.5703125" style="311" customWidth="1"/>
    <col min="514" max="514" width="17.140625" style="311" customWidth="1"/>
    <col min="515" max="515" width="16.42578125" style="311" customWidth="1"/>
    <col min="516" max="516" width="18.5703125" style="311" customWidth="1"/>
    <col min="517" max="517" width="13.5703125" style="311" bestFit="1" customWidth="1"/>
    <col min="518" max="518" width="18.5703125" style="311" customWidth="1"/>
    <col min="519" max="519" width="16.5703125" style="311" customWidth="1"/>
    <col min="520" max="520" width="13.5703125" style="311" bestFit="1" customWidth="1"/>
    <col min="521" max="521" width="18.85546875" style="311" customWidth="1"/>
    <col min="522" max="522" width="19" style="311" customWidth="1"/>
    <col min="523" max="767" width="9.140625" style="311"/>
    <col min="768" max="768" width="4.42578125" style="311" customWidth="1"/>
    <col min="769" max="769" width="19.5703125" style="311" customWidth="1"/>
    <col min="770" max="770" width="17.140625" style="311" customWidth="1"/>
    <col min="771" max="771" width="16.42578125" style="311" customWidth="1"/>
    <col min="772" max="772" width="18.5703125" style="311" customWidth="1"/>
    <col min="773" max="773" width="13.5703125" style="311" bestFit="1" customWidth="1"/>
    <col min="774" max="774" width="18.5703125" style="311" customWidth="1"/>
    <col min="775" max="775" width="16.5703125" style="311" customWidth="1"/>
    <col min="776" max="776" width="13.5703125" style="311" bestFit="1" customWidth="1"/>
    <col min="777" max="777" width="18.85546875" style="311" customWidth="1"/>
    <col min="778" max="778" width="19" style="311" customWidth="1"/>
    <col min="779" max="1023" width="9.140625" style="311"/>
    <col min="1024" max="1024" width="4.42578125" style="311" customWidth="1"/>
    <col min="1025" max="1025" width="19.5703125" style="311" customWidth="1"/>
    <col min="1026" max="1026" width="17.140625" style="311" customWidth="1"/>
    <col min="1027" max="1027" width="16.42578125" style="311" customWidth="1"/>
    <col min="1028" max="1028" width="18.5703125" style="311" customWidth="1"/>
    <col min="1029" max="1029" width="13.5703125" style="311" bestFit="1" customWidth="1"/>
    <col min="1030" max="1030" width="18.5703125" style="311" customWidth="1"/>
    <col min="1031" max="1031" width="16.5703125" style="311" customWidth="1"/>
    <col min="1032" max="1032" width="13.5703125" style="311" bestFit="1" customWidth="1"/>
    <col min="1033" max="1033" width="18.85546875" style="311" customWidth="1"/>
    <col min="1034" max="1034" width="19" style="311" customWidth="1"/>
    <col min="1035" max="1279" width="9.140625" style="311"/>
    <col min="1280" max="1280" width="4.42578125" style="311" customWidth="1"/>
    <col min="1281" max="1281" width="19.5703125" style="311" customWidth="1"/>
    <col min="1282" max="1282" width="17.140625" style="311" customWidth="1"/>
    <col min="1283" max="1283" width="16.42578125" style="311" customWidth="1"/>
    <col min="1284" max="1284" width="18.5703125" style="311" customWidth="1"/>
    <col min="1285" max="1285" width="13.5703125" style="311" bestFit="1" customWidth="1"/>
    <col min="1286" max="1286" width="18.5703125" style="311" customWidth="1"/>
    <col min="1287" max="1287" width="16.5703125" style="311" customWidth="1"/>
    <col min="1288" max="1288" width="13.5703125" style="311" bestFit="1" customWidth="1"/>
    <col min="1289" max="1289" width="18.85546875" style="311" customWidth="1"/>
    <col min="1290" max="1290" width="19" style="311" customWidth="1"/>
    <col min="1291" max="1535" width="9.140625" style="311"/>
    <col min="1536" max="1536" width="4.42578125" style="311" customWidth="1"/>
    <col min="1537" max="1537" width="19.5703125" style="311" customWidth="1"/>
    <col min="1538" max="1538" width="17.140625" style="311" customWidth="1"/>
    <col min="1539" max="1539" width="16.42578125" style="311" customWidth="1"/>
    <col min="1540" max="1540" width="18.5703125" style="311" customWidth="1"/>
    <col min="1541" max="1541" width="13.5703125" style="311" bestFit="1" customWidth="1"/>
    <col min="1542" max="1542" width="18.5703125" style="311" customWidth="1"/>
    <col min="1543" max="1543" width="16.5703125" style="311" customWidth="1"/>
    <col min="1544" max="1544" width="13.5703125" style="311" bestFit="1" customWidth="1"/>
    <col min="1545" max="1545" width="18.85546875" style="311" customWidth="1"/>
    <col min="1546" max="1546" width="19" style="311" customWidth="1"/>
    <col min="1547" max="1791" width="9.140625" style="311"/>
    <col min="1792" max="1792" width="4.42578125" style="311" customWidth="1"/>
    <col min="1793" max="1793" width="19.5703125" style="311" customWidth="1"/>
    <col min="1794" max="1794" width="17.140625" style="311" customWidth="1"/>
    <col min="1795" max="1795" width="16.42578125" style="311" customWidth="1"/>
    <col min="1796" max="1796" width="18.5703125" style="311" customWidth="1"/>
    <col min="1797" max="1797" width="13.5703125" style="311" bestFit="1" customWidth="1"/>
    <col min="1798" max="1798" width="18.5703125" style="311" customWidth="1"/>
    <col min="1799" max="1799" width="16.5703125" style="311" customWidth="1"/>
    <col min="1800" max="1800" width="13.5703125" style="311" bestFit="1" customWidth="1"/>
    <col min="1801" max="1801" width="18.85546875" style="311" customWidth="1"/>
    <col min="1802" max="1802" width="19" style="311" customWidth="1"/>
    <col min="1803" max="2047" width="9.140625" style="311"/>
    <col min="2048" max="2048" width="4.42578125" style="311" customWidth="1"/>
    <col min="2049" max="2049" width="19.5703125" style="311" customWidth="1"/>
    <col min="2050" max="2050" width="17.140625" style="311" customWidth="1"/>
    <col min="2051" max="2051" width="16.42578125" style="311" customWidth="1"/>
    <col min="2052" max="2052" width="18.5703125" style="311" customWidth="1"/>
    <col min="2053" max="2053" width="13.5703125" style="311" bestFit="1" customWidth="1"/>
    <col min="2054" max="2054" width="18.5703125" style="311" customWidth="1"/>
    <col min="2055" max="2055" width="16.5703125" style="311" customWidth="1"/>
    <col min="2056" max="2056" width="13.5703125" style="311" bestFit="1" customWidth="1"/>
    <col min="2057" max="2057" width="18.85546875" style="311" customWidth="1"/>
    <col min="2058" max="2058" width="19" style="311" customWidth="1"/>
    <col min="2059" max="2303" width="9.140625" style="311"/>
    <col min="2304" max="2304" width="4.42578125" style="311" customWidth="1"/>
    <col min="2305" max="2305" width="19.5703125" style="311" customWidth="1"/>
    <col min="2306" max="2306" width="17.140625" style="311" customWidth="1"/>
    <col min="2307" max="2307" width="16.42578125" style="311" customWidth="1"/>
    <col min="2308" max="2308" width="18.5703125" style="311" customWidth="1"/>
    <col min="2309" max="2309" width="13.5703125" style="311" bestFit="1" customWidth="1"/>
    <col min="2310" max="2310" width="18.5703125" style="311" customWidth="1"/>
    <col min="2311" max="2311" width="16.5703125" style="311" customWidth="1"/>
    <col min="2312" max="2312" width="13.5703125" style="311" bestFit="1" customWidth="1"/>
    <col min="2313" max="2313" width="18.85546875" style="311" customWidth="1"/>
    <col min="2314" max="2314" width="19" style="311" customWidth="1"/>
    <col min="2315" max="2559" width="9.140625" style="311"/>
    <col min="2560" max="2560" width="4.42578125" style="311" customWidth="1"/>
    <col min="2561" max="2561" width="19.5703125" style="311" customWidth="1"/>
    <col min="2562" max="2562" width="17.140625" style="311" customWidth="1"/>
    <col min="2563" max="2563" width="16.42578125" style="311" customWidth="1"/>
    <col min="2564" max="2564" width="18.5703125" style="311" customWidth="1"/>
    <col min="2565" max="2565" width="13.5703125" style="311" bestFit="1" customWidth="1"/>
    <col min="2566" max="2566" width="18.5703125" style="311" customWidth="1"/>
    <col min="2567" max="2567" width="16.5703125" style="311" customWidth="1"/>
    <col min="2568" max="2568" width="13.5703125" style="311" bestFit="1" customWidth="1"/>
    <col min="2569" max="2569" width="18.85546875" style="311" customWidth="1"/>
    <col min="2570" max="2570" width="19" style="311" customWidth="1"/>
    <col min="2571" max="2815" width="9.140625" style="311"/>
    <col min="2816" max="2816" width="4.42578125" style="311" customWidth="1"/>
    <col min="2817" max="2817" width="19.5703125" style="311" customWidth="1"/>
    <col min="2818" max="2818" width="17.140625" style="311" customWidth="1"/>
    <col min="2819" max="2819" width="16.42578125" style="311" customWidth="1"/>
    <col min="2820" max="2820" width="18.5703125" style="311" customWidth="1"/>
    <col min="2821" max="2821" width="13.5703125" style="311" bestFit="1" customWidth="1"/>
    <col min="2822" max="2822" width="18.5703125" style="311" customWidth="1"/>
    <col min="2823" max="2823" width="16.5703125" style="311" customWidth="1"/>
    <col min="2824" max="2824" width="13.5703125" style="311" bestFit="1" customWidth="1"/>
    <col min="2825" max="2825" width="18.85546875" style="311" customWidth="1"/>
    <col min="2826" max="2826" width="19" style="311" customWidth="1"/>
    <col min="2827" max="3071" width="9.140625" style="311"/>
    <col min="3072" max="3072" width="4.42578125" style="311" customWidth="1"/>
    <col min="3073" max="3073" width="19.5703125" style="311" customWidth="1"/>
    <col min="3074" max="3074" width="17.140625" style="311" customWidth="1"/>
    <col min="3075" max="3075" width="16.42578125" style="311" customWidth="1"/>
    <col min="3076" max="3076" width="18.5703125" style="311" customWidth="1"/>
    <col min="3077" max="3077" width="13.5703125" style="311" bestFit="1" customWidth="1"/>
    <col min="3078" max="3078" width="18.5703125" style="311" customWidth="1"/>
    <col min="3079" max="3079" width="16.5703125" style="311" customWidth="1"/>
    <col min="3080" max="3080" width="13.5703125" style="311" bestFit="1" customWidth="1"/>
    <col min="3081" max="3081" width="18.85546875" style="311" customWidth="1"/>
    <col min="3082" max="3082" width="19" style="311" customWidth="1"/>
    <col min="3083" max="3327" width="9.140625" style="311"/>
    <col min="3328" max="3328" width="4.42578125" style="311" customWidth="1"/>
    <col min="3329" max="3329" width="19.5703125" style="311" customWidth="1"/>
    <col min="3330" max="3330" width="17.140625" style="311" customWidth="1"/>
    <col min="3331" max="3331" width="16.42578125" style="311" customWidth="1"/>
    <col min="3332" max="3332" width="18.5703125" style="311" customWidth="1"/>
    <col min="3333" max="3333" width="13.5703125" style="311" bestFit="1" customWidth="1"/>
    <col min="3334" max="3334" width="18.5703125" style="311" customWidth="1"/>
    <col min="3335" max="3335" width="16.5703125" style="311" customWidth="1"/>
    <col min="3336" max="3336" width="13.5703125" style="311" bestFit="1" customWidth="1"/>
    <col min="3337" max="3337" width="18.85546875" style="311" customWidth="1"/>
    <col min="3338" max="3338" width="19" style="311" customWidth="1"/>
    <col min="3339" max="3583" width="9.140625" style="311"/>
    <col min="3584" max="3584" width="4.42578125" style="311" customWidth="1"/>
    <col min="3585" max="3585" width="19.5703125" style="311" customWidth="1"/>
    <col min="3586" max="3586" width="17.140625" style="311" customWidth="1"/>
    <col min="3587" max="3587" width="16.42578125" style="311" customWidth="1"/>
    <col min="3588" max="3588" width="18.5703125" style="311" customWidth="1"/>
    <col min="3589" max="3589" width="13.5703125" style="311" bestFit="1" customWidth="1"/>
    <col min="3590" max="3590" width="18.5703125" style="311" customWidth="1"/>
    <col min="3591" max="3591" width="16.5703125" style="311" customWidth="1"/>
    <col min="3592" max="3592" width="13.5703125" style="311" bestFit="1" customWidth="1"/>
    <col min="3593" max="3593" width="18.85546875" style="311" customWidth="1"/>
    <col min="3594" max="3594" width="19" style="311" customWidth="1"/>
    <col min="3595" max="3839" width="9.140625" style="311"/>
    <col min="3840" max="3840" width="4.42578125" style="311" customWidth="1"/>
    <col min="3841" max="3841" width="19.5703125" style="311" customWidth="1"/>
    <col min="3842" max="3842" width="17.140625" style="311" customWidth="1"/>
    <col min="3843" max="3843" width="16.42578125" style="311" customWidth="1"/>
    <col min="3844" max="3844" width="18.5703125" style="311" customWidth="1"/>
    <col min="3845" max="3845" width="13.5703125" style="311" bestFit="1" customWidth="1"/>
    <col min="3846" max="3846" width="18.5703125" style="311" customWidth="1"/>
    <col min="3847" max="3847" width="16.5703125" style="311" customWidth="1"/>
    <col min="3848" max="3848" width="13.5703125" style="311" bestFit="1" customWidth="1"/>
    <col min="3849" max="3849" width="18.85546875" style="311" customWidth="1"/>
    <col min="3850" max="3850" width="19" style="311" customWidth="1"/>
    <col min="3851" max="4095" width="9.140625" style="311"/>
    <col min="4096" max="4096" width="4.42578125" style="311" customWidth="1"/>
    <col min="4097" max="4097" width="19.5703125" style="311" customWidth="1"/>
    <col min="4098" max="4098" width="17.140625" style="311" customWidth="1"/>
    <col min="4099" max="4099" width="16.42578125" style="311" customWidth="1"/>
    <col min="4100" max="4100" width="18.5703125" style="311" customWidth="1"/>
    <col min="4101" max="4101" width="13.5703125" style="311" bestFit="1" customWidth="1"/>
    <col min="4102" max="4102" width="18.5703125" style="311" customWidth="1"/>
    <col min="4103" max="4103" width="16.5703125" style="311" customWidth="1"/>
    <col min="4104" max="4104" width="13.5703125" style="311" bestFit="1" customWidth="1"/>
    <col min="4105" max="4105" width="18.85546875" style="311" customWidth="1"/>
    <col min="4106" max="4106" width="19" style="311" customWidth="1"/>
    <col min="4107" max="4351" width="9.140625" style="311"/>
    <col min="4352" max="4352" width="4.42578125" style="311" customWidth="1"/>
    <col min="4353" max="4353" width="19.5703125" style="311" customWidth="1"/>
    <col min="4354" max="4354" width="17.140625" style="311" customWidth="1"/>
    <col min="4355" max="4355" width="16.42578125" style="311" customWidth="1"/>
    <col min="4356" max="4356" width="18.5703125" style="311" customWidth="1"/>
    <col min="4357" max="4357" width="13.5703125" style="311" bestFit="1" customWidth="1"/>
    <col min="4358" max="4358" width="18.5703125" style="311" customWidth="1"/>
    <col min="4359" max="4359" width="16.5703125" style="311" customWidth="1"/>
    <col min="4360" max="4360" width="13.5703125" style="311" bestFit="1" customWidth="1"/>
    <col min="4361" max="4361" width="18.85546875" style="311" customWidth="1"/>
    <col min="4362" max="4362" width="19" style="311" customWidth="1"/>
    <col min="4363" max="4607" width="9.140625" style="311"/>
    <col min="4608" max="4608" width="4.42578125" style="311" customWidth="1"/>
    <col min="4609" max="4609" width="19.5703125" style="311" customWidth="1"/>
    <col min="4610" max="4610" width="17.140625" style="311" customWidth="1"/>
    <col min="4611" max="4611" width="16.42578125" style="311" customWidth="1"/>
    <col min="4612" max="4612" width="18.5703125" style="311" customWidth="1"/>
    <col min="4613" max="4613" width="13.5703125" style="311" bestFit="1" customWidth="1"/>
    <col min="4614" max="4614" width="18.5703125" style="311" customWidth="1"/>
    <col min="4615" max="4615" width="16.5703125" style="311" customWidth="1"/>
    <col min="4616" max="4616" width="13.5703125" style="311" bestFit="1" customWidth="1"/>
    <col min="4617" max="4617" width="18.85546875" style="311" customWidth="1"/>
    <col min="4618" max="4618" width="19" style="311" customWidth="1"/>
    <col min="4619" max="4863" width="9.140625" style="311"/>
    <col min="4864" max="4864" width="4.42578125" style="311" customWidth="1"/>
    <col min="4865" max="4865" width="19.5703125" style="311" customWidth="1"/>
    <col min="4866" max="4866" width="17.140625" style="311" customWidth="1"/>
    <col min="4867" max="4867" width="16.42578125" style="311" customWidth="1"/>
    <col min="4868" max="4868" width="18.5703125" style="311" customWidth="1"/>
    <col min="4869" max="4869" width="13.5703125" style="311" bestFit="1" customWidth="1"/>
    <col min="4870" max="4870" width="18.5703125" style="311" customWidth="1"/>
    <col min="4871" max="4871" width="16.5703125" style="311" customWidth="1"/>
    <col min="4872" max="4872" width="13.5703125" style="311" bestFit="1" customWidth="1"/>
    <col min="4873" max="4873" width="18.85546875" style="311" customWidth="1"/>
    <col min="4874" max="4874" width="19" style="311" customWidth="1"/>
    <col min="4875" max="5119" width="9.140625" style="311"/>
    <col min="5120" max="5120" width="4.42578125" style="311" customWidth="1"/>
    <col min="5121" max="5121" width="19.5703125" style="311" customWidth="1"/>
    <col min="5122" max="5122" width="17.140625" style="311" customWidth="1"/>
    <col min="5123" max="5123" width="16.42578125" style="311" customWidth="1"/>
    <col min="5124" max="5124" width="18.5703125" style="311" customWidth="1"/>
    <col min="5125" max="5125" width="13.5703125" style="311" bestFit="1" customWidth="1"/>
    <col min="5126" max="5126" width="18.5703125" style="311" customWidth="1"/>
    <col min="5127" max="5127" width="16.5703125" style="311" customWidth="1"/>
    <col min="5128" max="5128" width="13.5703125" style="311" bestFit="1" customWidth="1"/>
    <col min="5129" max="5129" width="18.85546875" style="311" customWidth="1"/>
    <col min="5130" max="5130" width="19" style="311" customWidth="1"/>
    <col min="5131" max="5375" width="9.140625" style="311"/>
    <col min="5376" max="5376" width="4.42578125" style="311" customWidth="1"/>
    <col min="5377" max="5377" width="19.5703125" style="311" customWidth="1"/>
    <col min="5378" max="5378" width="17.140625" style="311" customWidth="1"/>
    <col min="5379" max="5379" width="16.42578125" style="311" customWidth="1"/>
    <col min="5380" max="5380" width="18.5703125" style="311" customWidth="1"/>
    <col min="5381" max="5381" width="13.5703125" style="311" bestFit="1" customWidth="1"/>
    <col min="5382" max="5382" width="18.5703125" style="311" customWidth="1"/>
    <col min="5383" max="5383" width="16.5703125" style="311" customWidth="1"/>
    <col min="5384" max="5384" width="13.5703125" style="311" bestFit="1" customWidth="1"/>
    <col min="5385" max="5385" width="18.85546875" style="311" customWidth="1"/>
    <col min="5386" max="5386" width="19" style="311" customWidth="1"/>
    <col min="5387" max="5631" width="9.140625" style="311"/>
    <col min="5632" max="5632" width="4.42578125" style="311" customWidth="1"/>
    <col min="5633" max="5633" width="19.5703125" style="311" customWidth="1"/>
    <col min="5634" max="5634" width="17.140625" style="311" customWidth="1"/>
    <col min="5635" max="5635" width="16.42578125" style="311" customWidth="1"/>
    <col min="5636" max="5636" width="18.5703125" style="311" customWidth="1"/>
    <col min="5637" max="5637" width="13.5703125" style="311" bestFit="1" customWidth="1"/>
    <col min="5638" max="5638" width="18.5703125" style="311" customWidth="1"/>
    <col min="5639" max="5639" width="16.5703125" style="311" customWidth="1"/>
    <col min="5640" max="5640" width="13.5703125" style="311" bestFit="1" customWidth="1"/>
    <col min="5641" max="5641" width="18.85546875" style="311" customWidth="1"/>
    <col min="5642" max="5642" width="19" style="311" customWidth="1"/>
    <col min="5643" max="5887" width="9.140625" style="311"/>
    <col min="5888" max="5888" width="4.42578125" style="311" customWidth="1"/>
    <col min="5889" max="5889" width="19.5703125" style="311" customWidth="1"/>
    <col min="5890" max="5890" width="17.140625" style="311" customWidth="1"/>
    <col min="5891" max="5891" width="16.42578125" style="311" customWidth="1"/>
    <col min="5892" max="5892" width="18.5703125" style="311" customWidth="1"/>
    <col min="5893" max="5893" width="13.5703125" style="311" bestFit="1" customWidth="1"/>
    <col min="5894" max="5894" width="18.5703125" style="311" customWidth="1"/>
    <col min="5895" max="5895" width="16.5703125" style="311" customWidth="1"/>
    <col min="5896" max="5896" width="13.5703125" style="311" bestFit="1" customWidth="1"/>
    <col min="5897" max="5897" width="18.85546875" style="311" customWidth="1"/>
    <col min="5898" max="5898" width="19" style="311" customWidth="1"/>
    <col min="5899" max="6143" width="9.140625" style="311"/>
    <col min="6144" max="6144" width="4.42578125" style="311" customWidth="1"/>
    <col min="6145" max="6145" width="19.5703125" style="311" customWidth="1"/>
    <col min="6146" max="6146" width="17.140625" style="311" customWidth="1"/>
    <col min="6147" max="6147" width="16.42578125" style="311" customWidth="1"/>
    <col min="6148" max="6148" width="18.5703125" style="311" customWidth="1"/>
    <col min="6149" max="6149" width="13.5703125" style="311" bestFit="1" customWidth="1"/>
    <col min="6150" max="6150" width="18.5703125" style="311" customWidth="1"/>
    <col min="6151" max="6151" width="16.5703125" style="311" customWidth="1"/>
    <col min="6152" max="6152" width="13.5703125" style="311" bestFit="1" customWidth="1"/>
    <col min="6153" max="6153" width="18.85546875" style="311" customWidth="1"/>
    <col min="6154" max="6154" width="19" style="311" customWidth="1"/>
    <col min="6155" max="6399" width="9.140625" style="311"/>
    <col min="6400" max="6400" width="4.42578125" style="311" customWidth="1"/>
    <col min="6401" max="6401" width="19.5703125" style="311" customWidth="1"/>
    <col min="6402" max="6402" width="17.140625" style="311" customWidth="1"/>
    <col min="6403" max="6403" width="16.42578125" style="311" customWidth="1"/>
    <col min="6404" max="6404" width="18.5703125" style="311" customWidth="1"/>
    <col min="6405" max="6405" width="13.5703125" style="311" bestFit="1" customWidth="1"/>
    <col min="6406" max="6406" width="18.5703125" style="311" customWidth="1"/>
    <col min="6407" max="6407" width="16.5703125" style="311" customWidth="1"/>
    <col min="6408" max="6408" width="13.5703125" style="311" bestFit="1" customWidth="1"/>
    <col min="6409" max="6409" width="18.85546875" style="311" customWidth="1"/>
    <col min="6410" max="6410" width="19" style="311" customWidth="1"/>
    <col min="6411" max="6655" width="9.140625" style="311"/>
    <col min="6656" max="6656" width="4.42578125" style="311" customWidth="1"/>
    <col min="6657" max="6657" width="19.5703125" style="311" customWidth="1"/>
    <col min="6658" max="6658" width="17.140625" style="311" customWidth="1"/>
    <col min="6659" max="6659" width="16.42578125" style="311" customWidth="1"/>
    <col min="6660" max="6660" width="18.5703125" style="311" customWidth="1"/>
    <col min="6661" max="6661" width="13.5703125" style="311" bestFit="1" customWidth="1"/>
    <col min="6662" max="6662" width="18.5703125" style="311" customWidth="1"/>
    <col min="6663" max="6663" width="16.5703125" style="311" customWidth="1"/>
    <col min="6664" max="6664" width="13.5703125" style="311" bestFit="1" customWidth="1"/>
    <col min="6665" max="6665" width="18.85546875" style="311" customWidth="1"/>
    <col min="6666" max="6666" width="19" style="311" customWidth="1"/>
    <col min="6667" max="6911" width="9.140625" style="311"/>
    <col min="6912" max="6912" width="4.42578125" style="311" customWidth="1"/>
    <col min="6913" max="6913" width="19.5703125" style="311" customWidth="1"/>
    <col min="6914" max="6914" width="17.140625" style="311" customWidth="1"/>
    <col min="6915" max="6915" width="16.42578125" style="311" customWidth="1"/>
    <col min="6916" max="6916" width="18.5703125" style="311" customWidth="1"/>
    <col min="6917" max="6917" width="13.5703125" style="311" bestFit="1" customWidth="1"/>
    <col min="6918" max="6918" width="18.5703125" style="311" customWidth="1"/>
    <col min="6919" max="6919" width="16.5703125" style="311" customWidth="1"/>
    <col min="6920" max="6920" width="13.5703125" style="311" bestFit="1" customWidth="1"/>
    <col min="6921" max="6921" width="18.85546875" style="311" customWidth="1"/>
    <col min="6922" max="6922" width="19" style="311" customWidth="1"/>
    <col min="6923" max="7167" width="9.140625" style="311"/>
    <col min="7168" max="7168" width="4.42578125" style="311" customWidth="1"/>
    <col min="7169" max="7169" width="19.5703125" style="311" customWidth="1"/>
    <col min="7170" max="7170" width="17.140625" style="311" customWidth="1"/>
    <col min="7171" max="7171" width="16.42578125" style="311" customWidth="1"/>
    <col min="7172" max="7172" width="18.5703125" style="311" customWidth="1"/>
    <col min="7173" max="7173" width="13.5703125" style="311" bestFit="1" customWidth="1"/>
    <col min="7174" max="7174" width="18.5703125" style="311" customWidth="1"/>
    <col min="7175" max="7175" width="16.5703125" style="311" customWidth="1"/>
    <col min="7176" max="7176" width="13.5703125" style="311" bestFit="1" customWidth="1"/>
    <col min="7177" max="7177" width="18.85546875" style="311" customWidth="1"/>
    <col min="7178" max="7178" width="19" style="311" customWidth="1"/>
    <col min="7179" max="7423" width="9.140625" style="311"/>
    <col min="7424" max="7424" width="4.42578125" style="311" customWidth="1"/>
    <col min="7425" max="7425" width="19.5703125" style="311" customWidth="1"/>
    <col min="7426" max="7426" width="17.140625" style="311" customWidth="1"/>
    <col min="7427" max="7427" width="16.42578125" style="311" customWidth="1"/>
    <col min="7428" max="7428" width="18.5703125" style="311" customWidth="1"/>
    <col min="7429" max="7429" width="13.5703125" style="311" bestFit="1" customWidth="1"/>
    <col min="7430" max="7430" width="18.5703125" style="311" customWidth="1"/>
    <col min="7431" max="7431" width="16.5703125" style="311" customWidth="1"/>
    <col min="7432" max="7432" width="13.5703125" style="311" bestFit="1" customWidth="1"/>
    <col min="7433" max="7433" width="18.85546875" style="311" customWidth="1"/>
    <col min="7434" max="7434" width="19" style="311" customWidth="1"/>
    <col min="7435" max="7679" width="9.140625" style="311"/>
    <col min="7680" max="7680" width="4.42578125" style="311" customWidth="1"/>
    <col min="7681" max="7681" width="19.5703125" style="311" customWidth="1"/>
    <col min="7682" max="7682" width="17.140625" style="311" customWidth="1"/>
    <col min="7683" max="7683" width="16.42578125" style="311" customWidth="1"/>
    <col min="7684" max="7684" width="18.5703125" style="311" customWidth="1"/>
    <col min="7685" max="7685" width="13.5703125" style="311" bestFit="1" customWidth="1"/>
    <col min="7686" max="7686" width="18.5703125" style="311" customWidth="1"/>
    <col min="7687" max="7687" width="16.5703125" style="311" customWidth="1"/>
    <col min="7688" max="7688" width="13.5703125" style="311" bestFit="1" customWidth="1"/>
    <col min="7689" max="7689" width="18.85546875" style="311" customWidth="1"/>
    <col min="7690" max="7690" width="19" style="311" customWidth="1"/>
    <col min="7691" max="7935" width="9.140625" style="311"/>
    <col min="7936" max="7936" width="4.42578125" style="311" customWidth="1"/>
    <col min="7937" max="7937" width="19.5703125" style="311" customWidth="1"/>
    <col min="7938" max="7938" width="17.140625" style="311" customWidth="1"/>
    <col min="7939" max="7939" width="16.42578125" style="311" customWidth="1"/>
    <col min="7940" max="7940" width="18.5703125" style="311" customWidth="1"/>
    <col min="7941" max="7941" width="13.5703125" style="311" bestFit="1" customWidth="1"/>
    <col min="7942" max="7942" width="18.5703125" style="311" customWidth="1"/>
    <col min="7943" max="7943" width="16.5703125" style="311" customWidth="1"/>
    <col min="7944" max="7944" width="13.5703125" style="311" bestFit="1" customWidth="1"/>
    <col min="7945" max="7945" width="18.85546875" style="311" customWidth="1"/>
    <col min="7946" max="7946" width="19" style="311" customWidth="1"/>
    <col min="7947" max="8191" width="9.140625" style="311"/>
    <col min="8192" max="8192" width="4.42578125" style="311" customWidth="1"/>
    <col min="8193" max="8193" width="19.5703125" style="311" customWidth="1"/>
    <col min="8194" max="8194" width="17.140625" style="311" customWidth="1"/>
    <col min="8195" max="8195" width="16.42578125" style="311" customWidth="1"/>
    <col min="8196" max="8196" width="18.5703125" style="311" customWidth="1"/>
    <col min="8197" max="8197" width="13.5703125" style="311" bestFit="1" customWidth="1"/>
    <col min="8198" max="8198" width="18.5703125" style="311" customWidth="1"/>
    <col min="8199" max="8199" width="16.5703125" style="311" customWidth="1"/>
    <col min="8200" max="8200" width="13.5703125" style="311" bestFit="1" customWidth="1"/>
    <col min="8201" max="8201" width="18.85546875" style="311" customWidth="1"/>
    <col min="8202" max="8202" width="19" style="311" customWidth="1"/>
    <col min="8203" max="8447" width="9.140625" style="311"/>
    <col min="8448" max="8448" width="4.42578125" style="311" customWidth="1"/>
    <col min="8449" max="8449" width="19.5703125" style="311" customWidth="1"/>
    <col min="8450" max="8450" width="17.140625" style="311" customWidth="1"/>
    <col min="8451" max="8451" width="16.42578125" style="311" customWidth="1"/>
    <col min="8452" max="8452" width="18.5703125" style="311" customWidth="1"/>
    <col min="8453" max="8453" width="13.5703125" style="311" bestFit="1" customWidth="1"/>
    <col min="8454" max="8454" width="18.5703125" style="311" customWidth="1"/>
    <col min="8455" max="8455" width="16.5703125" style="311" customWidth="1"/>
    <col min="8456" max="8456" width="13.5703125" style="311" bestFit="1" customWidth="1"/>
    <col min="8457" max="8457" width="18.85546875" style="311" customWidth="1"/>
    <col min="8458" max="8458" width="19" style="311" customWidth="1"/>
    <col min="8459" max="8703" width="9.140625" style="311"/>
    <col min="8704" max="8704" width="4.42578125" style="311" customWidth="1"/>
    <col min="8705" max="8705" width="19.5703125" style="311" customWidth="1"/>
    <col min="8706" max="8706" width="17.140625" style="311" customWidth="1"/>
    <col min="8707" max="8707" width="16.42578125" style="311" customWidth="1"/>
    <col min="8708" max="8708" width="18.5703125" style="311" customWidth="1"/>
    <col min="8709" max="8709" width="13.5703125" style="311" bestFit="1" customWidth="1"/>
    <col min="8710" max="8710" width="18.5703125" style="311" customWidth="1"/>
    <col min="8711" max="8711" width="16.5703125" style="311" customWidth="1"/>
    <col min="8712" max="8712" width="13.5703125" style="311" bestFit="1" customWidth="1"/>
    <col min="8713" max="8713" width="18.85546875" style="311" customWidth="1"/>
    <col min="8714" max="8714" width="19" style="311" customWidth="1"/>
    <col min="8715" max="8959" width="9.140625" style="311"/>
    <col min="8960" max="8960" width="4.42578125" style="311" customWidth="1"/>
    <col min="8961" max="8961" width="19.5703125" style="311" customWidth="1"/>
    <col min="8962" max="8962" width="17.140625" style="311" customWidth="1"/>
    <col min="8963" max="8963" width="16.42578125" style="311" customWidth="1"/>
    <col min="8964" max="8964" width="18.5703125" style="311" customWidth="1"/>
    <col min="8965" max="8965" width="13.5703125" style="311" bestFit="1" customWidth="1"/>
    <col min="8966" max="8966" width="18.5703125" style="311" customWidth="1"/>
    <col min="8967" max="8967" width="16.5703125" style="311" customWidth="1"/>
    <col min="8968" max="8968" width="13.5703125" style="311" bestFit="1" customWidth="1"/>
    <col min="8969" max="8969" width="18.85546875" style="311" customWidth="1"/>
    <col min="8970" max="8970" width="19" style="311" customWidth="1"/>
    <col min="8971" max="9215" width="9.140625" style="311"/>
    <col min="9216" max="9216" width="4.42578125" style="311" customWidth="1"/>
    <col min="9217" max="9217" width="19.5703125" style="311" customWidth="1"/>
    <col min="9218" max="9218" width="17.140625" style="311" customWidth="1"/>
    <col min="9219" max="9219" width="16.42578125" style="311" customWidth="1"/>
    <col min="9220" max="9220" width="18.5703125" style="311" customWidth="1"/>
    <col min="9221" max="9221" width="13.5703125" style="311" bestFit="1" customWidth="1"/>
    <col min="9222" max="9222" width="18.5703125" style="311" customWidth="1"/>
    <col min="9223" max="9223" width="16.5703125" style="311" customWidth="1"/>
    <col min="9224" max="9224" width="13.5703125" style="311" bestFit="1" customWidth="1"/>
    <col min="9225" max="9225" width="18.85546875" style="311" customWidth="1"/>
    <col min="9226" max="9226" width="19" style="311" customWidth="1"/>
    <col min="9227" max="9471" width="9.140625" style="311"/>
    <col min="9472" max="9472" width="4.42578125" style="311" customWidth="1"/>
    <col min="9473" max="9473" width="19.5703125" style="311" customWidth="1"/>
    <col min="9474" max="9474" width="17.140625" style="311" customWidth="1"/>
    <col min="9475" max="9475" width="16.42578125" style="311" customWidth="1"/>
    <col min="9476" max="9476" width="18.5703125" style="311" customWidth="1"/>
    <col min="9477" max="9477" width="13.5703125" style="311" bestFit="1" customWidth="1"/>
    <col min="9478" max="9478" width="18.5703125" style="311" customWidth="1"/>
    <col min="9479" max="9479" width="16.5703125" style="311" customWidth="1"/>
    <col min="9480" max="9480" width="13.5703125" style="311" bestFit="1" customWidth="1"/>
    <col min="9481" max="9481" width="18.85546875" style="311" customWidth="1"/>
    <col min="9482" max="9482" width="19" style="311" customWidth="1"/>
    <col min="9483" max="9727" width="9.140625" style="311"/>
    <col min="9728" max="9728" width="4.42578125" style="311" customWidth="1"/>
    <col min="9729" max="9729" width="19.5703125" style="311" customWidth="1"/>
    <col min="9730" max="9730" width="17.140625" style="311" customWidth="1"/>
    <col min="9731" max="9731" width="16.42578125" style="311" customWidth="1"/>
    <col min="9732" max="9732" width="18.5703125" style="311" customWidth="1"/>
    <col min="9733" max="9733" width="13.5703125" style="311" bestFit="1" customWidth="1"/>
    <col min="9734" max="9734" width="18.5703125" style="311" customWidth="1"/>
    <col min="9735" max="9735" width="16.5703125" style="311" customWidth="1"/>
    <col min="9736" max="9736" width="13.5703125" style="311" bestFit="1" customWidth="1"/>
    <col min="9737" max="9737" width="18.85546875" style="311" customWidth="1"/>
    <col min="9738" max="9738" width="19" style="311" customWidth="1"/>
    <col min="9739" max="9983" width="9.140625" style="311"/>
    <col min="9984" max="9984" width="4.42578125" style="311" customWidth="1"/>
    <col min="9985" max="9985" width="19.5703125" style="311" customWidth="1"/>
    <col min="9986" max="9986" width="17.140625" style="311" customWidth="1"/>
    <col min="9987" max="9987" width="16.42578125" style="311" customWidth="1"/>
    <col min="9988" max="9988" width="18.5703125" style="311" customWidth="1"/>
    <col min="9989" max="9989" width="13.5703125" style="311" bestFit="1" customWidth="1"/>
    <col min="9990" max="9990" width="18.5703125" style="311" customWidth="1"/>
    <col min="9991" max="9991" width="16.5703125" style="311" customWidth="1"/>
    <col min="9992" max="9992" width="13.5703125" style="311" bestFit="1" customWidth="1"/>
    <col min="9993" max="9993" width="18.85546875" style="311" customWidth="1"/>
    <col min="9994" max="9994" width="19" style="311" customWidth="1"/>
    <col min="9995" max="10239" width="9.140625" style="311"/>
    <col min="10240" max="10240" width="4.42578125" style="311" customWidth="1"/>
    <col min="10241" max="10241" width="19.5703125" style="311" customWidth="1"/>
    <col min="10242" max="10242" width="17.140625" style="311" customWidth="1"/>
    <col min="10243" max="10243" width="16.42578125" style="311" customWidth="1"/>
    <col min="10244" max="10244" width="18.5703125" style="311" customWidth="1"/>
    <col min="10245" max="10245" width="13.5703125" style="311" bestFit="1" customWidth="1"/>
    <col min="10246" max="10246" width="18.5703125" style="311" customWidth="1"/>
    <col min="10247" max="10247" width="16.5703125" style="311" customWidth="1"/>
    <col min="10248" max="10248" width="13.5703125" style="311" bestFit="1" customWidth="1"/>
    <col min="10249" max="10249" width="18.85546875" style="311" customWidth="1"/>
    <col min="10250" max="10250" width="19" style="311" customWidth="1"/>
    <col min="10251" max="10495" width="9.140625" style="311"/>
    <col min="10496" max="10496" width="4.42578125" style="311" customWidth="1"/>
    <col min="10497" max="10497" width="19.5703125" style="311" customWidth="1"/>
    <col min="10498" max="10498" width="17.140625" style="311" customWidth="1"/>
    <col min="10499" max="10499" width="16.42578125" style="311" customWidth="1"/>
    <col min="10500" max="10500" width="18.5703125" style="311" customWidth="1"/>
    <col min="10501" max="10501" width="13.5703125" style="311" bestFit="1" customWidth="1"/>
    <col min="10502" max="10502" width="18.5703125" style="311" customWidth="1"/>
    <col min="10503" max="10503" width="16.5703125" style="311" customWidth="1"/>
    <col min="10504" max="10504" width="13.5703125" style="311" bestFit="1" customWidth="1"/>
    <col min="10505" max="10505" width="18.85546875" style="311" customWidth="1"/>
    <col min="10506" max="10506" width="19" style="311" customWidth="1"/>
    <col min="10507" max="10751" width="9.140625" style="311"/>
    <col min="10752" max="10752" width="4.42578125" style="311" customWidth="1"/>
    <col min="10753" max="10753" width="19.5703125" style="311" customWidth="1"/>
    <col min="10754" max="10754" width="17.140625" style="311" customWidth="1"/>
    <col min="10755" max="10755" width="16.42578125" style="311" customWidth="1"/>
    <col min="10756" max="10756" width="18.5703125" style="311" customWidth="1"/>
    <col min="10757" max="10757" width="13.5703125" style="311" bestFit="1" customWidth="1"/>
    <col min="10758" max="10758" width="18.5703125" style="311" customWidth="1"/>
    <col min="10759" max="10759" width="16.5703125" style="311" customWidth="1"/>
    <col min="10760" max="10760" width="13.5703125" style="311" bestFit="1" customWidth="1"/>
    <col min="10761" max="10761" width="18.85546875" style="311" customWidth="1"/>
    <col min="10762" max="10762" width="19" style="311" customWidth="1"/>
    <col min="10763" max="11007" width="9.140625" style="311"/>
    <col min="11008" max="11008" width="4.42578125" style="311" customWidth="1"/>
    <col min="11009" max="11009" width="19.5703125" style="311" customWidth="1"/>
    <col min="11010" max="11010" width="17.140625" style="311" customWidth="1"/>
    <col min="11011" max="11011" width="16.42578125" style="311" customWidth="1"/>
    <col min="11012" max="11012" width="18.5703125" style="311" customWidth="1"/>
    <col min="11013" max="11013" width="13.5703125" style="311" bestFit="1" customWidth="1"/>
    <col min="11014" max="11014" width="18.5703125" style="311" customWidth="1"/>
    <col min="11015" max="11015" width="16.5703125" style="311" customWidth="1"/>
    <col min="11016" max="11016" width="13.5703125" style="311" bestFit="1" customWidth="1"/>
    <col min="11017" max="11017" width="18.85546875" style="311" customWidth="1"/>
    <col min="11018" max="11018" width="19" style="311" customWidth="1"/>
    <col min="11019" max="11263" width="9.140625" style="311"/>
    <col min="11264" max="11264" width="4.42578125" style="311" customWidth="1"/>
    <col min="11265" max="11265" width="19.5703125" style="311" customWidth="1"/>
    <col min="11266" max="11266" width="17.140625" style="311" customWidth="1"/>
    <col min="11267" max="11267" width="16.42578125" style="311" customWidth="1"/>
    <col min="11268" max="11268" width="18.5703125" style="311" customWidth="1"/>
    <col min="11269" max="11269" width="13.5703125" style="311" bestFit="1" customWidth="1"/>
    <col min="11270" max="11270" width="18.5703125" style="311" customWidth="1"/>
    <col min="11271" max="11271" width="16.5703125" style="311" customWidth="1"/>
    <col min="11272" max="11272" width="13.5703125" style="311" bestFit="1" customWidth="1"/>
    <col min="11273" max="11273" width="18.85546875" style="311" customWidth="1"/>
    <col min="11274" max="11274" width="19" style="311" customWidth="1"/>
    <col min="11275" max="11519" width="9.140625" style="311"/>
    <col min="11520" max="11520" width="4.42578125" style="311" customWidth="1"/>
    <col min="11521" max="11521" width="19.5703125" style="311" customWidth="1"/>
    <col min="11522" max="11522" width="17.140625" style="311" customWidth="1"/>
    <col min="11523" max="11523" width="16.42578125" style="311" customWidth="1"/>
    <col min="11524" max="11524" width="18.5703125" style="311" customWidth="1"/>
    <col min="11525" max="11525" width="13.5703125" style="311" bestFit="1" customWidth="1"/>
    <col min="11526" max="11526" width="18.5703125" style="311" customWidth="1"/>
    <col min="11527" max="11527" width="16.5703125" style="311" customWidth="1"/>
    <col min="11528" max="11528" width="13.5703125" style="311" bestFit="1" customWidth="1"/>
    <col min="11529" max="11529" width="18.85546875" style="311" customWidth="1"/>
    <col min="11530" max="11530" width="19" style="311" customWidth="1"/>
    <col min="11531" max="11775" width="9.140625" style="311"/>
    <col min="11776" max="11776" width="4.42578125" style="311" customWidth="1"/>
    <col min="11777" max="11777" width="19.5703125" style="311" customWidth="1"/>
    <col min="11778" max="11778" width="17.140625" style="311" customWidth="1"/>
    <col min="11779" max="11779" width="16.42578125" style="311" customWidth="1"/>
    <col min="11780" max="11780" width="18.5703125" style="311" customWidth="1"/>
    <col min="11781" max="11781" width="13.5703125" style="311" bestFit="1" customWidth="1"/>
    <col min="11782" max="11782" width="18.5703125" style="311" customWidth="1"/>
    <col min="11783" max="11783" width="16.5703125" style="311" customWidth="1"/>
    <col min="11784" max="11784" width="13.5703125" style="311" bestFit="1" customWidth="1"/>
    <col min="11785" max="11785" width="18.85546875" style="311" customWidth="1"/>
    <col min="11786" max="11786" width="19" style="311" customWidth="1"/>
    <col min="11787" max="12031" width="9.140625" style="311"/>
    <col min="12032" max="12032" width="4.42578125" style="311" customWidth="1"/>
    <col min="12033" max="12033" width="19.5703125" style="311" customWidth="1"/>
    <col min="12034" max="12034" width="17.140625" style="311" customWidth="1"/>
    <col min="12035" max="12035" width="16.42578125" style="311" customWidth="1"/>
    <col min="12036" max="12036" width="18.5703125" style="311" customWidth="1"/>
    <col min="12037" max="12037" width="13.5703125" style="311" bestFit="1" customWidth="1"/>
    <col min="12038" max="12038" width="18.5703125" style="311" customWidth="1"/>
    <col min="12039" max="12039" width="16.5703125" style="311" customWidth="1"/>
    <col min="12040" max="12040" width="13.5703125" style="311" bestFit="1" customWidth="1"/>
    <col min="12041" max="12041" width="18.85546875" style="311" customWidth="1"/>
    <col min="12042" max="12042" width="19" style="311" customWidth="1"/>
    <col min="12043" max="12287" width="9.140625" style="311"/>
    <col min="12288" max="12288" width="4.42578125" style="311" customWidth="1"/>
    <col min="12289" max="12289" width="19.5703125" style="311" customWidth="1"/>
    <col min="12290" max="12290" width="17.140625" style="311" customWidth="1"/>
    <col min="12291" max="12291" width="16.42578125" style="311" customWidth="1"/>
    <col min="12292" max="12292" width="18.5703125" style="311" customWidth="1"/>
    <col min="12293" max="12293" width="13.5703125" style="311" bestFit="1" customWidth="1"/>
    <col min="12294" max="12294" width="18.5703125" style="311" customWidth="1"/>
    <col min="12295" max="12295" width="16.5703125" style="311" customWidth="1"/>
    <col min="12296" max="12296" width="13.5703125" style="311" bestFit="1" customWidth="1"/>
    <col min="12297" max="12297" width="18.85546875" style="311" customWidth="1"/>
    <col min="12298" max="12298" width="19" style="311" customWidth="1"/>
    <col min="12299" max="12543" width="9.140625" style="311"/>
    <col min="12544" max="12544" width="4.42578125" style="311" customWidth="1"/>
    <col min="12545" max="12545" width="19.5703125" style="311" customWidth="1"/>
    <col min="12546" max="12546" width="17.140625" style="311" customWidth="1"/>
    <col min="12547" max="12547" width="16.42578125" style="311" customWidth="1"/>
    <col min="12548" max="12548" width="18.5703125" style="311" customWidth="1"/>
    <col min="12549" max="12549" width="13.5703125" style="311" bestFit="1" customWidth="1"/>
    <col min="12550" max="12550" width="18.5703125" style="311" customWidth="1"/>
    <col min="12551" max="12551" width="16.5703125" style="311" customWidth="1"/>
    <col min="12552" max="12552" width="13.5703125" style="311" bestFit="1" customWidth="1"/>
    <col min="12553" max="12553" width="18.85546875" style="311" customWidth="1"/>
    <col min="12554" max="12554" width="19" style="311" customWidth="1"/>
    <col min="12555" max="12799" width="9.140625" style="311"/>
    <col min="12800" max="12800" width="4.42578125" style="311" customWidth="1"/>
    <col min="12801" max="12801" width="19.5703125" style="311" customWidth="1"/>
    <col min="12802" max="12802" width="17.140625" style="311" customWidth="1"/>
    <col min="12803" max="12803" width="16.42578125" style="311" customWidth="1"/>
    <col min="12804" max="12804" width="18.5703125" style="311" customWidth="1"/>
    <col min="12805" max="12805" width="13.5703125" style="311" bestFit="1" customWidth="1"/>
    <col min="12806" max="12806" width="18.5703125" style="311" customWidth="1"/>
    <col min="12807" max="12807" width="16.5703125" style="311" customWidth="1"/>
    <col min="12808" max="12808" width="13.5703125" style="311" bestFit="1" customWidth="1"/>
    <col min="12809" max="12809" width="18.85546875" style="311" customWidth="1"/>
    <col min="12810" max="12810" width="19" style="311" customWidth="1"/>
    <col min="12811" max="13055" width="9.140625" style="311"/>
    <col min="13056" max="13056" width="4.42578125" style="311" customWidth="1"/>
    <col min="13057" max="13057" width="19.5703125" style="311" customWidth="1"/>
    <col min="13058" max="13058" width="17.140625" style="311" customWidth="1"/>
    <col min="13059" max="13059" width="16.42578125" style="311" customWidth="1"/>
    <col min="13060" max="13060" width="18.5703125" style="311" customWidth="1"/>
    <col min="13061" max="13061" width="13.5703125" style="311" bestFit="1" customWidth="1"/>
    <col min="13062" max="13062" width="18.5703125" style="311" customWidth="1"/>
    <col min="13063" max="13063" width="16.5703125" style="311" customWidth="1"/>
    <col min="13064" max="13064" width="13.5703125" style="311" bestFit="1" customWidth="1"/>
    <col min="13065" max="13065" width="18.85546875" style="311" customWidth="1"/>
    <col min="13066" max="13066" width="19" style="311" customWidth="1"/>
    <col min="13067" max="13311" width="9.140625" style="311"/>
    <col min="13312" max="13312" width="4.42578125" style="311" customWidth="1"/>
    <col min="13313" max="13313" width="19.5703125" style="311" customWidth="1"/>
    <col min="13314" max="13314" width="17.140625" style="311" customWidth="1"/>
    <col min="13315" max="13315" width="16.42578125" style="311" customWidth="1"/>
    <col min="13316" max="13316" width="18.5703125" style="311" customWidth="1"/>
    <col min="13317" max="13317" width="13.5703125" style="311" bestFit="1" customWidth="1"/>
    <col min="13318" max="13318" width="18.5703125" style="311" customWidth="1"/>
    <col min="13319" max="13319" width="16.5703125" style="311" customWidth="1"/>
    <col min="13320" max="13320" width="13.5703125" style="311" bestFit="1" customWidth="1"/>
    <col min="13321" max="13321" width="18.85546875" style="311" customWidth="1"/>
    <col min="13322" max="13322" width="19" style="311" customWidth="1"/>
    <col min="13323" max="13567" width="9.140625" style="311"/>
    <col min="13568" max="13568" width="4.42578125" style="311" customWidth="1"/>
    <col min="13569" max="13569" width="19.5703125" style="311" customWidth="1"/>
    <col min="13570" max="13570" width="17.140625" style="311" customWidth="1"/>
    <col min="13571" max="13571" width="16.42578125" style="311" customWidth="1"/>
    <col min="13572" max="13572" width="18.5703125" style="311" customWidth="1"/>
    <col min="13573" max="13573" width="13.5703125" style="311" bestFit="1" customWidth="1"/>
    <col min="13574" max="13574" width="18.5703125" style="311" customWidth="1"/>
    <col min="13575" max="13575" width="16.5703125" style="311" customWidth="1"/>
    <col min="13576" max="13576" width="13.5703125" style="311" bestFit="1" customWidth="1"/>
    <col min="13577" max="13577" width="18.85546875" style="311" customWidth="1"/>
    <col min="13578" max="13578" width="19" style="311" customWidth="1"/>
    <col min="13579" max="13823" width="9.140625" style="311"/>
    <col min="13824" max="13824" width="4.42578125" style="311" customWidth="1"/>
    <col min="13825" max="13825" width="19.5703125" style="311" customWidth="1"/>
    <col min="13826" max="13826" width="17.140625" style="311" customWidth="1"/>
    <col min="13827" max="13827" width="16.42578125" style="311" customWidth="1"/>
    <col min="13828" max="13828" width="18.5703125" style="311" customWidth="1"/>
    <col min="13829" max="13829" width="13.5703125" style="311" bestFit="1" customWidth="1"/>
    <col min="13830" max="13830" width="18.5703125" style="311" customWidth="1"/>
    <col min="13831" max="13831" width="16.5703125" style="311" customWidth="1"/>
    <col min="13832" max="13832" width="13.5703125" style="311" bestFit="1" customWidth="1"/>
    <col min="13833" max="13833" width="18.85546875" style="311" customWidth="1"/>
    <col min="13834" max="13834" width="19" style="311" customWidth="1"/>
    <col min="13835" max="14079" width="9.140625" style="311"/>
    <col min="14080" max="14080" width="4.42578125" style="311" customWidth="1"/>
    <col min="14081" max="14081" width="19.5703125" style="311" customWidth="1"/>
    <col min="14082" max="14082" width="17.140625" style="311" customWidth="1"/>
    <col min="14083" max="14083" width="16.42578125" style="311" customWidth="1"/>
    <col min="14084" max="14084" width="18.5703125" style="311" customWidth="1"/>
    <col min="14085" max="14085" width="13.5703125" style="311" bestFit="1" customWidth="1"/>
    <col min="14086" max="14086" width="18.5703125" style="311" customWidth="1"/>
    <col min="14087" max="14087" width="16.5703125" style="311" customWidth="1"/>
    <col min="14088" max="14088" width="13.5703125" style="311" bestFit="1" customWidth="1"/>
    <col min="14089" max="14089" width="18.85546875" style="311" customWidth="1"/>
    <col min="14090" max="14090" width="19" style="311" customWidth="1"/>
    <col min="14091" max="14335" width="9.140625" style="311"/>
    <col min="14336" max="14336" width="4.42578125" style="311" customWidth="1"/>
    <col min="14337" max="14337" width="19.5703125" style="311" customWidth="1"/>
    <col min="14338" max="14338" width="17.140625" style="311" customWidth="1"/>
    <col min="14339" max="14339" width="16.42578125" style="311" customWidth="1"/>
    <col min="14340" max="14340" width="18.5703125" style="311" customWidth="1"/>
    <col min="14341" max="14341" width="13.5703125" style="311" bestFit="1" customWidth="1"/>
    <col min="14342" max="14342" width="18.5703125" style="311" customWidth="1"/>
    <col min="14343" max="14343" width="16.5703125" style="311" customWidth="1"/>
    <col min="14344" max="14344" width="13.5703125" style="311" bestFit="1" customWidth="1"/>
    <col min="14345" max="14345" width="18.85546875" style="311" customWidth="1"/>
    <col min="14346" max="14346" width="19" style="311" customWidth="1"/>
    <col min="14347" max="14591" width="9.140625" style="311"/>
    <col min="14592" max="14592" width="4.42578125" style="311" customWidth="1"/>
    <col min="14593" max="14593" width="19.5703125" style="311" customWidth="1"/>
    <col min="14594" max="14594" width="17.140625" style="311" customWidth="1"/>
    <col min="14595" max="14595" width="16.42578125" style="311" customWidth="1"/>
    <col min="14596" max="14596" width="18.5703125" style="311" customWidth="1"/>
    <col min="14597" max="14597" width="13.5703125" style="311" bestFit="1" customWidth="1"/>
    <col min="14598" max="14598" width="18.5703125" style="311" customWidth="1"/>
    <col min="14599" max="14599" width="16.5703125" style="311" customWidth="1"/>
    <col min="14600" max="14600" width="13.5703125" style="311" bestFit="1" customWidth="1"/>
    <col min="14601" max="14601" width="18.85546875" style="311" customWidth="1"/>
    <col min="14602" max="14602" width="19" style="311" customWidth="1"/>
    <col min="14603" max="14847" width="9.140625" style="311"/>
    <col min="14848" max="14848" width="4.42578125" style="311" customWidth="1"/>
    <col min="14849" max="14849" width="19.5703125" style="311" customWidth="1"/>
    <col min="14850" max="14850" width="17.140625" style="311" customWidth="1"/>
    <col min="14851" max="14851" width="16.42578125" style="311" customWidth="1"/>
    <col min="14852" max="14852" width="18.5703125" style="311" customWidth="1"/>
    <col min="14853" max="14853" width="13.5703125" style="311" bestFit="1" customWidth="1"/>
    <col min="14854" max="14854" width="18.5703125" style="311" customWidth="1"/>
    <col min="14855" max="14855" width="16.5703125" style="311" customWidth="1"/>
    <col min="14856" max="14856" width="13.5703125" style="311" bestFit="1" customWidth="1"/>
    <col min="14857" max="14857" width="18.85546875" style="311" customWidth="1"/>
    <col min="14858" max="14858" width="19" style="311" customWidth="1"/>
    <col min="14859" max="15103" width="9.140625" style="311"/>
    <col min="15104" max="15104" width="4.42578125" style="311" customWidth="1"/>
    <col min="15105" max="15105" width="19.5703125" style="311" customWidth="1"/>
    <col min="15106" max="15106" width="17.140625" style="311" customWidth="1"/>
    <col min="15107" max="15107" width="16.42578125" style="311" customWidth="1"/>
    <col min="15108" max="15108" width="18.5703125" style="311" customWidth="1"/>
    <col min="15109" max="15109" width="13.5703125" style="311" bestFit="1" customWidth="1"/>
    <col min="15110" max="15110" width="18.5703125" style="311" customWidth="1"/>
    <col min="15111" max="15111" width="16.5703125" style="311" customWidth="1"/>
    <col min="15112" max="15112" width="13.5703125" style="311" bestFit="1" customWidth="1"/>
    <col min="15113" max="15113" width="18.85546875" style="311" customWidth="1"/>
    <col min="15114" max="15114" width="19" style="311" customWidth="1"/>
    <col min="15115" max="15359" width="9.140625" style="311"/>
    <col min="15360" max="15360" width="4.42578125" style="311" customWidth="1"/>
    <col min="15361" max="15361" width="19.5703125" style="311" customWidth="1"/>
    <col min="15362" max="15362" width="17.140625" style="311" customWidth="1"/>
    <col min="15363" max="15363" width="16.42578125" style="311" customWidth="1"/>
    <col min="15364" max="15364" width="18.5703125" style="311" customWidth="1"/>
    <col min="15365" max="15365" width="13.5703125" style="311" bestFit="1" customWidth="1"/>
    <col min="15366" max="15366" width="18.5703125" style="311" customWidth="1"/>
    <col min="15367" max="15367" width="16.5703125" style="311" customWidth="1"/>
    <col min="15368" max="15368" width="13.5703125" style="311" bestFit="1" customWidth="1"/>
    <col min="15369" max="15369" width="18.85546875" style="311" customWidth="1"/>
    <col min="15370" max="15370" width="19" style="311" customWidth="1"/>
    <col min="15371" max="15615" width="9.140625" style="311"/>
    <col min="15616" max="15616" width="4.42578125" style="311" customWidth="1"/>
    <col min="15617" max="15617" width="19.5703125" style="311" customWidth="1"/>
    <col min="15618" max="15618" width="17.140625" style="311" customWidth="1"/>
    <col min="15619" max="15619" width="16.42578125" style="311" customWidth="1"/>
    <col min="15620" max="15620" width="18.5703125" style="311" customWidth="1"/>
    <col min="15621" max="15621" width="13.5703125" style="311" bestFit="1" customWidth="1"/>
    <col min="15622" max="15622" width="18.5703125" style="311" customWidth="1"/>
    <col min="15623" max="15623" width="16.5703125" style="311" customWidth="1"/>
    <col min="15624" max="15624" width="13.5703125" style="311" bestFit="1" customWidth="1"/>
    <col min="15625" max="15625" width="18.85546875" style="311" customWidth="1"/>
    <col min="15626" max="15626" width="19" style="311" customWidth="1"/>
    <col min="15627" max="15871" width="9.140625" style="311"/>
    <col min="15872" max="15872" width="4.42578125" style="311" customWidth="1"/>
    <col min="15873" max="15873" width="19.5703125" style="311" customWidth="1"/>
    <col min="15874" max="15874" width="17.140625" style="311" customWidth="1"/>
    <col min="15875" max="15875" width="16.42578125" style="311" customWidth="1"/>
    <col min="15876" max="15876" width="18.5703125" style="311" customWidth="1"/>
    <col min="15877" max="15877" width="13.5703125" style="311" bestFit="1" customWidth="1"/>
    <col min="15878" max="15878" width="18.5703125" style="311" customWidth="1"/>
    <col min="15879" max="15879" width="16.5703125" style="311" customWidth="1"/>
    <col min="15880" max="15880" width="13.5703125" style="311" bestFit="1" customWidth="1"/>
    <col min="15881" max="15881" width="18.85546875" style="311" customWidth="1"/>
    <col min="15882" max="15882" width="19" style="311" customWidth="1"/>
    <col min="15883" max="16127" width="9.140625" style="311"/>
    <col min="16128" max="16128" width="4.42578125" style="311" customWidth="1"/>
    <col min="16129" max="16129" width="19.5703125" style="311" customWidth="1"/>
    <col min="16130" max="16130" width="17.140625" style="311" customWidth="1"/>
    <col min="16131" max="16131" width="16.42578125" style="311" customWidth="1"/>
    <col min="16132" max="16132" width="18.5703125" style="311" customWidth="1"/>
    <col min="16133" max="16133" width="13.5703125" style="311" bestFit="1" customWidth="1"/>
    <col min="16134" max="16134" width="18.5703125" style="311" customWidth="1"/>
    <col min="16135" max="16135" width="16.5703125" style="311" customWidth="1"/>
    <col min="16136" max="16136" width="13.5703125" style="311" bestFit="1" customWidth="1"/>
    <col min="16137" max="16137" width="18.85546875" style="311" customWidth="1"/>
    <col min="16138" max="16138" width="19" style="311" customWidth="1"/>
    <col min="16139" max="16384" width="9.140625" style="311"/>
  </cols>
  <sheetData>
    <row r="2" spans="2:10" ht="20.25" customHeight="1" x14ac:dyDescent="0.2">
      <c r="B2" s="409" t="s">
        <v>282</v>
      </c>
      <c r="C2" s="409"/>
      <c r="D2" s="409"/>
      <c r="E2" s="409"/>
      <c r="F2" s="409"/>
      <c r="G2" s="409"/>
      <c r="H2" s="409"/>
      <c r="I2" s="409"/>
      <c r="J2" s="409"/>
    </row>
    <row r="3" spans="2:10" ht="28.5" customHeight="1" x14ac:dyDescent="0.2">
      <c r="B3" s="410" t="s">
        <v>283</v>
      </c>
      <c r="C3" s="410"/>
      <c r="D3" s="410"/>
      <c r="E3" s="410"/>
      <c r="F3" s="410"/>
      <c r="G3" s="410"/>
      <c r="H3" s="410"/>
      <c r="I3" s="410"/>
      <c r="J3" s="410"/>
    </row>
    <row r="4" spans="2:10" x14ac:dyDescent="0.2">
      <c r="J4" s="312" t="s">
        <v>46</v>
      </c>
    </row>
    <row r="5" spans="2:10" ht="13.5" thickBot="1" x14ac:dyDescent="0.25">
      <c r="J5" s="313" t="s">
        <v>284</v>
      </c>
    </row>
    <row r="6" spans="2:10" ht="27.75" customHeight="1" x14ac:dyDescent="0.2">
      <c r="B6" s="405" t="s">
        <v>285</v>
      </c>
      <c r="C6" s="407" t="s">
        <v>305</v>
      </c>
      <c r="D6" s="407"/>
      <c r="E6" s="407" t="s">
        <v>286</v>
      </c>
      <c r="F6" s="407"/>
      <c r="G6" s="407"/>
      <c r="H6" s="407" t="s">
        <v>287</v>
      </c>
      <c r="I6" s="407"/>
      <c r="J6" s="408"/>
    </row>
    <row r="7" spans="2:10" ht="78" customHeight="1" x14ac:dyDescent="0.2">
      <c r="B7" s="406"/>
      <c r="C7" s="314" t="s">
        <v>288</v>
      </c>
      <c r="D7" s="314" t="s">
        <v>289</v>
      </c>
      <c r="E7" s="314" t="s">
        <v>288</v>
      </c>
      <c r="F7" s="315" t="s">
        <v>307</v>
      </c>
      <c r="G7" s="315" t="s">
        <v>293</v>
      </c>
      <c r="H7" s="314" t="s">
        <v>288</v>
      </c>
      <c r="I7" s="314" t="s">
        <v>308</v>
      </c>
      <c r="J7" s="316" t="s">
        <v>312</v>
      </c>
    </row>
    <row r="8" spans="2:10" ht="15.75" customHeight="1" x14ac:dyDescent="0.2">
      <c r="B8" s="317" t="s">
        <v>18</v>
      </c>
      <c r="C8" s="318"/>
      <c r="D8" s="318"/>
      <c r="E8" s="318"/>
      <c r="F8" s="318"/>
      <c r="G8" s="318"/>
      <c r="H8" s="318"/>
      <c r="I8" s="318">
        <f>D8-F8</f>
        <v>0</v>
      </c>
      <c r="J8" s="319">
        <f>D8-G8</f>
        <v>0</v>
      </c>
    </row>
    <row r="9" spans="2:10" ht="15.75" customHeight="1" x14ac:dyDescent="0.2">
      <c r="B9" s="317" t="s">
        <v>19</v>
      </c>
      <c r="C9" s="318"/>
      <c r="D9" s="318"/>
      <c r="E9" s="318"/>
      <c r="F9" s="318"/>
      <c r="G9" s="318"/>
      <c r="H9" s="318"/>
      <c r="I9" s="318">
        <f t="shared" ref="I9:I19" si="0">D9-F9</f>
        <v>0</v>
      </c>
      <c r="J9" s="319">
        <f t="shared" ref="J9:J19" si="1">D9-G9</f>
        <v>0</v>
      </c>
    </row>
    <row r="10" spans="2:10" ht="15.75" customHeight="1" x14ac:dyDescent="0.2">
      <c r="B10" s="317" t="s">
        <v>20</v>
      </c>
      <c r="C10" s="318"/>
      <c r="D10" s="318"/>
      <c r="E10" s="318"/>
      <c r="F10" s="318"/>
      <c r="G10" s="318"/>
      <c r="H10" s="318"/>
      <c r="I10" s="318">
        <f t="shared" si="0"/>
        <v>0</v>
      </c>
      <c r="J10" s="319">
        <f t="shared" si="1"/>
        <v>0</v>
      </c>
    </row>
    <row r="11" spans="2:10" ht="15.75" customHeight="1" x14ac:dyDescent="0.2">
      <c r="B11" s="317" t="s">
        <v>21</v>
      </c>
      <c r="C11" s="318"/>
      <c r="D11" s="318"/>
      <c r="E11" s="318"/>
      <c r="F11" s="318"/>
      <c r="G11" s="318"/>
      <c r="H11" s="318"/>
      <c r="I11" s="318">
        <f t="shared" si="0"/>
        <v>0</v>
      </c>
      <c r="J11" s="319">
        <f t="shared" si="1"/>
        <v>0</v>
      </c>
    </row>
    <row r="12" spans="2:10" ht="15.75" customHeight="1" x14ac:dyDescent="0.2">
      <c r="B12" s="317" t="s">
        <v>22</v>
      </c>
      <c r="C12" s="318"/>
      <c r="D12" s="318"/>
      <c r="E12" s="318"/>
      <c r="F12" s="318"/>
      <c r="G12" s="318"/>
      <c r="H12" s="318"/>
      <c r="I12" s="318">
        <f t="shared" si="0"/>
        <v>0</v>
      </c>
      <c r="J12" s="319">
        <f t="shared" si="1"/>
        <v>0</v>
      </c>
    </row>
    <row r="13" spans="2:10" ht="15.75" customHeight="1" x14ac:dyDescent="0.2">
      <c r="B13" s="317" t="s">
        <v>23</v>
      </c>
      <c r="C13" s="318"/>
      <c r="D13" s="318"/>
      <c r="E13" s="318"/>
      <c r="F13" s="318"/>
      <c r="G13" s="318"/>
      <c r="H13" s="318"/>
      <c r="I13" s="318">
        <f t="shared" si="0"/>
        <v>0</v>
      </c>
      <c r="J13" s="319">
        <f t="shared" si="1"/>
        <v>0</v>
      </c>
    </row>
    <row r="14" spans="2:10" ht="15.75" customHeight="1" x14ac:dyDescent="0.2">
      <c r="B14" s="317" t="s">
        <v>24</v>
      </c>
      <c r="C14" s="318"/>
      <c r="D14" s="318"/>
      <c r="E14" s="318"/>
      <c r="F14" s="318"/>
      <c r="G14" s="318"/>
      <c r="H14" s="318"/>
      <c r="I14" s="318">
        <f t="shared" si="0"/>
        <v>0</v>
      </c>
      <c r="J14" s="319">
        <f t="shared" si="1"/>
        <v>0</v>
      </c>
    </row>
    <row r="15" spans="2:10" ht="15.75" customHeight="1" x14ac:dyDescent="0.2">
      <c r="B15" s="317" t="s">
        <v>25</v>
      </c>
      <c r="C15" s="318"/>
      <c r="D15" s="318"/>
      <c r="E15" s="318"/>
      <c r="F15" s="318"/>
      <c r="G15" s="318"/>
      <c r="H15" s="318"/>
      <c r="I15" s="318">
        <f t="shared" si="0"/>
        <v>0</v>
      </c>
      <c r="J15" s="319">
        <f t="shared" si="1"/>
        <v>0</v>
      </c>
    </row>
    <row r="16" spans="2:10" ht="15.75" customHeight="1" x14ac:dyDescent="0.2">
      <c r="B16" s="317" t="s">
        <v>26</v>
      </c>
      <c r="C16" s="318"/>
      <c r="D16" s="318"/>
      <c r="E16" s="318"/>
      <c r="F16" s="318"/>
      <c r="G16" s="318"/>
      <c r="H16" s="318"/>
      <c r="I16" s="318">
        <f t="shared" si="0"/>
        <v>0</v>
      </c>
      <c r="J16" s="319">
        <f t="shared" si="1"/>
        <v>0</v>
      </c>
    </row>
    <row r="17" spans="2:10" ht="15.75" customHeight="1" x14ac:dyDescent="0.2">
      <c r="B17" s="317" t="s">
        <v>27</v>
      </c>
      <c r="C17" s="318"/>
      <c r="D17" s="318"/>
      <c r="E17" s="318"/>
      <c r="F17" s="318"/>
      <c r="G17" s="318"/>
      <c r="H17" s="318"/>
      <c r="I17" s="318">
        <f t="shared" si="0"/>
        <v>0</v>
      </c>
      <c r="J17" s="319">
        <f t="shared" si="1"/>
        <v>0</v>
      </c>
    </row>
    <row r="18" spans="2:10" ht="15.75" customHeight="1" x14ac:dyDescent="0.2">
      <c r="B18" s="317" t="s">
        <v>28</v>
      </c>
      <c r="C18" s="318"/>
      <c r="D18" s="318"/>
      <c r="E18" s="318"/>
      <c r="F18" s="318"/>
      <c r="G18" s="318"/>
      <c r="H18" s="318"/>
      <c r="I18" s="318">
        <f t="shared" si="0"/>
        <v>0</v>
      </c>
      <c r="J18" s="319">
        <f t="shared" si="1"/>
        <v>0</v>
      </c>
    </row>
    <row r="19" spans="2:10" ht="15.75" customHeight="1" thickBot="1" x14ac:dyDescent="0.25">
      <c r="B19" s="320" t="s">
        <v>29</v>
      </c>
      <c r="C19" s="321"/>
      <c r="D19" s="321"/>
      <c r="E19" s="321"/>
      <c r="F19" s="321"/>
      <c r="G19" s="321"/>
      <c r="H19" s="318"/>
      <c r="I19" s="318">
        <f t="shared" si="0"/>
        <v>0</v>
      </c>
      <c r="J19" s="319">
        <f t="shared" si="1"/>
        <v>0</v>
      </c>
    </row>
    <row r="20" spans="2:10" ht="15.75" customHeight="1" thickBot="1" x14ac:dyDescent="0.3">
      <c r="B20" s="322" t="s">
        <v>290</v>
      </c>
      <c r="C20" s="323"/>
      <c r="D20" s="324">
        <f>SUM(D8:D19)</f>
        <v>0</v>
      </c>
      <c r="E20" s="325"/>
      <c r="F20" s="325">
        <f>SUM(F8:F19)</f>
        <v>0</v>
      </c>
      <c r="G20" s="324">
        <f>SUM(G8:G19)</f>
        <v>0</v>
      </c>
      <c r="H20" s="325"/>
      <c r="I20" s="325">
        <f>SUM(I8:I19)</f>
        <v>0</v>
      </c>
      <c r="J20" s="326">
        <f>SUM(J8:J19)</f>
        <v>0</v>
      </c>
    </row>
    <row r="21" spans="2:10" ht="45.75" thickBot="1" x14ac:dyDescent="0.25">
      <c r="B21" s="315" t="s">
        <v>315</v>
      </c>
      <c r="C21" s="327"/>
      <c r="D21" s="327"/>
    </row>
    <row r="23" spans="2:10" x14ac:dyDescent="0.2">
      <c r="J23" s="312" t="s">
        <v>72</v>
      </c>
    </row>
    <row r="24" spans="2:10" ht="13.5" thickBot="1" x14ac:dyDescent="0.25">
      <c r="J24" s="313" t="s">
        <v>284</v>
      </c>
    </row>
    <row r="25" spans="2:10" ht="65.25" customHeight="1" x14ac:dyDescent="0.2">
      <c r="B25" s="405" t="s">
        <v>285</v>
      </c>
      <c r="C25" s="407" t="s">
        <v>309</v>
      </c>
      <c r="D25" s="407"/>
      <c r="E25" s="407" t="s">
        <v>286</v>
      </c>
      <c r="F25" s="407"/>
      <c r="G25" s="407"/>
      <c r="H25" s="407" t="s">
        <v>304</v>
      </c>
      <c r="I25" s="407"/>
      <c r="J25" s="408"/>
    </row>
    <row r="26" spans="2:10" ht="96" customHeight="1" x14ac:dyDescent="0.2">
      <c r="B26" s="406"/>
      <c r="C26" s="314" t="s">
        <v>288</v>
      </c>
      <c r="D26" s="314" t="s">
        <v>291</v>
      </c>
      <c r="E26" s="314" t="s">
        <v>288</v>
      </c>
      <c r="F26" s="315" t="s">
        <v>310</v>
      </c>
      <c r="G26" s="315" t="s">
        <v>292</v>
      </c>
      <c r="H26" s="314" t="s">
        <v>288</v>
      </c>
      <c r="I26" s="314" t="s">
        <v>311</v>
      </c>
      <c r="J26" s="316" t="s">
        <v>313</v>
      </c>
    </row>
    <row r="27" spans="2:10" ht="15.75" customHeight="1" x14ac:dyDescent="0.2">
      <c r="B27" s="317" t="s">
        <v>18</v>
      </c>
      <c r="C27" s="318"/>
      <c r="D27" s="318"/>
      <c r="E27" s="318"/>
      <c r="F27" s="318"/>
      <c r="G27" s="318"/>
      <c r="H27" s="318"/>
      <c r="I27" s="318">
        <f>D27-F27</f>
        <v>0</v>
      </c>
      <c r="J27" s="319">
        <f>D27-G27</f>
        <v>0</v>
      </c>
    </row>
    <row r="28" spans="2:10" ht="15.75" customHeight="1" x14ac:dyDescent="0.2">
      <c r="B28" s="317" t="s">
        <v>19</v>
      </c>
      <c r="C28" s="318"/>
      <c r="D28" s="318"/>
      <c r="E28" s="318"/>
      <c r="F28" s="318"/>
      <c r="G28" s="318"/>
      <c r="H28" s="318"/>
      <c r="I28" s="318">
        <f t="shared" ref="I28:I38" si="2">D28-F28</f>
        <v>0</v>
      </c>
      <c r="J28" s="319">
        <f t="shared" ref="J28:J38" si="3">D28-G28</f>
        <v>0</v>
      </c>
    </row>
    <row r="29" spans="2:10" ht="15.75" customHeight="1" x14ac:dyDescent="0.2">
      <c r="B29" s="317" t="s">
        <v>20</v>
      </c>
      <c r="C29" s="318"/>
      <c r="D29" s="318"/>
      <c r="E29" s="318"/>
      <c r="F29" s="318"/>
      <c r="G29" s="318"/>
      <c r="H29" s="318"/>
      <c r="I29" s="318">
        <f t="shared" si="2"/>
        <v>0</v>
      </c>
      <c r="J29" s="319">
        <f t="shared" si="3"/>
        <v>0</v>
      </c>
    </row>
    <row r="30" spans="2:10" ht="15.75" customHeight="1" x14ac:dyDescent="0.2">
      <c r="B30" s="317" t="s">
        <v>21</v>
      </c>
      <c r="C30" s="318"/>
      <c r="D30" s="318"/>
      <c r="E30" s="318"/>
      <c r="F30" s="318"/>
      <c r="G30" s="318"/>
      <c r="H30" s="318"/>
      <c r="I30" s="318">
        <f t="shared" si="2"/>
        <v>0</v>
      </c>
      <c r="J30" s="319">
        <f t="shared" si="3"/>
        <v>0</v>
      </c>
    </row>
    <row r="31" spans="2:10" ht="15.75" customHeight="1" x14ac:dyDescent="0.2">
      <c r="B31" s="317" t="s">
        <v>22</v>
      </c>
      <c r="C31" s="318"/>
      <c r="D31" s="318"/>
      <c r="E31" s="318"/>
      <c r="F31" s="318"/>
      <c r="G31" s="318"/>
      <c r="H31" s="318"/>
      <c r="I31" s="318">
        <f t="shared" si="2"/>
        <v>0</v>
      </c>
      <c r="J31" s="319">
        <f t="shared" si="3"/>
        <v>0</v>
      </c>
    </row>
    <row r="32" spans="2:10" ht="15.75" customHeight="1" x14ac:dyDescent="0.2">
      <c r="B32" s="317" t="s">
        <v>23</v>
      </c>
      <c r="C32" s="318"/>
      <c r="D32" s="318"/>
      <c r="E32" s="318"/>
      <c r="F32" s="318"/>
      <c r="G32" s="318"/>
      <c r="H32" s="318"/>
      <c r="I32" s="318">
        <f t="shared" si="2"/>
        <v>0</v>
      </c>
      <c r="J32" s="319">
        <f t="shared" si="3"/>
        <v>0</v>
      </c>
    </row>
    <row r="33" spans="2:10" ht="15.75" customHeight="1" x14ac:dyDescent="0.2">
      <c r="B33" s="317" t="s">
        <v>24</v>
      </c>
      <c r="C33" s="318"/>
      <c r="D33" s="318"/>
      <c r="E33" s="318"/>
      <c r="F33" s="318"/>
      <c r="G33" s="318"/>
      <c r="H33" s="318"/>
      <c r="I33" s="318">
        <f t="shared" si="2"/>
        <v>0</v>
      </c>
      <c r="J33" s="319">
        <f t="shared" si="3"/>
        <v>0</v>
      </c>
    </row>
    <row r="34" spans="2:10" ht="15.75" customHeight="1" x14ac:dyDescent="0.2">
      <c r="B34" s="317" t="s">
        <v>25</v>
      </c>
      <c r="C34" s="318"/>
      <c r="D34" s="318"/>
      <c r="E34" s="318"/>
      <c r="F34" s="318"/>
      <c r="G34" s="318"/>
      <c r="H34" s="318"/>
      <c r="I34" s="318">
        <f t="shared" si="2"/>
        <v>0</v>
      </c>
      <c r="J34" s="319">
        <f t="shared" si="3"/>
        <v>0</v>
      </c>
    </row>
    <row r="35" spans="2:10" ht="15.75" customHeight="1" x14ac:dyDescent="0.2">
      <c r="B35" s="317" t="s">
        <v>26</v>
      </c>
      <c r="C35" s="318"/>
      <c r="D35" s="318"/>
      <c r="E35" s="318"/>
      <c r="F35" s="318"/>
      <c r="G35" s="318"/>
      <c r="H35" s="318"/>
      <c r="I35" s="318">
        <f t="shared" si="2"/>
        <v>0</v>
      </c>
      <c r="J35" s="319">
        <f t="shared" si="3"/>
        <v>0</v>
      </c>
    </row>
    <row r="36" spans="2:10" ht="15.75" customHeight="1" x14ac:dyDescent="0.2">
      <c r="B36" s="317" t="s">
        <v>27</v>
      </c>
      <c r="C36" s="318"/>
      <c r="D36" s="318"/>
      <c r="E36" s="318"/>
      <c r="F36" s="318"/>
      <c r="G36" s="318"/>
      <c r="H36" s="318"/>
      <c r="I36" s="318">
        <f t="shared" si="2"/>
        <v>0</v>
      </c>
      <c r="J36" s="319">
        <f t="shared" si="3"/>
        <v>0</v>
      </c>
    </row>
    <row r="37" spans="2:10" ht="15.75" customHeight="1" x14ac:dyDescent="0.2">
      <c r="B37" s="317" t="s">
        <v>28</v>
      </c>
      <c r="C37" s="318"/>
      <c r="D37" s="318"/>
      <c r="E37" s="318"/>
      <c r="F37" s="318"/>
      <c r="G37" s="318"/>
      <c r="H37" s="318"/>
      <c r="I37" s="318">
        <f t="shared" si="2"/>
        <v>0</v>
      </c>
      <c r="J37" s="319">
        <f t="shared" si="3"/>
        <v>0</v>
      </c>
    </row>
    <row r="38" spans="2:10" ht="15.75" customHeight="1" thickBot="1" x14ac:dyDescent="0.25">
      <c r="B38" s="320" t="s">
        <v>29</v>
      </c>
      <c r="C38" s="321"/>
      <c r="D38" s="321"/>
      <c r="E38" s="321"/>
      <c r="F38" s="321"/>
      <c r="G38" s="321"/>
      <c r="H38" s="318"/>
      <c r="I38" s="318">
        <f t="shared" si="2"/>
        <v>0</v>
      </c>
      <c r="J38" s="319">
        <f t="shared" si="3"/>
        <v>0</v>
      </c>
    </row>
    <row r="39" spans="2:10" ht="15.75" customHeight="1" thickBot="1" x14ac:dyDescent="0.3">
      <c r="B39" s="322" t="s">
        <v>290</v>
      </c>
      <c r="C39" s="323"/>
      <c r="D39" s="324">
        <f>SUM(D27:D38)</f>
        <v>0</v>
      </c>
      <c r="E39" s="325"/>
      <c r="F39" s="324">
        <f>SUM(F27:F38)</f>
        <v>0</v>
      </c>
      <c r="G39" s="324">
        <f>SUM(G27:G38)</f>
        <v>0</v>
      </c>
      <c r="H39" s="324"/>
      <c r="I39" s="324">
        <f>SUM(I27:I38)</f>
        <v>0</v>
      </c>
      <c r="J39" s="324">
        <f>SUM(J27:J38)</f>
        <v>0</v>
      </c>
    </row>
    <row r="40" spans="2:10" ht="51.75" customHeight="1" thickBot="1" x14ac:dyDescent="0.25">
      <c r="B40" s="328" t="s">
        <v>314</v>
      </c>
      <c r="C40" s="327"/>
      <c r="D40" s="327"/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53"/>
  <sheetViews>
    <sheetView topLeftCell="B1" zoomScale="70" zoomScaleNormal="70" workbookViewId="0">
      <selection activeCell="H12" sqref="H12"/>
    </sheetView>
  </sheetViews>
  <sheetFormatPr defaultRowHeight="15" x14ac:dyDescent="0.25"/>
  <cols>
    <col min="1" max="1" width="3.140625" style="75" customWidth="1"/>
    <col min="2" max="2" width="13.42578125" style="106" customWidth="1"/>
    <col min="3" max="3" width="26.28515625" style="106" customWidth="1"/>
    <col min="4" max="5" width="17.7109375" style="106" customWidth="1"/>
    <col min="6" max="8" width="20.7109375" style="106" customWidth="1"/>
    <col min="9" max="11" width="14.7109375" style="106" customWidth="1"/>
    <col min="12" max="12" width="16.140625" style="106" customWidth="1"/>
    <col min="13" max="14" width="14.7109375" style="106" customWidth="1"/>
    <col min="15" max="15" width="16.28515625" style="106" customWidth="1"/>
    <col min="16" max="16" width="16.7109375" style="106" customWidth="1"/>
    <col min="17" max="17" width="14.7109375" style="106" customWidth="1"/>
    <col min="18" max="18" width="15.7109375" style="106" customWidth="1"/>
    <col min="19" max="19" width="16.7109375" style="106" customWidth="1"/>
    <col min="20" max="21" width="14.7109375" style="106" customWidth="1"/>
    <col min="22" max="26" width="16.140625" style="106" customWidth="1"/>
    <col min="27" max="28" width="14.7109375" style="106" customWidth="1"/>
    <col min="29" max="29" width="15.7109375" style="106" customWidth="1"/>
    <col min="30" max="31" width="14.7109375" style="106" customWidth="1"/>
    <col min="32" max="32" width="16.7109375" style="106" customWidth="1"/>
    <col min="33" max="34" width="14.7109375" style="106" customWidth="1"/>
    <col min="35" max="39" width="17.7109375" style="106" customWidth="1"/>
    <col min="40" max="41" width="14.7109375" style="106" customWidth="1"/>
    <col min="42" max="42" width="16.7109375" style="106" customWidth="1"/>
    <col min="43" max="43" width="14.7109375" style="106" customWidth="1"/>
    <col min="44" max="44" width="16.28515625" style="106" customWidth="1"/>
    <col min="45" max="46" width="14.7109375" style="106" customWidth="1"/>
    <col min="47" max="47" width="16.28515625" style="106" customWidth="1"/>
    <col min="48" max="52" width="16.5703125" style="106" customWidth="1"/>
    <col min="53" max="53" width="14.28515625" style="106" customWidth="1"/>
    <col min="54" max="54" width="15" style="106" customWidth="1"/>
    <col min="55" max="55" width="16.5703125" style="106" customWidth="1"/>
    <col min="56" max="56" width="14.7109375" style="106" customWidth="1"/>
    <col min="57" max="57" width="16.28515625" style="106" customWidth="1"/>
    <col min="58" max="58" width="16.7109375" style="106" customWidth="1"/>
    <col min="59" max="59" width="14.7109375" style="106" customWidth="1"/>
    <col min="60" max="60" width="17" style="106" customWidth="1"/>
    <col min="61" max="61" width="16.5703125" style="106" customWidth="1"/>
    <col min="62" max="62" width="18.140625" style="106" customWidth="1"/>
    <col min="63" max="272" width="9.140625" style="75"/>
    <col min="273" max="273" width="3.140625" style="75" customWidth="1"/>
    <col min="274" max="274" width="13.42578125" style="75" customWidth="1"/>
    <col min="275" max="275" width="26.28515625" style="75" customWidth="1"/>
    <col min="276" max="277" width="17.7109375" style="75" customWidth="1"/>
    <col min="278" max="278" width="20.7109375" style="75" customWidth="1"/>
    <col min="279" max="280" width="14.7109375" style="75" customWidth="1"/>
    <col min="281" max="281" width="16.42578125" style="75" customWidth="1"/>
    <col min="282" max="283" width="14.7109375" style="75" customWidth="1"/>
    <col min="284" max="284" width="16.7109375" style="75" customWidth="1"/>
    <col min="285" max="286" width="14.7109375" style="75" customWidth="1"/>
    <col min="287" max="287" width="16.7109375" style="75" customWidth="1"/>
    <col min="288" max="289" width="14.7109375" style="75" customWidth="1"/>
    <col min="290" max="290" width="16.140625" style="75" customWidth="1"/>
    <col min="291" max="292" width="14.7109375" style="75" customWidth="1"/>
    <col min="293" max="293" width="15.7109375" style="75" customWidth="1"/>
    <col min="294" max="295" width="14.7109375" style="75" customWidth="1"/>
    <col min="296" max="296" width="16.7109375" style="75" customWidth="1"/>
    <col min="297" max="298" width="14.7109375" style="75" customWidth="1"/>
    <col min="299" max="299" width="17.7109375" style="75" customWidth="1"/>
    <col min="300" max="301" width="14.7109375" style="75" customWidth="1"/>
    <col min="302" max="302" width="16.7109375" style="75" customWidth="1"/>
    <col min="303" max="307" width="14.7109375" style="75" customWidth="1"/>
    <col min="308" max="308" width="16.5703125" style="75" customWidth="1"/>
    <col min="309" max="309" width="14.28515625" style="75" customWidth="1"/>
    <col min="310" max="310" width="15" style="75" customWidth="1"/>
    <col min="311" max="311" width="16.5703125" style="75" customWidth="1"/>
    <col min="312" max="313" width="14.7109375" style="75" customWidth="1"/>
    <col min="314" max="314" width="16.7109375" style="75" customWidth="1"/>
    <col min="315" max="316" width="14.7109375" style="75" customWidth="1"/>
    <col min="317" max="317" width="16.5703125" style="75" customWidth="1"/>
    <col min="318" max="318" width="18.140625" style="75" customWidth="1"/>
    <col min="319" max="528" width="9.140625" style="75"/>
    <col min="529" max="529" width="3.140625" style="75" customWidth="1"/>
    <col min="530" max="530" width="13.42578125" style="75" customWidth="1"/>
    <col min="531" max="531" width="26.28515625" style="75" customWidth="1"/>
    <col min="532" max="533" width="17.7109375" style="75" customWidth="1"/>
    <col min="534" max="534" width="20.7109375" style="75" customWidth="1"/>
    <col min="535" max="536" width="14.7109375" style="75" customWidth="1"/>
    <col min="537" max="537" width="16.42578125" style="75" customWidth="1"/>
    <col min="538" max="539" width="14.7109375" style="75" customWidth="1"/>
    <col min="540" max="540" width="16.7109375" style="75" customWidth="1"/>
    <col min="541" max="542" width="14.7109375" style="75" customWidth="1"/>
    <col min="543" max="543" width="16.7109375" style="75" customWidth="1"/>
    <col min="544" max="545" width="14.7109375" style="75" customWidth="1"/>
    <col min="546" max="546" width="16.140625" style="75" customWidth="1"/>
    <col min="547" max="548" width="14.7109375" style="75" customWidth="1"/>
    <col min="549" max="549" width="15.7109375" style="75" customWidth="1"/>
    <col min="550" max="551" width="14.7109375" style="75" customWidth="1"/>
    <col min="552" max="552" width="16.7109375" style="75" customWidth="1"/>
    <col min="553" max="554" width="14.7109375" style="75" customWidth="1"/>
    <col min="555" max="555" width="17.7109375" style="75" customWidth="1"/>
    <col min="556" max="557" width="14.7109375" style="75" customWidth="1"/>
    <col min="558" max="558" width="16.7109375" style="75" customWidth="1"/>
    <col min="559" max="563" width="14.7109375" style="75" customWidth="1"/>
    <col min="564" max="564" width="16.5703125" style="75" customWidth="1"/>
    <col min="565" max="565" width="14.28515625" style="75" customWidth="1"/>
    <col min="566" max="566" width="15" style="75" customWidth="1"/>
    <col min="567" max="567" width="16.5703125" style="75" customWidth="1"/>
    <col min="568" max="569" width="14.7109375" style="75" customWidth="1"/>
    <col min="570" max="570" width="16.7109375" style="75" customWidth="1"/>
    <col min="571" max="572" width="14.7109375" style="75" customWidth="1"/>
    <col min="573" max="573" width="16.5703125" style="75" customWidth="1"/>
    <col min="574" max="574" width="18.140625" style="75" customWidth="1"/>
    <col min="575" max="784" width="9.140625" style="75"/>
    <col min="785" max="785" width="3.140625" style="75" customWidth="1"/>
    <col min="786" max="786" width="13.42578125" style="75" customWidth="1"/>
    <col min="787" max="787" width="26.28515625" style="75" customWidth="1"/>
    <col min="788" max="789" width="17.7109375" style="75" customWidth="1"/>
    <col min="790" max="790" width="20.7109375" style="75" customWidth="1"/>
    <col min="791" max="792" width="14.7109375" style="75" customWidth="1"/>
    <col min="793" max="793" width="16.42578125" style="75" customWidth="1"/>
    <col min="794" max="795" width="14.7109375" style="75" customWidth="1"/>
    <col min="796" max="796" width="16.7109375" style="75" customWidth="1"/>
    <col min="797" max="798" width="14.7109375" style="75" customWidth="1"/>
    <col min="799" max="799" width="16.7109375" style="75" customWidth="1"/>
    <col min="800" max="801" width="14.7109375" style="75" customWidth="1"/>
    <col min="802" max="802" width="16.140625" style="75" customWidth="1"/>
    <col min="803" max="804" width="14.7109375" style="75" customWidth="1"/>
    <col min="805" max="805" width="15.7109375" style="75" customWidth="1"/>
    <col min="806" max="807" width="14.7109375" style="75" customWidth="1"/>
    <col min="808" max="808" width="16.7109375" style="75" customWidth="1"/>
    <col min="809" max="810" width="14.7109375" style="75" customWidth="1"/>
    <col min="811" max="811" width="17.7109375" style="75" customWidth="1"/>
    <col min="812" max="813" width="14.7109375" style="75" customWidth="1"/>
    <col min="814" max="814" width="16.7109375" style="75" customWidth="1"/>
    <col min="815" max="819" width="14.7109375" style="75" customWidth="1"/>
    <col min="820" max="820" width="16.5703125" style="75" customWidth="1"/>
    <col min="821" max="821" width="14.28515625" style="75" customWidth="1"/>
    <col min="822" max="822" width="15" style="75" customWidth="1"/>
    <col min="823" max="823" width="16.5703125" style="75" customWidth="1"/>
    <col min="824" max="825" width="14.7109375" style="75" customWidth="1"/>
    <col min="826" max="826" width="16.7109375" style="75" customWidth="1"/>
    <col min="827" max="828" width="14.7109375" style="75" customWidth="1"/>
    <col min="829" max="829" width="16.5703125" style="75" customWidth="1"/>
    <col min="830" max="830" width="18.140625" style="75" customWidth="1"/>
    <col min="831" max="1040" width="9.140625" style="75"/>
    <col min="1041" max="1041" width="3.140625" style="75" customWidth="1"/>
    <col min="1042" max="1042" width="13.42578125" style="75" customWidth="1"/>
    <col min="1043" max="1043" width="26.28515625" style="75" customWidth="1"/>
    <col min="1044" max="1045" width="17.7109375" style="75" customWidth="1"/>
    <col min="1046" max="1046" width="20.7109375" style="75" customWidth="1"/>
    <col min="1047" max="1048" width="14.7109375" style="75" customWidth="1"/>
    <col min="1049" max="1049" width="16.42578125" style="75" customWidth="1"/>
    <col min="1050" max="1051" width="14.7109375" style="75" customWidth="1"/>
    <col min="1052" max="1052" width="16.7109375" style="75" customWidth="1"/>
    <col min="1053" max="1054" width="14.7109375" style="75" customWidth="1"/>
    <col min="1055" max="1055" width="16.7109375" style="75" customWidth="1"/>
    <col min="1056" max="1057" width="14.7109375" style="75" customWidth="1"/>
    <col min="1058" max="1058" width="16.140625" style="75" customWidth="1"/>
    <col min="1059" max="1060" width="14.7109375" style="75" customWidth="1"/>
    <col min="1061" max="1061" width="15.7109375" style="75" customWidth="1"/>
    <col min="1062" max="1063" width="14.7109375" style="75" customWidth="1"/>
    <col min="1064" max="1064" width="16.7109375" style="75" customWidth="1"/>
    <col min="1065" max="1066" width="14.7109375" style="75" customWidth="1"/>
    <col min="1067" max="1067" width="17.7109375" style="75" customWidth="1"/>
    <col min="1068" max="1069" width="14.7109375" style="75" customWidth="1"/>
    <col min="1070" max="1070" width="16.7109375" style="75" customWidth="1"/>
    <col min="1071" max="1075" width="14.7109375" style="75" customWidth="1"/>
    <col min="1076" max="1076" width="16.5703125" style="75" customWidth="1"/>
    <col min="1077" max="1077" width="14.28515625" style="75" customWidth="1"/>
    <col min="1078" max="1078" width="15" style="75" customWidth="1"/>
    <col min="1079" max="1079" width="16.5703125" style="75" customWidth="1"/>
    <col min="1080" max="1081" width="14.7109375" style="75" customWidth="1"/>
    <col min="1082" max="1082" width="16.7109375" style="75" customWidth="1"/>
    <col min="1083" max="1084" width="14.7109375" style="75" customWidth="1"/>
    <col min="1085" max="1085" width="16.5703125" style="75" customWidth="1"/>
    <col min="1086" max="1086" width="18.140625" style="75" customWidth="1"/>
    <col min="1087" max="1296" width="9.140625" style="75"/>
    <col min="1297" max="1297" width="3.140625" style="75" customWidth="1"/>
    <col min="1298" max="1298" width="13.42578125" style="75" customWidth="1"/>
    <col min="1299" max="1299" width="26.28515625" style="75" customWidth="1"/>
    <col min="1300" max="1301" width="17.7109375" style="75" customWidth="1"/>
    <col min="1302" max="1302" width="20.7109375" style="75" customWidth="1"/>
    <col min="1303" max="1304" width="14.7109375" style="75" customWidth="1"/>
    <col min="1305" max="1305" width="16.42578125" style="75" customWidth="1"/>
    <col min="1306" max="1307" width="14.7109375" style="75" customWidth="1"/>
    <col min="1308" max="1308" width="16.7109375" style="75" customWidth="1"/>
    <col min="1309" max="1310" width="14.7109375" style="75" customWidth="1"/>
    <col min="1311" max="1311" width="16.7109375" style="75" customWidth="1"/>
    <col min="1312" max="1313" width="14.7109375" style="75" customWidth="1"/>
    <col min="1314" max="1314" width="16.140625" style="75" customWidth="1"/>
    <col min="1315" max="1316" width="14.7109375" style="75" customWidth="1"/>
    <col min="1317" max="1317" width="15.7109375" style="75" customWidth="1"/>
    <col min="1318" max="1319" width="14.7109375" style="75" customWidth="1"/>
    <col min="1320" max="1320" width="16.7109375" style="75" customWidth="1"/>
    <col min="1321" max="1322" width="14.7109375" style="75" customWidth="1"/>
    <col min="1323" max="1323" width="17.7109375" style="75" customWidth="1"/>
    <col min="1324" max="1325" width="14.7109375" style="75" customWidth="1"/>
    <col min="1326" max="1326" width="16.7109375" style="75" customWidth="1"/>
    <col min="1327" max="1331" width="14.7109375" style="75" customWidth="1"/>
    <col min="1332" max="1332" width="16.5703125" style="75" customWidth="1"/>
    <col min="1333" max="1333" width="14.28515625" style="75" customWidth="1"/>
    <col min="1334" max="1334" width="15" style="75" customWidth="1"/>
    <col min="1335" max="1335" width="16.5703125" style="75" customWidth="1"/>
    <col min="1336" max="1337" width="14.7109375" style="75" customWidth="1"/>
    <col min="1338" max="1338" width="16.7109375" style="75" customWidth="1"/>
    <col min="1339" max="1340" width="14.7109375" style="75" customWidth="1"/>
    <col min="1341" max="1341" width="16.5703125" style="75" customWidth="1"/>
    <col min="1342" max="1342" width="18.140625" style="75" customWidth="1"/>
    <col min="1343" max="1552" width="9.140625" style="75"/>
    <col min="1553" max="1553" width="3.140625" style="75" customWidth="1"/>
    <col min="1554" max="1554" width="13.42578125" style="75" customWidth="1"/>
    <col min="1555" max="1555" width="26.28515625" style="75" customWidth="1"/>
    <col min="1556" max="1557" width="17.7109375" style="75" customWidth="1"/>
    <col min="1558" max="1558" width="20.7109375" style="75" customWidth="1"/>
    <col min="1559" max="1560" width="14.7109375" style="75" customWidth="1"/>
    <col min="1561" max="1561" width="16.42578125" style="75" customWidth="1"/>
    <col min="1562" max="1563" width="14.7109375" style="75" customWidth="1"/>
    <col min="1564" max="1564" width="16.7109375" style="75" customWidth="1"/>
    <col min="1565" max="1566" width="14.7109375" style="75" customWidth="1"/>
    <col min="1567" max="1567" width="16.7109375" style="75" customWidth="1"/>
    <col min="1568" max="1569" width="14.7109375" style="75" customWidth="1"/>
    <col min="1570" max="1570" width="16.140625" style="75" customWidth="1"/>
    <col min="1571" max="1572" width="14.7109375" style="75" customWidth="1"/>
    <col min="1573" max="1573" width="15.7109375" style="75" customWidth="1"/>
    <col min="1574" max="1575" width="14.7109375" style="75" customWidth="1"/>
    <col min="1576" max="1576" width="16.7109375" style="75" customWidth="1"/>
    <col min="1577" max="1578" width="14.7109375" style="75" customWidth="1"/>
    <col min="1579" max="1579" width="17.7109375" style="75" customWidth="1"/>
    <col min="1580" max="1581" width="14.7109375" style="75" customWidth="1"/>
    <col min="1582" max="1582" width="16.7109375" style="75" customWidth="1"/>
    <col min="1583" max="1587" width="14.7109375" style="75" customWidth="1"/>
    <col min="1588" max="1588" width="16.5703125" style="75" customWidth="1"/>
    <col min="1589" max="1589" width="14.28515625" style="75" customWidth="1"/>
    <col min="1590" max="1590" width="15" style="75" customWidth="1"/>
    <col min="1591" max="1591" width="16.5703125" style="75" customWidth="1"/>
    <col min="1592" max="1593" width="14.7109375" style="75" customWidth="1"/>
    <col min="1594" max="1594" width="16.7109375" style="75" customWidth="1"/>
    <col min="1595" max="1596" width="14.7109375" style="75" customWidth="1"/>
    <col min="1597" max="1597" width="16.5703125" style="75" customWidth="1"/>
    <col min="1598" max="1598" width="18.140625" style="75" customWidth="1"/>
    <col min="1599" max="1808" width="9.140625" style="75"/>
    <col min="1809" max="1809" width="3.140625" style="75" customWidth="1"/>
    <col min="1810" max="1810" width="13.42578125" style="75" customWidth="1"/>
    <col min="1811" max="1811" width="26.28515625" style="75" customWidth="1"/>
    <col min="1812" max="1813" width="17.7109375" style="75" customWidth="1"/>
    <col min="1814" max="1814" width="20.7109375" style="75" customWidth="1"/>
    <col min="1815" max="1816" width="14.7109375" style="75" customWidth="1"/>
    <col min="1817" max="1817" width="16.42578125" style="75" customWidth="1"/>
    <col min="1818" max="1819" width="14.7109375" style="75" customWidth="1"/>
    <col min="1820" max="1820" width="16.7109375" style="75" customWidth="1"/>
    <col min="1821" max="1822" width="14.7109375" style="75" customWidth="1"/>
    <col min="1823" max="1823" width="16.7109375" style="75" customWidth="1"/>
    <col min="1824" max="1825" width="14.7109375" style="75" customWidth="1"/>
    <col min="1826" max="1826" width="16.140625" style="75" customWidth="1"/>
    <col min="1827" max="1828" width="14.7109375" style="75" customWidth="1"/>
    <col min="1829" max="1829" width="15.7109375" style="75" customWidth="1"/>
    <col min="1830" max="1831" width="14.7109375" style="75" customWidth="1"/>
    <col min="1832" max="1832" width="16.7109375" style="75" customWidth="1"/>
    <col min="1833" max="1834" width="14.7109375" style="75" customWidth="1"/>
    <col min="1835" max="1835" width="17.7109375" style="75" customWidth="1"/>
    <col min="1836" max="1837" width="14.7109375" style="75" customWidth="1"/>
    <col min="1838" max="1838" width="16.7109375" style="75" customWidth="1"/>
    <col min="1839" max="1843" width="14.7109375" style="75" customWidth="1"/>
    <col min="1844" max="1844" width="16.5703125" style="75" customWidth="1"/>
    <col min="1845" max="1845" width="14.28515625" style="75" customWidth="1"/>
    <col min="1846" max="1846" width="15" style="75" customWidth="1"/>
    <col min="1847" max="1847" width="16.5703125" style="75" customWidth="1"/>
    <col min="1848" max="1849" width="14.7109375" style="75" customWidth="1"/>
    <col min="1850" max="1850" width="16.7109375" style="75" customWidth="1"/>
    <col min="1851" max="1852" width="14.7109375" style="75" customWidth="1"/>
    <col min="1853" max="1853" width="16.5703125" style="75" customWidth="1"/>
    <col min="1854" max="1854" width="18.140625" style="75" customWidth="1"/>
    <col min="1855" max="2064" width="9.140625" style="75"/>
    <col min="2065" max="2065" width="3.140625" style="75" customWidth="1"/>
    <col min="2066" max="2066" width="13.42578125" style="75" customWidth="1"/>
    <col min="2067" max="2067" width="26.28515625" style="75" customWidth="1"/>
    <col min="2068" max="2069" width="17.7109375" style="75" customWidth="1"/>
    <col min="2070" max="2070" width="20.7109375" style="75" customWidth="1"/>
    <col min="2071" max="2072" width="14.7109375" style="75" customWidth="1"/>
    <col min="2073" max="2073" width="16.42578125" style="75" customWidth="1"/>
    <col min="2074" max="2075" width="14.7109375" style="75" customWidth="1"/>
    <col min="2076" max="2076" width="16.7109375" style="75" customWidth="1"/>
    <col min="2077" max="2078" width="14.7109375" style="75" customWidth="1"/>
    <col min="2079" max="2079" width="16.7109375" style="75" customWidth="1"/>
    <col min="2080" max="2081" width="14.7109375" style="75" customWidth="1"/>
    <col min="2082" max="2082" width="16.140625" style="75" customWidth="1"/>
    <col min="2083" max="2084" width="14.7109375" style="75" customWidth="1"/>
    <col min="2085" max="2085" width="15.7109375" style="75" customWidth="1"/>
    <col min="2086" max="2087" width="14.7109375" style="75" customWidth="1"/>
    <col min="2088" max="2088" width="16.7109375" style="75" customWidth="1"/>
    <col min="2089" max="2090" width="14.7109375" style="75" customWidth="1"/>
    <col min="2091" max="2091" width="17.7109375" style="75" customWidth="1"/>
    <col min="2092" max="2093" width="14.7109375" style="75" customWidth="1"/>
    <col min="2094" max="2094" width="16.7109375" style="75" customWidth="1"/>
    <col min="2095" max="2099" width="14.7109375" style="75" customWidth="1"/>
    <col min="2100" max="2100" width="16.5703125" style="75" customWidth="1"/>
    <col min="2101" max="2101" width="14.28515625" style="75" customWidth="1"/>
    <col min="2102" max="2102" width="15" style="75" customWidth="1"/>
    <col min="2103" max="2103" width="16.5703125" style="75" customWidth="1"/>
    <col min="2104" max="2105" width="14.7109375" style="75" customWidth="1"/>
    <col min="2106" max="2106" width="16.7109375" style="75" customWidth="1"/>
    <col min="2107" max="2108" width="14.7109375" style="75" customWidth="1"/>
    <col min="2109" max="2109" width="16.5703125" style="75" customWidth="1"/>
    <col min="2110" max="2110" width="18.140625" style="75" customWidth="1"/>
    <col min="2111" max="2320" width="9.140625" style="75"/>
    <col min="2321" max="2321" width="3.140625" style="75" customWidth="1"/>
    <col min="2322" max="2322" width="13.42578125" style="75" customWidth="1"/>
    <col min="2323" max="2323" width="26.28515625" style="75" customWidth="1"/>
    <col min="2324" max="2325" width="17.7109375" style="75" customWidth="1"/>
    <col min="2326" max="2326" width="20.7109375" style="75" customWidth="1"/>
    <col min="2327" max="2328" width="14.7109375" style="75" customWidth="1"/>
    <col min="2329" max="2329" width="16.42578125" style="75" customWidth="1"/>
    <col min="2330" max="2331" width="14.7109375" style="75" customWidth="1"/>
    <col min="2332" max="2332" width="16.7109375" style="75" customWidth="1"/>
    <col min="2333" max="2334" width="14.7109375" style="75" customWidth="1"/>
    <col min="2335" max="2335" width="16.7109375" style="75" customWidth="1"/>
    <col min="2336" max="2337" width="14.7109375" style="75" customWidth="1"/>
    <col min="2338" max="2338" width="16.140625" style="75" customWidth="1"/>
    <col min="2339" max="2340" width="14.7109375" style="75" customWidth="1"/>
    <col min="2341" max="2341" width="15.7109375" style="75" customWidth="1"/>
    <col min="2342" max="2343" width="14.7109375" style="75" customWidth="1"/>
    <col min="2344" max="2344" width="16.7109375" style="75" customWidth="1"/>
    <col min="2345" max="2346" width="14.7109375" style="75" customWidth="1"/>
    <col min="2347" max="2347" width="17.7109375" style="75" customWidth="1"/>
    <col min="2348" max="2349" width="14.7109375" style="75" customWidth="1"/>
    <col min="2350" max="2350" width="16.7109375" style="75" customWidth="1"/>
    <col min="2351" max="2355" width="14.7109375" style="75" customWidth="1"/>
    <col min="2356" max="2356" width="16.5703125" style="75" customWidth="1"/>
    <col min="2357" max="2357" width="14.28515625" style="75" customWidth="1"/>
    <col min="2358" max="2358" width="15" style="75" customWidth="1"/>
    <col min="2359" max="2359" width="16.5703125" style="75" customWidth="1"/>
    <col min="2360" max="2361" width="14.7109375" style="75" customWidth="1"/>
    <col min="2362" max="2362" width="16.7109375" style="75" customWidth="1"/>
    <col min="2363" max="2364" width="14.7109375" style="75" customWidth="1"/>
    <col min="2365" max="2365" width="16.5703125" style="75" customWidth="1"/>
    <col min="2366" max="2366" width="18.140625" style="75" customWidth="1"/>
    <col min="2367" max="2576" width="9.140625" style="75"/>
    <col min="2577" max="2577" width="3.140625" style="75" customWidth="1"/>
    <col min="2578" max="2578" width="13.42578125" style="75" customWidth="1"/>
    <col min="2579" max="2579" width="26.28515625" style="75" customWidth="1"/>
    <col min="2580" max="2581" width="17.7109375" style="75" customWidth="1"/>
    <col min="2582" max="2582" width="20.7109375" style="75" customWidth="1"/>
    <col min="2583" max="2584" width="14.7109375" style="75" customWidth="1"/>
    <col min="2585" max="2585" width="16.42578125" style="75" customWidth="1"/>
    <col min="2586" max="2587" width="14.7109375" style="75" customWidth="1"/>
    <col min="2588" max="2588" width="16.7109375" style="75" customWidth="1"/>
    <col min="2589" max="2590" width="14.7109375" style="75" customWidth="1"/>
    <col min="2591" max="2591" width="16.7109375" style="75" customWidth="1"/>
    <col min="2592" max="2593" width="14.7109375" style="75" customWidth="1"/>
    <col min="2594" max="2594" width="16.140625" style="75" customWidth="1"/>
    <col min="2595" max="2596" width="14.7109375" style="75" customWidth="1"/>
    <col min="2597" max="2597" width="15.7109375" style="75" customWidth="1"/>
    <col min="2598" max="2599" width="14.7109375" style="75" customWidth="1"/>
    <col min="2600" max="2600" width="16.7109375" style="75" customWidth="1"/>
    <col min="2601" max="2602" width="14.7109375" style="75" customWidth="1"/>
    <col min="2603" max="2603" width="17.7109375" style="75" customWidth="1"/>
    <col min="2604" max="2605" width="14.7109375" style="75" customWidth="1"/>
    <col min="2606" max="2606" width="16.7109375" style="75" customWidth="1"/>
    <col min="2607" max="2611" width="14.7109375" style="75" customWidth="1"/>
    <col min="2612" max="2612" width="16.5703125" style="75" customWidth="1"/>
    <col min="2613" max="2613" width="14.28515625" style="75" customWidth="1"/>
    <col min="2614" max="2614" width="15" style="75" customWidth="1"/>
    <col min="2615" max="2615" width="16.5703125" style="75" customWidth="1"/>
    <col min="2616" max="2617" width="14.7109375" style="75" customWidth="1"/>
    <col min="2618" max="2618" width="16.7109375" style="75" customWidth="1"/>
    <col min="2619" max="2620" width="14.7109375" style="75" customWidth="1"/>
    <col min="2621" max="2621" width="16.5703125" style="75" customWidth="1"/>
    <col min="2622" max="2622" width="18.140625" style="75" customWidth="1"/>
    <col min="2623" max="2832" width="9.140625" style="75"/>
    <col min="2833" max="2833" width="3.140625" style="75" customWidth="1"/>
    <col min="2834" max="2834" width="13.42578125" style="75" customWidth="1"/>
    <col min="2835" max="2835" width="26.28515625" style="75" customWidth="1"/>
    <col min="2836" max="2837" width="17.7109375" style="75" customWidth="1"/>
    <col min="2838" max="2838" width="20.7109375" style="75" customWidth="1"/>
    <col min="2839" max="2840" width="14.7109375" style="75" customWidth="1"/>
    <col min="2841" max="2841" width="16.42578125" style="75" customWidth="1"/>
    <col min="2842" max="2843" width="14.7109375" style="75" customWidth="1"/>
    <col min="2844" max="2844" width="16.7109375" style="75" customWidth="1"/>
    <col min="2845" max="2846" width="14.7109375" style="75" customWidth="1"/>
    <col min="2847" max="2847" width="16.7109375" style="75" customWidth="1"/>
    <col min="2848" max="2849" width="14.7109375" style="75" customWidth="1"/>
    <col min="2850" max="2850" width="16.140625" style="75" customWidth="1"/>
    <col min="2851" max="2852" width="14.7109375" style="75" customWidth="1"/>
    <col min="2853" max="2853" width="15.7109375" style="75" customWidth="1"/>
    <col min="2854" max="2855" width="14.7109375" style="75" customWidth="1"/>
    <col min="2856" max="2856" width="16.7109375" style="75" customWidth="1"/>
    <col min="2857" max="2858" width="14.7109375" style="75" customWidth="1"/>
    <col min="2859" max="2859" width="17.7109375" style="75" customWidth="1"/>
    <col min="2860" max="2861" width="14.7109375" style="75" customWidth="1"/>
    <col min="2862" max="2862" width="16.7109375" style="75" customWidth="1"/>
    <col min="2863" max="2867" width="14.7109375" style="75" customWidth="1"/>
    <col min="2868" max="2868" width="16.5703125" style="75" customWidth="1"/>
    <col min="2869" max="2869" width="14.28515625" style="75" customWidth="1"/>
    <col min="2870" max="2870" width="15" style="75" customWidth="1"/>
    <col min="2871" max="2871" width="16.5703125" style="75" customWidth="1"/>
    <col min="2872" max="2873" width="14.7109375" style="75" customWidth="1"/>
    <col min="2874" max="2874" width="16.7109375" style="75" customWidth="1"/>
    <col min="2875" max="2876" width="14.7109375" style="75" customWidth="1"/>
    <col min="2877" max="2877" width="16.5703125" style="75" customWidth="1"/>
    <col min="2878" max="2878" width="18.140625" style="75" customWidth="1"/>
    <col min="2879" max="3088" width="9.140625" style="75"/>
    <col min="3089" max="3089" width="3.140625" style="75" customWidth="1"/>
    <col min="3090" max="3090" width="13.42578125" style="75" customWidth="1"/>
    <col min="3091" max="3091" width="26.28515625" style="75" customWidth="1"/>
    <col min="3092" max="3093" width="17.7109375" style="75" customWidth="1"/>
    <col min="3094" max="3094" width="20.7109375" style="75" customWidth="1"/>
    <col min="3095" max="3096" width="14.7109375" style="75" customWidth="1"/>
    <col min="3097" max="3097" width="16.42578125" style="75" customWidth="1"/>
    <col min="3098" max="3099" width="14.7109375" style="75" customWidth="1"/>
    <col min="3100" max="3100" width="16.7109375" style="75" customWidth="1"/>
    <col min="3101" max="3102" width="14.7109375" style="75" customWidth="1"/>
    <col min="3103" max="3103" width="16.7109375" style="75" customWidth="1"/>
    <col min="3104" max="3105" width="14.7109375" style="75" customWidth="1"/>
    <col min="3106" max="3106" width="16.140625" style="75" customWidth="1"/>
    <col min="3107" max="3108" width="14.7109375" style="75" customWidth="1"/>
    <col min="3109" max="3109" width="15.7109375" style="75" customWidth="1"/>
    <col min="3110" max="3111" width="14.7109375" style="75" customWidth="1"/>
    <col min="3112" max="3112" width="16.7109375" style="75" customWidth="1"/>
    <col min="3113" max="3114" width="14.7109375" style="75" customWidth="1"/>
    <col min="3115" max="3115" width="17.7109375" style="75" customWidth="1"/>
    <col min="3116" max="3117" width="14.7109375" style="75" customWidth="1"/>
    <col min="3118" max="3118" width="16.7109375" style="75" customWidth="1"/>
    <col min="3119" max="3123" width="14.7109375" style="75" customWidth="1"/>
    <col min="3124" max="3124" width="16.5703125" style="75" customWidth="1"/>
    <col min="3125" max="3125" width="14.28515625" style="75" customWidth="1"/>
    <col min="3126" max="3126" width="15" style="75" customWidth="1"/>
    <col min="3127" max="3127" width="16.5703125" style="75" customWidth="1"/>
    <col min="3128" max="3129" width="14.7109375" style="75" customWidth="1"/>
    <col min="3130" max="3130" width="16.7109375" style="75" customWidth="1"/>
    <col min="3131" max="3132" width="14.7109375" style="75" customWidth="1"/>
    <col min="3133" max="3133" width="16.5703125" style="75" customWidth="1"/>
    <col min="3134" max="3134" width="18.140625" style="75" customWidth="1"/>
    <col min="3135" max="3344" width="9.140625" style="75"/>
    <col min="3345" max="3345" width="3.140625" style="75" customWidth="1"/>
    <col min="3346" max="3346" width="13.42578125" style="75" customWidth="1"/>
    <col min="3347" max="3347" width="26.28515625" style="75" customWidth="1"/>
    <col min="3348" max="3349" width="17.7109375" style="75" customWidth="1"/>
    <col min="3350" max="3350" width="20.7109375" style="75" customWidth="1"/>
    <col min="3351" max="3352" width="14.7109375" style="75" customWidth="1"/>
    <col min="3353" max="3353" width="16.42578125" style="75" customWidth="1"/>
    <col min="3354" max="3355" width="14.7109375" style="75" customWidth="1"/>
    <col min="3356" max="3356" width="16.7109375" style="75" customWidth="1"/>
    <col min="3357" max="3358" width="14.7109375" style="75" customWidth="1"/>
    <col min="3359" max="3359" width="16.7109375" style="75" customWidth="1"/>
    <col min="3360" max="3361" width="14.7109375" style="75" customWidth="1"/>
    <col min="3362" max="3362" width="16.140625" style="75" customWidth="1"/>
    <col min="3363" max="3364" width="14.7109375" style="75" customWidth="1"/>
    <col min="3365" max="3365" width="15.7109375" style="75" customWidth="1"/>
    <col min="3366" max="3367" width="14.7109375" style="75" customWidth="1"/>
    <col min="3368" max="3368" width="16.7109375" style="75" customWidth="1"/>
    <col min="3369" max="3370" width="14.7109375" style="75" customWidth="1"/>
    <col min="3371" max="3371" width="17.7109375" style="75" customWidth="1"/>
    <col min="3372" max="3373" width="14.7109375" style="75" customWidth="1"/>
    <col min="3374" max="3374" width="16.7109375" style="75" customWidth="1"/>
    <col min="3375" max="3379" width="14.7109375" style="75" customWidth="1"/>
    <col min="3380" max="3380" width="16.5703125" style="75" customWidth="1"/>
    <col min="3381" max="3381" width="14.28515625" style="75" customWidth="1"/>
    <col min="3382" max="3382" width="15" style="75" customWidth="1"/>
    <col min="3383" max="3383" width="16.5703125" style="75" customWidth="1"/>
    <col min="3384" max="3385" width="14.7109375" style="75" customWidth="1"/>
    <col min="3386" max="3386" width="16.7109375" style="75" customWidth="1"/>
    <col min="3387" max="3388" width="14.7109375" style="75" customWidth="1"/>
    <col min="3389" max="3389" width="16.5703125" style="75" customWidth="1"/>
    <col min="3390" max="3390" width="18.140625" style="75" customWidth="1"/>
    <col min="3391" max="3600" width="9.140625" style="75"/>
    <col min="3601" max="3601" width="3.140625" style="75" customWidth="1"/>
    <col min="3602" max="3602" width="13.42578125" style="75" customWidth="1"/>
    <col min="3603" max="3603" width="26.28515625" style="75" customWidth="1"/>
    <col min="3604" max="3605" width="17.7109375" style="75" customWidth="1"/>
    <col min="3606" max="3606" width="20.7109375" style="75" customWidth="1"/>
    <col min="3607" max="3608" width="14.7109375" style="75" customWidth="1"/>
    <col min="3609" max="3609" width="16.42578125" style="75" customWidth="1"/>
    <col min="3610" max="3611" width="14.7109375" style="75" customWidth="1"/>
    <col min="3612" max="3612" width="16.7109375" style="75" customWidth="1"/>
    <col min="3613" max="3614" width="14.7109375" style="75" customWidth="1"/>
    <col min="3615" max="3615" width="16.7109375" style="75" customWidth="1"/>
    <col min="3616" max="3617" width="14.7109375" style="75" customWidth="1"/>
    <col min="3618" max="3618" width="16.140625" style="75" customWidth="1"/>
    <col min="3619" max="3620" width="14.7109375" style="75" customWidth="1"/>
    <col min="3621" max="3621" width="15.7109375" style="75" customWidth="1"/>
    <col min="3622" max="3623" width="14.7109375" style="75" customWidth="1"/>
    <col min="3624" max="3624" width="16.7109375" style="75" customWidth="1"/>
    <col min="3625" max="3626" width="14.7109375" style="75" customWidth="1"/>
    <col min="3627" max="3627" width="17.7109375" style="75" customWidth="1"/>
    <col min="3628" max="3629" width="14.7109375" style="75" customWidth="1"/>
    <col min="3630" max="3630" width="16.7109375" style="75" customWidth="1"/>
    <col min="3631" max="3635" width="14.7109375" style="75" customWidth="1"/>
    <col min="3636" max="3636" width="16.5703125" style="75" customWidth="1"/>
    <col min="3637" max="3637" width="14.28515625" style="75" customWidth="1"/>
    <col min="3638" max="3638" width="15" style="75" customWidth="1"/>
    <col min="3639" max="3639" width="16.5703125" style="75" customWidth="1"/>
    <col min="3640" max="3641" width="14.7109375" style="75" customWidth="1"/>
    <col min="3642" max="3642" width="16.7109375" style="75" customWidth="1"/>
    <col min="3643" max="3644" width="14.7109375" style="75" customWidth="1"/>
    <col min="3645" max="3645" width="16.5703125" style="75" customWidth="1"/>
    <col min="3646" max="3646" width="18.140625" style="75" customWidth="1"/>
    <col min="3647" max="3856" width="9.140625" style="75"/>
    <col min="3857" max="3857" width="3.140625" style="75" customWidth="1"/>
    <col min="3858" max="3858" width="13.42578125" style="75" customWidth="1"/>
    <col min="3859" max="3859" width="26.28515625" style="75" customWidth="1"/>
    <col min="3860" max="3861" width="17.7109375" style="75" customWidth="1"/>
    <col min="3862" max="3862" width="20.7109375" style="75" customWidth="1"/>
    <col min="3863" max="3864" width="14.7109375" style="75" customWidth="1"/>
    <col min="3865" max="3865" width="16.42578125" style="75" customWidth="1"/>
    <col min="3866" max="3867" width="14.7109375" style="75" customWidth="1"/>
    <col min="3868" max="3868" width="16.7109375" style="75" customWidth="1"/>
    <col min="3869" max="3870" width="14.7109375" style="75" customWidth="1"/>
    <col min="3871" max="3871" width="16.7109375" style="75" customWidth="1"/>
    <col min="3872" max="3873" width="14.7109375" style="75" customWidth="1"/>
    <col min="3874" max="3874" width="16.140625" style="75" customWidth="1"/>
    <col min="3875" max="3876" width="14.7109375" style="75" customWidth="1"/>
    <col min="3877" max="3877" width="15.7109375" style="75" customWidth="1"/>
    <col min="3878" max="3879" width="14.7109375" style="75" customWidth="1"/>
    <col min="3880" max="3880" width="16.7109375" style="75" customWidth="1"/>
    <col min="3881" max="3882" width="14.7109375" style="75" customWidth="1"/>
    <col min="3883" max="3883" width="17.7109375" style="75" customWidth="1"/>
    <col min="3884" max="3885" width="14.7109375" style="75" customWidth="1"/>
    <col min="3886" max="3886" width="16.7109375" style="75" customWidth="1"/>
    <col min="3887" max="3891" width="14.7109375" style="75" customWidth="1"/>
    <col min="3892" max="3892" width="16.5703125" style="75" customWidth="1"/>
    <col min="3893" max="3893" width="14.28515625" style="75" customWidth="1"/>
    <col min="3894" max="3894" width="15" style="75" customWidth="1"/>
    <col min="3895" max="3895" width="16.5703125" style="75" customWidth="1"/>
    <col min="3896" max="3897" width="14.7109375" style="75" customWidth="1"/>
    <col min="3898" max="3898" width="16.7109375" style="75" customWidth="1"/>
    <col min="3899" max="3900" width="14.7109375" style="75" customWidth="1"/>
    <col min="3901" max="3901" width="16.5703125" style="75" customWidth="1"/>
    <col min="3902" max="3902" width="18.140625" style="75" customWidth="1"/>
    <col min="3903" max="4112" width="9.140625" style="75"/>
    <col min="4113" max="4113" width="3.140625" style="75" customWidth="1"/>
    <col min="4114" max="4114" width="13.42578125" style="75" customWidth="1"/>
    <col min="4115" max="4115" width="26.28515625" style="75" customWidth="1"/>
    <col min="4116" max="4117" width="17.7109375" style="75" customWidth="1"/>
    <col min="4118" max="4118" width="20.7109375" style="75" customWidth="1"/>
    <col min="4119" max="4120" width="14.7109375" style="75" customWidth="1"/>
    <col min="4121" max="4121" width="16.42578125" style="75" customWidth="1"/>
    <col min="4122" max="4123" width="14.7109375" style="75" customWidth="1"/>
    <col min="4124" max="4124" width="16.7109375" style="75" customWidth="1"/>
    <col min="4125" max="4126" width="14.7109375" style="75" customWidth="1"/>
    <col min="4127" max="4127" width="16.7109375" style="75" customWidth="1"/>
    <col min="4128" max="4129" width="14.7109375" style="75" customWidth="1"/>
    <col min="4130" max="4130" width="16.140625" style="75" customWidth="1"/>
    <col min="4131" max="4132" width="14.7109375" style="75" customWidth="1"/>
    <col min="4133" max="4133" width="15.7109375" style="75" customWidth="1"/>
    <col min="4134" max="4135" width="14.7109375" style="75" customWidth="1"/>
    <col min="4136" max="4136" width="16.7109375" style="75" customWidth="1"/>
    <col min="4137" max="4138" width="14.7109375" style="75" customWidth="1"/>
    <col min="4139" max="4139" width="17.7109375" style="75" customWidth="1"/>
    <col min="4140" max="4141" width="14.7109375" style="75" customWidth="1"/>
    <col min="4142" max="4142" width="16.7109375" style="75" customWidth="1"/>
    <col min="4143" max="4147" width="14.7109375" style="75" customWidth="1"/>
    <col min="4148" max="4148" width="16.5703125" style="75" customWidth="1"/>
    <col min="4149" max="4149" width="14.28515625" style="75" customWidth="1"/>
    <col min="4150" max="4150" width="15" style="75" customWidth="1"/>
    <col min="4151" max="4151" width="16.5703125" style="75" customWidth="1"/>
    <col min="4152" max="4153" width="14.7109375" style="75" customWidth="1"/>
    <col min="4154" max="4154" width="16.7109375" style="75" customWidth="1"/>
    <col min="4155" max="4156" width="14.7109375" style="75" customWidth="1"/>
    <col min="4157" max="4157" width="16.5703125" style="75" customWidth="1"/>
    <col min="4158" max="4158" width="18.140625" style="75" customWidth="1"/>
    <col min="4159" max="4368" width="9.140625" style="75"/>
    <col min="4369" max="4369" width="3.140625" style="75" customWidth="1"/>
    <col min="4370" max="4370" width="13.42578125" style="75" customWidth="1"/>
    <col min="4371" max="4371" width="26.28515625" style="75" customWidth="1"/>
    <col min="4372" max="4373" width="17.7109375" style="75" customWidth="1"/>
    <col min="4374" max="4374" width="20.7109375" style="75" customWidth="1"/>
    <col min="4375" max="4376" width="14.7109375" style="75" customWidth="1"/>
    <col min="4377" max="4377" width="16.42578125" style="75" customWidth="1"/>
    <col min="4378" max="4379" width="14.7109375" style="75" customWidth="1"/>
    <col min="4380" max="4380" width="16.7109375" style="75" customWidth="1"/>
    <col min="4381" max="4382" width="14.7109375" style="75" customWidth="1"/>
    <col min="4383" max="4383" width="16.7109375" style="75" customWidth="1"/>
    <col min="4384" max="4385" width="14.7109375" style="75" customWidth="1"/>
    <col min="4386" max="4386" width="16.140625" style="75" customWidth="1"/>
    <col min="4387" max="4388" width="14.7109375" style="75" customWidth="1"/>
    <col min="4389" max="4389" width="15.7109375" style="75" customWidth="1"/>
    <col min="4390" max="4391" width="14.7109375" style="75" customWidth="1"/>
    <col min="4392" max="4392" width="16.7109375" style="75" customWidth="1"/>
    <col min="4393" max="4394" width="14.7109375" style="75" customWidth="1"/>
    <col min="4395" max="4395" width="17.7109375" style="75" customWidth="1"/>
    <col min="4396" max="4397" width="14.7109375" style="75" customWidth="1"/>
    <col min="4398" max="4398" width="16.7109375" style="75" customWidth="1"/>
    <col min="4399" max="4403" width="14.7109375" style="75" customWidth="1"/>
    <col min="4404" max="4404" width="16.5703125" style="75" customWidth="1"/>
    <col min="4405" max="4405" width="14.28515625" style="75" customWidth="1"/>
    <col min="4406" max="4406" width="15" style="75" customWidth="1"/>
    <col min="4407" max="4407" width="16.5703125" style="75" customWidth="1"/>
    <col min="4408" max="4409" width="14.7109375" style="75" customWidth="1"/>
    <col min="4410" max="4410" width="16.7109375" style="75" customWidth="1"/>
    <col min="4411" max="4412" width="14.7109375" style="75" customWidth="1"/>
    <col min="4413" max="4413" width="16.5703125" style="75" customWidth="1"/>
    <col min="4414" max="4414" width="18.140625" style="75" customWidth="1"/>
    <col min="4415" max="4624" width="9.140625" style="75"/>
    <col min="4625" max="4625" width="3.140625" style="75" customWidth="1"/>
    <col min="4626" max="4626" width="13.42578125" style="75" customWidth="1"/>
    <col min="4627" max="4627" width="26.28515625" style="75" customWidth="1"/>
    <col min="4628" max="4629" width="17.7109375" style="75" customWidth="1"/>
    <col min="4630" max="4630" width="20.7109375" style="75" customWidth="1"/>
    <col min="4631" max="4632" width="14.7109375" style="75" customWidth="1"/>
    <col min="4633" max="4633" width="16.42578125" style="75" customWidth="1"/>
    <col min="4634" max="4635" width="14.7109375" style="75" customWidth="1"/>
    <col min="4636" max="4636" width="16.7109375" style="75" customWidth="1"/>
    <col min="4637" max="4638" width="14.7109375" style="75" customWidth="1"/>
    <col min="4639" max="4639" width="16.7109375" style="75" customWidth="1"/>
    <col min="4640" max="4641" width="14.7109375" style="75" customWidth="1"/>
    <col min="4642" max="4642" width="16.140625" style="75" customWidth="1"/>
    <col min="4643" max="4644" width="14.7109375" style="75" customWidth="1"/>
    <col min="4645" max="4645" width="15.7109375" style="75" customWidth="1"/>
    <col min="4646" max="4647" width="14.7109375" style="75" customWidth="1"/>
    <col min="4648" max="4648" width="16.7109375" style="75" customWidth="1"/>
    <col min="4649" max="4650" width="14.7109375" style="75" customWidth="1"/>
    <col min="4651" max="4651" width="17.7109375" style="75" customWidth="1"/>
    <col min="4652" max="4653" width="14.7109375" style="75" customWidth="1"/>
    <col min="4654" max="4654" width="16.7109375" style="75" customWidth="1"/>
    <col min="4655" max="4659" width="14.7109375" style="75" customWidth="1"/>
    <col min="4660" max="4660" width="16.5703125" style="75" customWidth="1"/>
    <col min="4661" max="4661" width="14.28515625" style="75" customWidth="1"/>
    <col min="4662" max="4662" width="15" style="75" customWidth="1"/>
    <col min="4663" max="4663" width="16.5703125" style="75" customWidth="1"/>
    <col min="4664" max="4665" width="14.7109375" style="75" customWidth="1"/>
    <col min="4666" max="4666" width="16.7109375" style="75" customWidth="1"/>
    <col min="4667" max="4668" width="14.7109375" style="75" customWidth="1"/>
    <col min="4669" max="4669" width="16.5703125" style="75" customWidth="1"/>
    <col min="4670" max="4670" width="18.140625" style="75" customWidth="1"/>
    <col min="4671" max="4880" width="9.140625" style="75"/>
    <col min="4881" max="4881" width="3.140625" style="75" customWidth="1"/>
    <col min="4882" max="4882" width="13.42578125" style="75" customWidth="1"/>
    <col min="4883" max="4883" width="26.28515625" style="75" customWidth="1"/>
    <col min="4884" max="4885" width="17.7109375" style="75" customWidth="1"/>
    <col min="4886" max="4886" width="20.7109375" style="75" customWidth="1"/>
    <col min="4887" max="4888" width="14.7109375" style="75" customWidth="1"/>
    <col min="4889" max="4889" width="16.42578125" style="75" customWidth="1"/>
    <col min="4890" max="4891" width="14.7109375" style="75" customWidth="1"/>
    <col min="4892" max="4892" width="16.7109375" style="75" customWidth="1"/>
    <col min="4893" max="4894" width="14.7109375" style="75" customWidth="1"/>
    <col min="4895" max="4895" width="16.7109375" style="75" customWidth="1"/>
    <col min="4896" max="4897" width="14.7109375" style="75" customWidth="1"/>
    <col min="4898" max="4898" width="16.140625" style="75" customWidth="1"/>
    <col min="4899" max="4900" width="14.7109375" style="75" customWidth="1"/>
    <col min="4901" max="4901" width="15.7109375" style="75" customWidth="1"/>
    <col min="4902" max="4903" width="14.7109375" style="75" customWidth="1"/>
    <col min="4904" max="4904" width="16.7109375" style="75" customWidth="1"/>
    <col min="4905" max="4906" width="14.7109375" style="75" customWidth="1"/>
    <col min="4907" max="4907" width="17.7109375" style="75" customWidth="1"/>
    <col min="4908" max="4909" width="14.7109375" style="75" customWidth="1"/>
    <col min="4910" max="4910" width="16.7109375" style="75" customWidth="1"/>
    <col min="4911" max="4915" width="14.7109375" style="75" customWidth="1"/>
    <col min="4916" max="4916" width="16.5703125" style="75" customWidth="1"/>
    <col min="4917" max="4917" width="14.28515625" style="75" customWidth="1"/>
    <col min="4918" max="4918" width="15" style="75" customWidth="1"/>
    <col min="4919" max="4919" width="16.5703125" style="75" customWidth="1"/>
    <col min="4920" max="4921" width="14.7109375" style="75" customWidth="1"/>
    <col min="4922" max="4922" width="16.7109375" style="75" customWidth="1"/>
    <col min="4923" max="4924" width="14.7109375" style="75" customWidth="1"/>
    <col min="4925" max="4925" width="16.5703125" style="75" customWidth="1"/>
    <col min="4926" max="4926" width="18.140625" style="75" customWidth="1"/>
    <col min="4927" max="5136" width="9.140625" style="75"/>
    <col min="5137" max="5137" width="3.140625" style="75" customWidth="1"/>
    <col min="5138" max="5138" width="13.42578125" style="75" customWidth="1"/>
    <col min="5139" max="5139" width="26.28515625" style="75" customWidth="1"/>
    <col min="5140" max="5141" width="17.7109375" style="75" customWidth="1"/>
    <col min="5142" max="5142" width="20.7109375" style="75" customWidth="1"/>
    <col min="5143" max="5144" width="14.7109375" style="75" customWidth="1"/>
    <col min="5145" max="5145" width="16.42578125" style="75" customWidth="1"/>
    <col min="5146" max="5147" width="14.7109375" style="75" customWidth="1"/>
    <col min="5148" max="5148" width="16.7109375" style="75" customWidth="1"/>
    <col min="5149" max="5150" width="14.7109375" style="75" customWidth="1"/>
    <col min="5151" max="5151" width="16.7109375" style="75" customWidth="1"/>
    <col min="5152" max="5153" width="14.7109375" style="75" customWidth="1"/>
    <col min="5154" max="5154" width="16.140625" style="75" customWidth="1"/>
    <col min="5155" max="5156" width="14.7109375" style="75" customWidth="1"/>
    <col min="5157" max="5157" width="15.7109375" style="75" customWidth="1"/>
    <col min="5158" max="5159" width="14.7109375" style="75" customWidth="1"/>
    <col min="5160" max="5160" width="16.7109375" style="75" customWidth="1"/>
    <col min="5161" max="5162" width="14.7109375" style="75" customWidth="1"/>
    <col min="5163" max="5163" width="17.7109375" style="75" customWidth="1"/>
    <col min="5164" max="5165" width="14.7109375" style="75" customWidth="1"/>
    <col min="5166" max="5166" width="16.7109375" style="75" customWidth="1"/>
    <col min="5167" max="5171" width="14.7109375" style="75" customWidth="1"/>
    <col min="5172" max="5172" width="16.5703125" style="75" customWidth="1"/>
    <col min="5173" max="5173" width="14.28515625" style="75" customWidth="1"/>
    <col min="5174" max="5174" width="15" style="75" customWidth="1"/>
    <col min="5175" max="5175" width="16.5703125" style="75" customWidth="1"/>
    <col min="5176" max="5177" width="14.7109375" style="75" customWidth="1"/>
    <col min="5178" max="5178" width="16.7109375" style="75" customWidth="1"/>
    <col min="5179" max="5180" width="14.7109375" style="75" customWidth="1"/>
    <col min="5181" max="5181" width="16.5703125" style="75" customWidth="1"/>
    <col min="5182" max="5182" width="18.140625" style="75" customWidth="1"/>
    <col min="5183" max="5392" width="9.140625" style="75"/>
    <col min="5393" max="5393" width="3.140625" style="75" customWidth="1"/>
    <col min="5394" max="5394" width="13.42578125" style="75" customWidth="1"/>
    <col min="5395" max="5395" width="26.28515625" style="75" customWidth="1"/>
    <col min="5396" max="5397" width="17.7109375" style="75" customWidth="1"/>
    <col min="5398" max="5398" width="20.7109375" style="75" customWidth="1"/>
    <col min="5399" max="5400" width="14.7109375" style="75" customWidth="1"/>
    <col min="5401" max="5401" width="16.42578125" style="75" customWidth="1"/>
    <col min="5402" max="5403" width="14.7109375" style="75" customWidth="1"/>
    <col min="5404" max="5404" width="16.7109375" style="75" customWidth="1"/>
    <col min="5405" max="5406" width="14.7109375" style="75" customWidth="1"/>
    <col min="5407" max="5407" width="16.7109375" style="75" customWidth="1"/>
    <col min="5408" max="5409" width="14.7109375" style="75" customWidth="1"/>
    <col min="5410" max="5410" width="16.140625" style="75" customWidth="1"/>
    <col min="5411" max="5412" width="14.7109375" style="75" customWidth="1"/>
    <col min="5413" max="5413" width="15.7109375" style="75" customWidth="1"/>
    <col min="5414" max="5415" width="14.7109375" style="75" customWidth="1"/>
    <col min="5416" max="5416" width="16.7109375" style="75" customWidth="1"/>
    <col min="5417" max="5418" width="14.7109375" style="75" customWidth="1"/>
    <col min="5419" max="5419" width="17.7109375" style="75" customWidth="1"/>
    <col min="5420" max="5421" width="14.7109375" style="75" customWidth="1"/>
    <col min="5422" max="5422" width="16.7109375" style="75" customWidth="1"/>
    <col min="5423" max="5427" width="14.7109375" style="75" customWidth="1"/>
    <col min="5428" max="5428" width="16.5703125" style="75" customWidth="1"/>
    <col min="5429" max="5429" width="14.28515625" style="75" customWidth="1"/>
    <col min="5430" max="5430" width="15" style="75" customWidth="1"/>
    <col min="5431" max="5431" width="16.5703125" style="75" customWidth="1"/>
    <col min="5432" max="5433" width="14.7109375" style="75" customWidth="1"/>
    <col min="5434" max="5434" width="16.7109375" style="75" customWidth="1"/>
    <col min="5435" max="5436" width="14.7109375" style="75" customWidth="1"/>
    <col min="5437" max="5437" width="16.5703125" style="75" customWidth="1"/>
    <col min="5438" max="5438" width="18.140625" style="75" customWidth="1"/>
    <col min="5439" max="5648" width="9.140625" style="75"/>
    <col min="5649" max="5649" width="3.140625" style="75" customWidth="1"/>
    <col min="5650" max="5650" width="13.42578125" style="75" customWidth="1"/>
    <col min="5651" max="5651" width="26.28515625" style="75" customWidth="1"/>
    <col min="5652" max="5653" width="17.7109375" style="75" customWidth="1"/>
    <col min="5654" max="5654" width="20.7109375" style="75" customWidth="1"/>
    <col min="5655" max="5656" width="14.7109375" style="75" customWidth="1"/>
    <col min="5657" max="5657" width="16.42578125" style="75" customWidth="1"/>
    <col min="5658" max="5659" width="14.7109375" style="75" customWidth="1"/>
    <col min="5660" max="5660" width="16.7109375" style="75" customWidth="1"/>
    <col min="5661" max="5662" width="14.7109375" style="75" customWidth="1"/>
    <col min="5663" max="5663" width="16.7109375" style="75" customWidth="1"/>
    <col min="5664" max="5665" width="14.7109375" style="75" customWidth="1"/>
    <col min="5666" max="5666" width="16.140625" style="75" customWidth="1"/>
    <col min="5667" max="5668" width="14.7109375" style="75" customWidth="1"/>
    <col min="5669" max="5669" width="15.7109375" style="75" customWidth="1"/>
    <col min="5670" max="5671" width="14.7109375" style="75" customWidth="1"/>
    <col min="5672" max="5672" width="16.7109375" style="75" customWidth="1"/>
    <col min="5673" max="5674" width="14.7109375" style="75" customWidth="1"/>
    <col min="5675" max="5675" width="17.7109375" style="75" customWidth="1"/>
    <col min="5676" max="5677" width="14.7109375" style="75" customWidth="1"/>
    <col min="5678" max="5678" width="16.7109375" style="75" customWidth="1"/>
    <col min="5679" max="5683" width="14.7109375" style="75" customWidth="1"/>
    <col min="5684" max="5684" width="16.5703125" style="75" customWidth="1"/>
    <col min="5685" max="5685" width="14.28515625" style="75" customWidth="1"/>
    <col min="5686" max="5686" width="15" style="75" customWidth="1"/>
    <col min="5687" max="5687" width="16.5703125" style="75" customWidth="1"/>
    <col min="5688" max="5689" width="14.7109375" style="75" customWidth="1"/>
    <col min="5690" max="5690" width="16.7109375" style="75" customWidth="1"/>
    <col min="5691" max="5692" width="14.7109375" style="75" customWidth="1"/>
    <col min="5693" max="5693" width="16.5703125" style="75" customWidth="1"/>
    <col min="5694" max="5694" width="18.140625" style="75" customWidth="1"/>
    <col min="5695" max="5904" width="9.140625" style="75"/>
    <col min="5905" max="5905" width="3.140625" style="75" customWidth="1"/>
    <col min="5906" max="5906" width="13.42578125" style="75" customWidth="1"/>
    <col min="5907" max="5907" width="26.28515625" style="75" customWidth="1"/>
    <col min="5908" max="5909" width="17.7109375" style="75" customWidth="1"/>
    <col min="5910" max="5910" width="20.7109375" style="75" customWidth="1"/>
    <col min="5911" max="5912" width="14.7109375" style="75" customWidth="1"/>
    <col min="5913" max="5913" width="16.42578125" style="75" customWidth="1"/>
    <col min="5914" max="5915" width="14.7109375" style="75" customWidth="1"/>
    <col min="5916" max="5916" width="16.7109375" style="75" customWidth="1"/>
    <col min="5917" max="5918" width="14.7109375" style="75" customWidth="1"/>
    <col min="5919" max="5919" width="16.7109375" style="75" customWidth="1"/>
    <col min="5920" max="5921" width="14.7109375" style="75" customWidth="1"/>
    <col min="5922" max="5922" width="16.140625" style="75" customWidth="1"/>
    <col min="5923" max="5924" width="14.7109375" style="75" customWidth="1"/>
    <col min="5925" max="5925" width="15.7109375" style="75" customWidth="1"/>
    <col min="5926" max="5927" width="14.7109375" style="75" customWidth="1"/>
    <col min="5928" max="5928" width="16.7109375" style="75" customWidth="1"/>
    <col min="5929" max="5930" width="14.7109375" style="75" customWidth="1"/>
    <col min="5931" max="5931" width="17.7109375" style="75" customWidth="1"/>
    <col min="5932" max="5933" width="14.7109375" style="75" customWidth="1"/>
    <col min="5934" max="5934" width="16.7109375" style="75" customWidth="1"/>
    <col min="5935" max="5939" width="14.7109375" style="75" customWidth="1"/>
    <col min="5940" max="5940" width="16.5703125" style="75" customWidth="1"/>
    <col min="5941" max="5941" width="14.28515625" style="75" customWidth="1"/>
    <col min="5942" max="5942" width="15" style="75" customWidth="1"/>
    <col min="5943" max="5943" width="16.5703125" style="75" customWidth="1"/>
    <col min="5944" max="5945" width="14.7109375" style="75" customWidth="1"/>
    <col min="5946" max="5946" width="16.7109375" style="75" customWidth="1"/>
    <col min="5947" max="5948" width="14.7109375" style="75" customWidth="1"/>
    <col min="5949" max="5949" width="16.5703125" style="75" customWidth="1"/>
    <col min="5950" max="5950" width="18.140625" style="75" customWidth="1"/>
    <col min="5951" max="6160" width="9.140625" style="75"/>
    <col min="6161" max="6161" width="3.140625" style="75" customWidth="1"/>
    <col min="6162" max="6162" width="13.42578125" style="75" customWidth="1"/>
    <col min="6163" max="6163" width="26.28515625" style="75" customWidth="1"/>
    <col min="6164" max="6165" width="17.7109375" style="75" customWidth="1"/>
    <col min="6166" max="6166" width="20.7109375" style="75" customWidth="1"/>
    <col min="6167" max="6168" width="14.7109375" style="75" customWidth="1"/>
    <col min="6169" max="6169" width="16.42578125" style="75" customWidth="1"/>
    <col min="6170" max="6171" width="14.7109375" style="75" customWidth="1"/>
    <col min="6172" max="6172" width="16.7109375" style="75" customWidth="1"/>
    <col min="6173" max="6174" width="14.7109375" style="75" customWidth="1"/>
    <col min="6175" max="6175" width="16.7109375" style="75" customWidth="1"/>
    <col min="6176" max="6177" width="14.7109375" style="75" customWidth="1"/>
    <col min="6178" max="6178" width="16.140625" style="75" customWidth="1"/>
    <col min="6179" max="6180" width="14.7109375" style="75" customWidth="1"/>
    <col min="6181" max="6181" width="15.7109375" style="75" customWidth="1"/>
    <col min="6182" max="6183" width="14.7109375" style="75" customWidth="1"/>
    <col min="6184" max="6184" width="16.7109375" style="75" customWidth="1"/>
    <col min="6185" max="6186" width="14.7109375" style="75" customWidth="1"/>
    <col min="6187" max="6187" width="17.7109375" style="75" customWidth="1"/>
    <col min="6188" max="6189" width="14.7109375" style="75" customWidth="1"/>
    <col min="6190" max="6190" width="16.7109375" style="75" customWidth="1"/>
    <col min="6191" max="6195" width="14.7109375" style="75" customWidth="1"/>
    <col min="6196" max="6196" width="16.5703125" style="75" customWidth="1"/>
    <col min="6197" max="6197" width="14.28515625" style="75" customWidth="1"/>
    <col min="6198" max="6198" width="15" style="75" customWidth="1"/>
    <col min="6199" max="6199" width="16.5703125" style="75" customWidth="1"/>
    <col min="6200" max="6201" width="14.7109375" style="75" customWidth="1"/>
    <col min="6202" max="6202" width="16.7109375" style="75" customWidth="1"/>
    <col min="6203" max="6204" width="14.7109375" style="75" customWidth="1"/>
    <col min="6205" max="6205" width="16.5703125" style="75" customWidth="1"/>
    <col min="6206" max="6206" width="18.140625" style="75" customWidth="1"/>
    <col min="6207" max="6416" width="9.140625" style="75"/>
    <col min="6417" max="6417" width="3.140625" style="75" customWidth="1"/>
    <col min="6418" max="6418" width="13.42578125" style="75" customWidth="1"/>
    <col min="6419" max="6419" width="26.28515625" style="75" customWidth="1"/>
    <col min="6420" max="6421" width="17.7109375" style="75" customWidth="1"/>
    <col min="6422" max="6422" width="20.7109375" style="75" customWidth="1"/>
    <col min="6423" max="6424" width="14.7109375" style="75" customWidth="1"/>
    <col min="6425" max="6425" width="16.42578125" style="75" customWidth="1"/>
    <col min="6426" max="6427" width="14.7109375" style="75" customWidth="1"/>
    <col min="6428" max="6428" width="16.7109375" style="75" customWidth="1"/>
    <col min="6429" max="6430" width="14.7109375" style="75" customWidth="1"/>
    <col min="6431" max="6431" width="16.7109375" style="75" customWidth="1"/>
    <col min="6432" max="6433" width="14.7109375" style="75" customWidth="1"/>
    <col min="6434" max="6434" width="16.140625" style="75" customWidth="1"/>
    <col min="6435" max="6436" width="14.7109375" style="75" customWidth="1"/>
    <col min="6437" max="6437" width="15.7109375" style="75" customWidth="1"/>
    <col min="6438" max="6439" width="14.7109375" style="75" customWidth="1"/>
    <col min="6440" max="6440" width="16.7109375" style="75" customWidth="1"/>
    <col min="6441" max="6442" width="14.7109375" style="75" customWidth="1"/>
    <col min="6443" max="6443" width="17.7109375" style="75" customWidth="1"/>
    <col min="6444" max="6445" width="14.7109375" style="75" customWidth="1"/>
    <col min="6446" max="6446" width="16.7109375" style="75" customWidth="1"/>
    <col min="6447" max="6451" width="14.7109375" style="75" customWidth="1"/>
    <col min="6452" max="6452" width="16.5703125" style="75" customWidth="1"/>
    <col min="6453" max="6453" width="14.28515625" style="75" customWidth="1"/>
    <col min="6454" max="6454" width="15" style="75" customWidth="1"/>
    <col min="6455" max="6455" width="16.5703125" style="75" customWidth="1"/>
    <col min="6456" max="6457" width="14.7109375" style="75" customWidth="1"/>
    <col min="6458" max="6458" width="16.7109375" style="75" customWidth="1"/>
    <col min="6459" max="6460" width="14.7109375" style="75" customWidth="1"/>
    <col min="6461" max="6461" width="16.5703125" style="75" customWidth="1"/>
    <col min="6462" max="6462" width="18.140625" style="75" customWidth="1"/>
    <col min="6463" max="6672" width="9.140625" style="75"/>
    <col min="6673" max="6673" width="3.140625" style="75" customWidth="1"/>
    <col min="6674" max="6674" width="13.42578125" style="75" customWidth="1"/>
    <col min="6675" max="6675" width="26.28515625" style="75" customWidth="1"/>
    <col min="6676" max="6677" width="17.7109375" style="75" customWidth="1"/>
    <col min="6678" max="6678" width="20.7109375" style="75" customWidth="1"/>
    <col min="6679" max="6680" width="14.7109375" style="75" customWidth="1"/>
    <col min="6681" max="6681" width="16.42578125" style="75" customWidth="1"/>
    <col min="6682" max="6683" width="14.7109375" style="75" customWidth="1"/>
    <col min="6684" max="6684" width="16.7109375" style="75" customWidth="1"/>
    <col min="6685" max="6686" width="14.7109375" style="75" customWidth="1"/>
    <col min="6687" max="6687" width="16.7109375" style="75" customWidth="1"/>
    <col min="6688" max="6689" width="14.7109375" style="75" customWidth="1"/>
    <col min="6690" max="6690" width="16.140625" style="75" customWidth="1"/>
    <col min="6691" max="6692" width="14.7109375" style="75" customWidth="1"/>
    <col min="6693" max="6693" width="15.7109375" style="75" customWidth="1"/>
    <col min="6694" max="6695" width="14.7109375" style="75" customWidth="1"/>
    <col min="6696" max="6696" width="16.7109375" style="75" customWidth="1"/>
    <col min="6697" max="6698" width="14.7109375" style="75" customWidth="1"/>
    <col min="6699" max="6699" width="17.7109375" style="75" customWidth="1"/>
    <col min="6700" max="6701" width="14.7109375" style="75" customWidth="1"/>
    <col min="6702" max="6702" width="16.7109375" style="75" customWidth="1"/>
    <col min="6703" max="6707" width="14.7109375" style="75" customWidth="1"/>
    <col min="6708" max="6708" width="16.5703125" style="75" customWidth="1"/>
    <col min="6709" max="6709" width="14.28515625" style="75" customWidth="1"/>
    <col min="6710" max="6710" width="15" style="75" customWidth="1"/>
    <col min="6711" max="6711" width="16.5703125" style="75" customWidth="1"/>
    <col min="6712" max="6713" width="14.7109375" style="75" customWidth="1"/>
    <col min="6714" max="6714" width="16.7109375" style="75" customWidth="1"/>
    <col min="6715" max="6716" width="14.7109375" style="75" customWidth="1"/>
    <col min="6717" max="6717" width="16.5703125" style="75" customWidth="1"/>
    <col min="6718" max="6718" width="18.140625" style="75" customWidth="1"/>
    <col min="6719" max="6928" width="9.140625" style="75"/>
    <col min="6929" max="6929" width="3.140625" style="75" customWidth="1"/>
    <col min="6930" max="6930" width="13.42578125" style="75" customWidth="1"/>
    <col min="6931" max="6931" width="26.28515625" style="75" customWidth="1"/>
    <col min="6932" max="6933" width="17.7109375" style="75" customWidth="1"/>
    <col min="6934" max="6934" width="20.7109375" style="75" customWidth="1"/>
    <col min="6935" max="6936" width="14.7109375" style="75" customWidth="1"/>
    <col min="6937" max="6937" width="16.42578125" style="75" customWidth="1"/>
    <col min="6938" max="6939" width="14.7109375" style="75" customWidth="1"/>
    <col min="6940" max="6940" width="16.7109375" style="75" customWidth="1"/>
    <col min="6941" max="6942" width="14.7109375" style="75" customWidth="1"/>
    <col min="6943" max="6943" width="16.7109375" style="75" customWidth="1"/>
    <col min="6944" max="6945" width="14.7109375" style="75" customWidth="1"/>
    <col min="6946" max="6946" width="16.140625" style="75" customWidth="1"/>
    <col min="6947" max="6948" width="14.7109375" style="75" customWidth="1"/>
    <col min="6949" max="6949" width="15.7109375" style="75" customWidth="1"/>
    <col min="6950" max="6951" width="14.7109375" style="75" customWidth="1"/>
    <col min="6952" max="6952" width="16.7109375" style="75" customWidth="1"/>
    <col min="6953" max="6954" width="14.7109375" style="75" customWidth="1"/>
    <col min="6955" max="6955" width="17.7109375" style="75" customWidth="1"/>
    <col min="6956" max="6957" width="14.7109375" style="75" customWidth="1"/>
    <col min="6958" max="6958" width="16.7109375" style="75" customWidth="1"/>
    <col min="6959" max="6963" width="14.7109375" style="75" customWidth="1"/>
    <col min="6964" max="6964" width="16.5703125" style="75" customWidth="1"/>
    <col min="6965" max="6965" width="14.28515625" style="75" customWidth="1"/>
    <col min="6966" max="6966" width="15" style="75" customWidth="1"/>
    <col min="6967" max="6967" width="16.5703125" style="75" customWidth="1"/>
    <col min="6968" max="6969" width="14.7109375" style="75" customWidth="1"/>
    <col min="6970" max="6970" width="16.7109375" style="75" customWidth="1"/>
    <col min="6971" max="6972" width="14.7109375" style="75" customWidth="1"/>
    <col min="6973" max="6973" width="16.5703125" style="75" customWidth="1"/>
    <col min="6974" max="6974" width="18.140625" style="75" customWidth="1"/>
    <col min="6975" max="7184" width="9.140625" style="75"/>
    <col min="7185" max="7185" width="3.140625" style="75" customWidth="1"/>
    <col min="7186" max="7186" width="13.42578125" style="75" customWidth="1"/>
    <col min="7187" max="7187" width="26.28515625" style="75" customWidth="1"/>
    <col min="7188" max="7189" width="17.7109375" style="75" customWidth="1"/>
    <col min="7190" max="7190" width="20.7109375" style="75" customWidth="1"/>
    <col min="7191" max="7192" width="14.7109375" style="75" customWidth="1"/>
    <col min="7193" max="7193" width="16.42578125" style="75" customWidth="1"/>
    <col min="7194" max="7195" width="14.7109375" style="75" customWidth="1"/>
    <col min="7196" max="7196" width="16.7109375" style="75" customWidth="1"/>
    <col min="7197" max="7198" width="14.7109375" style="75" customWidth="1"/>
    <col min="7199" max="7199" width="16.7109375" style="75" customWidth="1"/>
    <col min="7200" max="7201" width="14.7109375" style="75" customWidth="1"/>
    <col min="7202" max="7202" width="16.140625" style="75" customWidth="1"/>
    <col min="7203" max="7204" width="14.7109375" style="75" customWidth="1"/>
    <col min="7205" max="7205" width="15.7109375" style="75" customWidth="1"/>
    <col min="7206" max="7207" width="14.7109375" style="75" customWidth="1"/>
    <col min="7208" max="7208" width="16.7109375" style="75" customWidth="1"/>
    <col min="7209" max="7210" width="14.7109375" style="75" customWidth="1"/>
    <col min="7211" max="7211" width="17.7109375" style="75" customWidth="1"/>
    <col min="7212" max="7213" width="14.7109375" style="75" customWidth="1"/>
    <col min="7214" max="7214" width="16.7109375" style="75" customWidth="1"/>
    <col min="7215" max="7219" width="14.7109375" style="75" customWidth="1"/>
    <col min="7220" max="7220" width="16.5703125" style="75" customWidth="1"/>
    <col min="7221" max="7221" width="14.28515625" style="75" customWidth="1"/>
    <col min="7222" max="7222" width="15" style="75" customWidth="1"/>
    <col min="7223" max="7223" width="16.5703125" style="75" customWidth="1"/>
    <col min="7224" max="7225" width="14.7109375" style="75" customWidth="1"/>
    <col min="7226" max="7226" width="16.7109375" style="75" customWidth="1"/>
    <col min="7227" max="7228" width="14.7109375" style="75" customWidth="1"/>
    <col min="7229" max="7229" width="16.5703125" style="75" customWidth="1"/>
    <col min="7230" max="7230" width="18.140625" style="75" customWidth="1"/>
    <col min="7231" max="7440" width="9.140625" style="75"/>
    <col min="7441" max="7441" width="3.140625" style="75" customWidth="1"/>
    <col min="7442" max="7442" width="13.42578125" style="75" customWidth="1"/>
    <col min="7443" max="7443" width="26.28515625" style="75" customWidth="1"/>
    <col min="7444" max="7445" width="17.7109375" style="75" customWidth="1"/>
    <col min="7446" max="7446" width="20.7109375" style="75" customWidth="1"/>
    <col min="7447" max="7448" width="14.7109375" style="75" customWidth="1"/>
    <col min="7449" max="7449" width="16.42578125" style="75" customWidth="1"/>
    <col min="7450" max="7451" width="14.7109375" style="75" customWidth="1"/>
    <col min="7452" max="7452" width="16.7109375" style="75" customWidth="1"/>
    <col min="7453" max="7454" width="14.7109375" style="75" customWidth="1"/>
    <col min="7455" max="7455" width="16.7109375" style="75" customWidth="1"/>
    <col min="7456" max="7457" width="14.7109375" style="75" customWidth="1"/>
    <col min="7458" max="7458" width="16.140625" style="75" customWidth="1"/>
    <col min="7459" max="7460" width="14.7109375" style="75" customWidth="1"/>
    <col min="7461" max="7461" width="15.7109375" style="75" customWidth="1"/>
    <col min="7462" max="7463" width="14.7109375" style="75" customWidth="1"/>
    <col min="7464" max="7464" width="16.7109375" style="75" customWidth="1"/>
    <col min="7465" max="7466" width="14.7109375" style="75" customWidth="1"/>
    <col min="7467" max="7467" width="17.7109375" style="75" customWidth="1"/>
    <col min="7468" max="7469" width="14.7109375" style="75" customWidth="1"/>
    <col min="7470" max="7470" width="16.7109375" style="75" customWidth="1"/>
    <col min="7471" max="7475" width="14.7109375" style="75" customWidth="1"/>
    <col min="7476" max="7476" width="16.5703125" style="75" customWidth="1"/>
    <col min="7477" max="7477" width="14.28515625" style="75" customWidth="1"/>
    <col min="7478" max="7478" width="15" style="75" customWidth="1"/>
    <col min="7479" max="7479" width="16.5703125" style="75" customWidth="1"/>
    <col min="7480" max="7481" width="14.7109375" style="75" customWidth="1"/>
    <col min="7482" max="7482" width="16.7109375" style="75" customWidth="1"/>
    <col min="7483" max="7484" width="14.7109375" style="75" customWidth="1"/>
    <col min="7485" max="7485" width="16.5703125" style="75" customWidth="1"/>
    <col min="7486" max="7486" width="18.140625" style="75" customWidth="1"/>
    <col min="7487" max="7696" width="9.140625" style="75"/>
    <col min="7697" max="7697" width="3.140625" style="75" customWidth="1"/>
    <col min="7698" max="7698" width="13.42578125" style="75" customWidth="1"/>
    <col min="7699" max="7699" width="26.28515625" style="75" customWidth="1"/>
    <col min="7700" max="7701" width="17.7109375" style="75" customWidth="1"/>
    <col min="7702" max="7702" width="20.7109375" style="75" customWidth="1"/>
    <col min="7703" max="7704" width="14.7109375" style="75" customWidth="1"/>
    <col min="7705" max="7705" width="16.42578125" style="75" customWidth="1"/>
    <col min="7706" max="7707" width="14.7109375" style="75" customWidth="1"/>
    <col min="7708" max="7708" width="16.7109375" style="75" customWidth="1"/>
    <col min="7709" max="7710" width="14.7109375" style="75" customWidth="1"/>
    <col min="7711" max="7711" width="16.7109375" style="75" customWidth="1"/>
    <col min="7712" max="7713" width="14.7109375" style="75" customWidth="1"/>
    <col min="7714" max="7714" width="16.140625" style="75" customWidth="1"/>
    <col min="7715" max="7716" width="14.7109375" style="75" customWidth="1"/>
    <col min="7717" max="7717" width="15.7109375" style="75" customWidth="1"/>
    <col min="7718" max="7719" width="14.7109375" style="75" customWidth="1"/>
    <col min="7720" max="7720" width="16.7109375" style="75" customWidth="1"/>
    <col min="7721" max="7722" width="14.7109375" style="75" customWidth="1"/>
    <col min="7723" max="7723" width="17.7109375" style="75" customWidth="1"/>
    <col min="7724" max="7725" width="14.7109375" style="75" customWidth="1"/>
    <col min="7726" max="7726" width="16.7109375" style="75" customWidth="1"/>
    <col min="7727" max="7731" width="14.7109375" style="75" customWidth="1"/>
    <col min="7732" max="7732" width="16.5703125" style="75" customWidth="1"/>
    <col min="7733" max="7733" width="14.28515625" style="75" customWidth="1"/>
    <col min="7734" max="7734" width="15" style="75" customWidth="1"/>
    <col min="7735" max="7735" width="16.5703125" style="75" customWidth="1"/>
    <col min="7736" max="7737" width="14.7109375" style="75" customWidth="1"/>
    <col min="7738" max="7738" width="16.7109375" style="75" customWidth="1"/>
    <col min="7739" max="7740" width="14.7109375" style="75" customWidth="1"/>
    <col min="7741" max="7741" width="16.5703125" style="75" customWidth="1"/>
    <col min="7742" max="7742" width="18.140625" style="75" customWidth="1"/>
    <col min="7743" max="7952" width="9.140625" style="75"/>
    <col min="7953" max="7953" width="3.140625" style="75" customWidth="1"/>
    <col min="7954" max="7954" width="13.42578125" style="75" customWidth="1"/>
    <col min="7955" max="7955" width="26.28515625" style="75" customWidth="1"/>
    <col min="7956" max="7957" width="17.7109375" style="75" customWidth="1"/>
    <col min="7958" max="7958" width="20.7109375" style="75" customWidth="1"/>
    <col min="7959" max="7960" width="14.7109375" style="75" customWidth="1"/>
    <col min="7961" max="7961" width="16.42578125" style="75" customWidth="1"/>
    <col min="7962" max="7963" width="14.7109375" style="75" customWidth="1"/>
    <col min="7964" max="7964" width="16.7109375" style="75" customWidth="1"/>
    <col min="7965" max="7966" width="14.7109375" style="75" customWidth="1"/>
    <col min="7967" max="7967" width="16.7109375" style="75" customWidth="1"/>
    <col min="7968" max="7969" width="14.7109375" style="75" customWidth="1"/>
    <col min="7970" max="7970" width="16.140625" style="75" customWidth="1"/>
    <col min="7971" max="7972" width="14.7109375" style="75" customWidth="1"/>
    <col min="7973" max="7973" width="15.7109375" style="75" customWidth="1"/>
    <col min="7974" max="7975" width="14.7109375" style="75" customWidth="1"/>
    <col min="7976" max="7976" width="16.7109375" style="75" customWidth="1"/>
    <col min="7977" max="7978" width="14.7109375" style="75" customWidth="1"/>
    <col min="7979" max="7979" width="17.7109375" style="75" customWidth="1"/>
    <col min="7980" max="7981" width="14.7109375" style="75" customWidth="1"/>
    <col min="7982" max="7982" width="16.7109375" style="75" customWidth="1"/>
    <col min="7983" max="7987" width="14.7109375" style="75" customWidth="1"/>
    <col min="7988" max="7988" width="16.5703125" style="75" customWidth="1"/>
    <col min="7989" max="7989" width="14.28515625" style="75" customWidth="1"/>
    <col min="7990" max="7990" width="15" style="75" customWidth="1"/>
    <col min="7991" max="7991" width="16.5703125" style="75" customWidth="1"/>
    <col min="7992" max="7993" width="14.7109375" style="75" customWidth="1"/>
    <col min="7994" max="7994" width="16.7109375" style="75" customWidth="1"/>
    <col min="7995" max="7996" width="14.7109375" style="75" customWidth="1"/>
    <col min="7997" max="7997" width="16.5703125" style="75" customWidth="1"/>
    <col min="7998" max="7998" width="18.140625" style="75" customWidth="1"/>
    <col min="7999" max="8208" width="9.140625" style="75"/>
    <col min="8209" max="8209" width="3.140625" style="75" customWidth="1"/>
    <col min="8210" max="8210" width="13.42578125" style="75" customWidth="1"/>
    <col min="8211" max="8211" width="26.28515625" style="75" customWidth="1"/>
    <col min="8212" max="8213" width="17.7109375" style="75" customWidth="1"/>
    <col min="8214" max="8214" width="20.7109375" style="75" customWidth="1"/>
    <col min="8215" max="8216" width="14.7109375" style="75" customWidth="1"/>
    <col min="8217" max="8217" width="16.42578125" style="75" customWidth="1"/>
    <col min="8218" max="8219" width="14.7109375" style="75" customWidth="1"/>
    <col min="8220" max="8220" width="16.7109375" style="75" customWidth="1"/>
    <col min="8221" max="8222" width="14.7109375" style="75" customWidth="1"/>
    <col min="8223" max="8223" width="16.7109375" style="75" customWidth="1"/>
    <col min="8224" max="8225" width="14.7109375" style="75" customWidth="1"/>
    <col min="8226" max="8226" width="16.140625" style="75" customWidth="1"/>
    <col min="8227" max="8228" width="14.7109375" style="75" customWidth="1"/>
    <col min="8229" max="8229" width="15.7109375" style="75" customWidth="1"/>
    <col min="8230" max="8231" width="14.7109375" style="75" customWidth="1"/>
    <col min="8232" max="8232" width="16.7109375" style="75" customWidth="1"/>
    <col min="8233" max="8234" width="14.7109375" style="75" customWidth="1"/>
    <col min="8235" max="8235" width="17.7109375" style="75" customWidth="1"/>
    <col min="8236" max="8237" width="14.7109375" style="75" customWidth="1"/>
    <col min="8238" max="8238" width="16.7109375" style="75" customWidth="1"/>
    <col min="8239" max="8243" width="14.7109375" style="75" customWidth="1"/>
    <col min="8244" max="8244" width="16.5703125" style="75" customWidth="1"/>
    <col min="8245" max="8245" width="14.28515625" style="75" customWidth="1"/>
    <col min="8246" max="8246" width="15" style="75" customWidth="1"/>
    <col min="8247" max="8247" width="16.5703125" style="75" customWidth="1"/>
    <col min="8248" max="8249" width="14.7109375" style="75" customWidth="1"/>
    <col min="8250" max="8250" width="16.7109375" style="75" customWidth="1"/>
    <col min="8251" max="8252" width="14.7109375" style="75" customWidth="1"/>
    <col min="8253" max="8253" width="16.5703125" style="75" customWidth="1"/>
    <col min="8254" max="8254" width="18.140625" style="75" customWidth="1"/>
    <col min="8255" max="8464" width="9.140625" style="75"/>
    <col min="8465" max="8465" width="3.140625" style="75" customWidth="1"/>
    <col min="8466" max="8466" width="13.42578125" style="75" customWidth="1"/>
    <col min="8467" max="8467" width="26.28515625" style="75" customWidth="1"/>
    <col min="8468" max="8469" width="17.7109375" style="75" customWidth="1"/>
    <col min="8470" max="8470" width="20.7109375" style="75" customWidth="1"/>
    <col min="8471" max="8472" width="14.7109375" style="75" customWidth="1"/>
    <col min="8473" max="8473" width="16.42578125" style="75" customWidth="1"/>
    <col min="8474" max="8475" width="14.7109375" style="75" customWidth="1"/>
    <col min="8476" max="8476" width="16.7109375" style="75" customWidth="1"/>
    <col min="8477" max="8478" width="14.7109375" style="75" customWidth="1"/>
    <col min="8479" max="8479" width="16.7109375" style="75" customWidth="1"/>
    <col min="8480" max="8481" width="14.7109375" style="75" customWidth="1"/>
    <col min="8482" max="8482" width="16.140625" style="75" customWidth="1"/>
    <col min="8483" max="8484" width="14.7109375" style="75" customWidth="1"/>
    <col min="8485" max="8485" width="15.7109375" style="75" customWidth="1"/>
    <col min="8486" max="8487" width="14.7109375" style="75" customWidth="1"/>
    <col min="8488" max="8488" width="16.7109375" style="75" customWidth="1"/>
    <col min="8489" max="8490" width="14.7109375" style="75" customWidth="1"/>
    <col min="8491" max="8491" width="17.7109375" style="75" customWidth="1"/>
    <col min="8492" max="8493" width="14.7109375" style="75" customWidth="1"/>
    <col min="8494" max="8494" width="16.7109375" style="75" customWidth="1"/>
    <col min="8495" max="8499" width="14.7109375" style="75" customWidth="1"/>
    <col min="8500" max="8500" width="16.5703125" style="75" customWidth="1"/>
    <col min="8501" max="8501" width="14.28515625" style="75" customWidth="1"/>
    <col min="8502" max="8502" width="15" style="75" customWidth="1"/>
    <col min="8503" max="8503" width="16.5703125" style="75" customWidth="1"/>
    <col min="8504" max="8505" width="14.7109375" style="75" customWidth="1"/>
    <col min="8506" max="8506" width="16.7109375" style="75" customWidth="1"/>
    <col min="8507" max="8508" width="14.7109375" style="75" customWidth="1"/>
    <col min="8509" max="8509" width="16.5703125" style="75" customWidth="1"/>
    <col min="8510" max="8510" width="18.140625" style="75" customWidth="1"/>
    <col min="8511" max="8720" width="9.140625" style="75"/>
    <col min="8721" max="8721" width="3.140625" style="75" customWidth="1"/>
    <col min="8722" max="8722" width="13.42578125" style="75" customWidth="1"/>
    <col min="8723" max="8723" width="26.28515625" style="75" customWidth="1"/>
    <col min="8724" max="8725" width="17.7109375" style="75" customWidth="1"/>
    <col min="8726" max="8726" width="20.7109375" style="75" customWidth="1"/>
    <col min="8727" max="8728" width="14.7109375" style="75" customWidth="1"/>
    <col min="8729" max="8729" width="16.42578125" style="75" customWidth="1"/>
    <col min="8730" max="8731" width="14.7109375" style="75" customWidth="1"/>
    <col min="8732" max="8732" width="16.7109375" style="75" customWidth="1"/>
    <col min="8733" max="8734" width="14.7109375" style="75" customWidth="1"/>
    <col min="8735" max="8735" width="16.7109375" style="75" customWidth="1"/>
    <col min="8736" max="8737" width="14.7109375" style="75" customWidth="1"/>
    <col min="8738" max="8738" width="16.140625" style="75" customWidth="1"/>
    <col min="8739" max="8740" width="14.7109375" style="75" customWidth="1"/>
    <col min="8741" max="8741" width="15.7109375" style="75" customWidth="1"/>
    <col min="8742" max="8743" width="14.7109375" style="75" customWidth="1"/>
    <col min="8744" max="8744" width="16.7109375" style="75" customWidth="1"/>
    <col min="8745" max="8746" width="14.7109375" style="75" customWidth="1"/>
    <col min="8747" max="8747" width="17.7109375" style="75" customWidth="1"/>
    <col min="8748" max="8749" width="14.7109375" style="75" customWidth="1"/>
    <col min="8750" max="8750" width="16.7109375" style="75" customWidth="1"/>
    <col min="8751" max="8755" width="14.7109375" style="75" customWidth="1"/>
    <col min="8756" max="8756" width="16.5703125" style="75" customWidth="1"/>
    <col min="8757" max="8757" width="14.28515625" style="75" customWidth="1"/>
    <col min="8758" max="8758" width="15" style="75" customWidth="1"/>
    <col min="8759" max="8759" width="16.5703125" style="75" customWidth="1"/>
    <col min="8760" max="8761" width="14.7109375" style="75" customWidth="1"/>
    <col min="8762" max="8762" width="16.7109375" style="75" customWidth="1"/>
    <col min="8763" max="8764" width="14.7109375" style="75" customWidth="1"/>
    <col min="8765" max="8765" width="16.5703125" style="75" customWidth="1"/>
    <col min="8766" max="8766" width="18.140625" style="75" customWidth="1"/>
    <col min="8767" max="8976" width="9.140625" style="75"/>
    <col min="8977" max="8977" width="3.140625" style="75" customWidth="1"/>
    <col min="8978" max="8978" width="13.42578125" style="75" customWidth="1"/>
    <col min="8979" max="8979" width="26.28515625" style="75" customWidth="1"/>
    <col min="8980" max="8981" width="17.7109375" style="75" customWidth="1"/>
    <col min="8982" max="8982" width="20.7109375" style="75" customWidth="1"/>
    <col min="8983" max="8984" width="14.7109375" style="75" customWidth="1"/>
    <col min="8985" max="8985" width="16.42578125" style="75" customWidth="1"/>
    <col min="8986" max="8987" width="14.7109375" style="75" customWidth="1"/>
    <col min="8988" max="8988" width="16.7109375" style="75" customWidth="1"/>
    <col min="8989" max="8990" width="14.7109375" style="75" customWidth="1"/>
    <col min="8991" max="8991" width="16.7109375" style="75" customWidth="1"/>
    <col min="8992" max="8993" width="14.7109375" style="75" customWidth="1"/>
    <col min="8994" max="8994" width="16.140625" style="75" customWidth="1"/>
    <col min="8995" max="8996" width="14.7109375" style="75" customWidth="1"/>
    <col min="8997" max="8997" width="15.7109375" style="75" customWidth="1"/>
    <col min="8998" max="8999" width="14.7109375" style="75" customWidth="1"/>
    <col min="9000" max="9000" width="16.7109375" style="75" customWidth="1"/>
    <col min="9001" max="9002" width="14.7109375" style="75" customWidth="1"/>
    <col min="9003" max="9003" width="17.7109375" style="75" customWidth="1"/>
    <col min="9004" max="9005" width="14.7109375" style="75" customWidth="1"/>
    <col min="9006" max="9006" width="16.7109375" style="75" customWidth="1"/>
    <col min="9007" max="9011" width="14.7109375" style="75" customWidth="1"/>
    <col min="9012" max="9012" width="16.5703125" style="75" customWidth="1"/>
    <col min="9013" max="9013" width="14.28515625" style="75" customWidth="1"/>
    <col min="9014" max="9014" width="15" style="75" customWidth="1"/>
    <col min="9015" max="9015" width="16.5703125" style="75" customWidth="1"/>
    <col min="9016" max="9017" width="14.7109375" style="75" customWidth="1"/>
    <col min="9018" max="9018" width="16.7109375" style="75" customWidth="1"/>
    <col min="9019" max="9020" width="14.7109375" style="75" customWidth="1"/>
    <col min="9021" max="9021" width="16.5703125" style="75" customWidth="1"/>
    <col min="9022" max="9022" width="18.140625" style="75" customWidth="1"/>
    <col min="9023" max="9232" width="9.140625" style="75"/>
    <col min="9233" max="9233" width="3.140625" style="75" customWidth="1"/>
    <col min="9234" max="9234" width="13.42578125" style="75" customWidth="1"/>
    <col min="9235" max="9235" width="26.28515625" style="75" customWidth="1"/>
    <col min="9236" max="9237" width="17.7109375" style="75" customWidth="1"/>
    <col min="9238" max="9238" width="20.7109375" style="75" customWidth="1"/>
    <col min="9239" max="9240" width="14.7109375" style="75" customWidth="1"/>
    <col min="9241" max="9241" width="16.42578125" style="75" customWidth="1"/>
    <col min="9242" max="9243" width="14.7109375" style="75" customWidth="1"/>
    <col min="9244" max="9244" width="16.7109375" style="75" customWidth="1"/>
    <col min="9245" max="9246" width="14.7109375" style="75" customWidth="1"/>
    <col min="9247" max="9247" width="16.7109375" style="75" customWidth="1"/>
    <col min="9248" max="9249" width="14.7109375" style="75" customWidth="1"/>
    <col min="9250" max="9250" width="16.140625" style="75" customWidth="1"/>
    <col min="9251" max="9252" width="14.7109375" style="75" customWidth="1"/>
    <col min="9253" max="9253" width="15.7109375" style="75" customWidth="1"/>
    <col min="9254" max="9255" width="14.7109375" style="75" customWidth="1"/>
    <col min="9256" max="9256" width="16.7109375" style="75" customWidth="1"/>
    <col min="9257" max="9258" width="14.7109375" style="75" customWidth="1"/>
    <col min="9259" max="9259" width="17.7109375" style="75" customWidth="1"/>
    <col min="9260" max="9261" width="14.7109375" style="75" customWidth="1"/>
    <col min="9262" max="9262" width="16.7109375" style="75" customWidth="1"/>
    <col min="9263" max="9267" width="14.7109375" style="75" customWidth="1"/>
    <col min="9268" max="9268" width="16.5703125" style="75" customWidth="1"/>
    <col min="9269" max="9269" width="14.28515625" style="75" customWidth="1"/>
    <col min="9270" max="9270" width="15" style="75" customWidth="1"/>
    <col min="9271" max="9271" width="16.5703125" style="75" customWidth="1"/>
    <col min="9272" max="9273" width="14.7109375" style="75" customWidth="1"/>
    <col min="9274" max="9274" width="16.7109375" style="75" customWidth="1"/>
    <col min="9275" max="9276" width="14.7109375" style="75" customWidth="1"/>
    <col min="9277" max="9277" width="16.5703125" style="75" customWidth="1"/>
    <col min="9278" max="9278" width="18.140625" style="75" customWidth="1"/>
    <col min="9279" max="9488" width="9.140625" style="75"/>
    <col min="9489" max="9489" width="3.140625" style="75" customWidth="1"/>
    <col min="9490" max="9490" width="13.42578125" style="75" customWidth="1"/>
    <col min="9491" max="9491" width="26.28515625" style="75" customWidth="1"/>
    <col min="9492" max="9493" width="17.7109375" style="75" customWidth="1"/>
    <col min="9494" max="9494" width="20.7109375" style="75" customWidth="1"/>
    <col min="9495" max="9496" width="14.7109375" style="75" customWidth="1"/>
    <col min="9497" max="9497" width="16.42578125" style="75" customWidth="1"/>
    <col min="9498" max="9499" width="14.7109375" style="75" customWidth="1"/>
    <col min="9500" max="9500" width="16.7109375" style="75" customWidth="1"/>
    <col min="9501" max="9502" width="14.7109375" style="75" customWidth="1"/>
    <col min="9503" max="9503" width="16.7109375" style="75" customWidth="1"/>
    <col min="9504" max="9505" width="14.7109375" style="75" customWidth="1"/>
    <col min="9506" max="9506" width="16.140625" style="75" customWidth="1"/>
    <col min="9507" max="9508" width="14.7109375" style="75" customWidth="1"/>
    <col min="9509" max="9509" width="15.7109375" style="75" customWidth="1"/>
    <col min="9510" max="9511" width="14.7109375" style="75" customWidth="1"/>
    <col min="9512" max="9512" width="16.7109375" style="75" customWidth="1"/>
    <col min="9513" max="9514" width="14.7109375" style="75" customWidth="1"/>
    <col min="9515" max="9515" width="17.7109375" style="75" customWidth="1"/>
    <col min="9516" max="9517" width="14.7109375" style="75" customWidth="1"/>
    <col min="9518" max="9518" width="16.7109375" style="75" customWidth="1"/>
    <col min="9519" max="9523" width="14.7109375" style="75" customWidth="1"/>
    <col min="9524" max="9524" width="16.5703125" style="75" customWidth="1"/>
    <col min="9525" max="9525" width="14.28515625" style="75" customWidth="1"/>
    <col min="9526" max="9526" width="15" style="75" customWidth="1"/>
    <col min="9527" max="9527" width="16.5703125" style="75" customWidth="1"/>
    <col min="9528" max="9529" width="14.7109375" style="75" customWidth="1"/>
    <col min="9530" max="9530" width="16.7109375" style="75" customWidth="1"/>
    <col min="9531" max="9532" width="14.7109375" style="75" customWidth="1"/>
    <col min="9533" max="9533" width="16.5703125" style="75" customWidth="1"/>
    <col min="9534" max="9534" width="18.140625" style="75" customWidth="1"/>
    <col min="9535" max="9744" width="9.140625" style="75"/>
    <col min="9745" max="9745" width="3.140625" style="75" customWidth="1"/>
    <col min="9746" max="9746" width="13.42578125" style="75" customWidth="1"/>
    <col min="9747" max="9747" width="26.28515625" style="75" customWidth="1"/>
    <col min="9748" max="9749" width="17.7109375" style="75" customWidth="1"/>
    <col min="9750" max="9750" width="20.7109375" style="75" customWidth="1"/>
    <col min="9751" max="9752" width="14.7109375" style="75" customWidth="1"/>
    <col min="9753" max="9753" width="16.42578125" style="75" customWidth="1"/>
    <col min="9754" max="9755" width="14.7109375" style="75" customWidth="1"/>
    <col min="9756" max="9756" width="16.7109375" style="75" customWidth="1"/>
    <col min="9757" max="9758" width="14.7109375" style="75" customWidth="1"/>
    <col min="9759" max="9759" width="16.7109375" style="75" customWidth="1"/>
    <col min="9760" max="9761" width="14.7109375" style="75" customWidth="1"/>
    <col min="9762" max="9762" width="16.140625" style="75" customWidth="1"/>
    <col min="9763" max="9764" width="14.7109375" style="75" customWidth="1"/>
    <col min="9765" max="9765" width="15.7109375" style="75" customWidth="1"/>
    <col min="9766" max="9767" width="14.7109375" style="75" customWidth="1"/>
    <col min="9768" max="9768" width="16.7109375" style="75" customWidth="1"/>
    <col min="9769" max="9770" width="14.7109375" style="75" customWidth="1"/>
    <col min="9771" max="9771" width="17.7109375" style="75" customWidth="1"/>
    <col min="9772" max="9773" width="14.7109375" style="75" customWidth="1"/>
    <col min="9774" max="9774" width="16.7109375" style="75" customWidth="1"/>
    <col min="9775" max="9779" width="14.7109375" style="75" customWidth="1"/>
    <col min="9780" max="9780" width="16.5703125" style="75" customWidth="1"/>
    <col min="9781" max="9781" width="14.28515625" style="75" customWidth="1"/>
    <col min="9782" max="9782" width="15" style="75" customWidth="1"/>
    <col min="9783" max="9783" width="16.5703125" style="75" customWidth="1"/>
    <col min="9784" max="9785" width="14.7109375" style="75" customWidth="1"/>
    <col min="9786" max="9786" width="16.7109375" style="75" customWidth="1"/>
    <col min="9787" max="9788" width="14.7109375" style="75" customWidth="1"/>
    <col min="9789" max="9789" width="16.5703125" style="75" customWidth="1"/>
    <col min="9790" max="9790" width="18.140625" style="75" customWidth="1"/>
    <col min="9791" max="10000" width="9.140625" style="75"/>
    <col min="10001" max="10001" width="3.140625" style="75" customWidth="1"/>
    <col min="10002" max="10002" width="13.42578125" style="75" customWidth="1"/>
    <col min="10003" max="10003" width="26.28515625" style="75" customWidth="1"/>
    <col min="10004" max="10005" width="17.7109375" style="75" customWidth="1"/>
    <col min="10006" max="10006" width="20.7109375" style="75" customWidth="1"/>
    <col min="10007" max="10008" width="14.7109375" style="75" customWidth="1"/>
    <col min="10009" max="10009" width="16.42578125" style="75" customWidth="1"/>
    <col min="10010" max="10011" width="14.7109375" style="75" customWidth="1"/>
    <col min="10012" max="10012" width="16.7109375" style="75" customWidth="1"/>
    <col min="10013" max="10014" width="14.7109375" style="75" customWidth="1"/>
    <col min="10015" max="10015" width="16.7109375" style="75" customWidth="1"/>
    <col min="10016" max="10017" width="14.7109375" style="75" customWidth="1"/>
    <col min="10018" max="10018" width="16.140625" style="75" customWidth="1"/>
    <col min="10019" max="10020" width="14.7109375" style="75" customWidth="1"/>
    <col min="10021" max="10021" width="15.7109375" style="75" customWidth="1"/>
    <col min="10022" max="10023" width="14.7109375" style="75" customWidth="1"/>
    <col min="10024" max="10024" width="16.7109375" style="75" customWidth="1"/>
    <col min="10025" max="10026" width="14.7109375" style="75" customWidth="1"/>
    <col min="10027" max="10027" width="17.7109375" style="75" customWidth="1"/>
    <col min="10028" max="10029" width="14.7109375" style="75" customWidth="1"/>
    <col min="10030" max="10030" width="16.7109375" style="75" customWidth="1"/>
    <col min="10031" max="10035" width="14.7109375" style="75" customWidth="1"/>
    <col min="10036" max="10036" width="16.5703125" style="75" customWidth="1"/>
    <col min="10037" max="10037" width="14.28515625" style="75" customWidth="1"/>
    <col min="10038" max="10038" width="15" style="75" customWidth="1"/>
    <col min="10039" max="10039" width="16.5703125" style="75" customWidth="1"/>
    <col min="10040" max="10041" width="14.7109375" style="75" customWidth="1"/>
    <col min="10042" max="10042" width="16.7109375" style="75" customWidth="1"/>
    <col min="10043" max="10044" width="14.7109375" style="75" customWidth="1"/>
    <col min="10045" max="10045" width="16.5703125" style="75" customWidth="1"/>
    <col min="10046" max="10046" width="18.140625" style="75" customWidth="1"/>
    <col min="10047" max="10256" width="9.140625" style="75"/>
    <col min="10257" max="10257" width="3.140625" style="75" customWidth="1"/>
    <col min="10258" max="10258" width="13.42578125" style="75" customWidth="1"/>
    <col min="10259" max="10259" width="26.28515625" style="75" customWidth="1"/>
    <col min="10260" max="10261" width="17.7109375" style="75" customWidth="1"/>
    <col min="10262" max="10262" width="20.7109375" style="75" customWidth="1"/>
    <col min="10263" max="10264" width="14.7109375" style="75" customWidth="1"/>
    <col min="10265" max="10265" width="16.42578125" style="75" customWidth="1"/>
    <col min="10266" max="10267" width="14.7109375" style="75" customWidth="1"/>
    <col min="10268" max="10268" width="16.7109375" style="75" customWidth="1"/>
    <col min="10269" max="10270" width="14.7109375" style="75" customWidth="1"/>
    <col min="10271" max="10271" width="16.7109375" style="75" customWidth="1"/>
    <col min="10272" max="10273" width="14.7109375" style="75" customWidth="1"/>
    <col min="10274" max="10274" width="16.140625" style="75" customWidth="1"/>
    <col min="10275" max="10276" width="14.7109375" style="75" customWidth="1"/>
    <col min="10277" max="10277" width="15.7109375" style="75" customWidth="1"/>
    <col min="10278" max="10279" width="14.7109375" style="75" customWidth="1"/>
    <col min="10280" max="10280" width="16.7109375" style="75" customWidth="1"/>
    <col min="10281" max="10282" width="14.7109375" style="75" customWidth="1"/>
    <col min="10283" max="10283" width="17.7109375" style="75" customWidth="1"/>
    <col min="10284" max="10285" width="14.7109375" style="75" customWidth="1"/>
    <col min="10286" max="10286" width="16.7109375" style="75" customWidth="1"/>
    <col min="10287" max="10291" width="14.7109375" style="75" customWidth="1"/>
    <col min="10292" max="10292" width="16.5703125" style="75" customWidth="1"/>
    <col min="10293" max="10293" width="14.28515625" style="75" customWidth="1"/>
    <col min="10294" max="10294" width="15" style="75" customWidth="1"/>
    <col min="10295" max="10295" width="16.5703125" style="75" customWidth="1"/>
    <col min="10296" max="10297" width="14.7109375" style="75" customWidth="1"/>
    <col min="10298" max="10298" width="16.7109375" style="75" customWidth="1"/>
    <col min="10299" max="10300" width="14.7109375" style="75" customWidth="1"/>
    <col min="10301" max="10301" width="16.5703125" style="75" customWidth="1"/>
    <col min="10302" max="10302" width="18.140625" style="75" customWidth="1"/>
    <col min="10303" max="10512" width="9.140625" style="75"/>
    <col min="10513" max="10513" width="3.140625" style="75" customWidth="1"/>
    <col min="10514" max="10514" width="13.42578125" style="75" customWidth="1"/>
    <col min="10515" max="10515" width="26.28515625" style="75" customWidth="1"/>
    <col min="10516" max="10517" width="17.7109375" style="75" customWidth="1"/>
    <col min="10518" max="10518" width="20.7109375" style="75" customWidth="1"/>
    <col min="10519" max="10520" width="14.7109375" style="75" customWidth="1"/>
    <col min="10521" max="10521" width="16.42578125" style="75" customWidth="1"/>
    <col min="10522" max="10523" width="14.7109375" style="75" customWidth="1"/>
    <col min="10524" max="10524" width="16.7109375" style="75" customWidth="1"/>
    <col min="10525" max="10526" width="14.7109375" style="75" customWidth="1"/>
    <col min="10527" max="10527" width="16.7109375" style="75" customWidth="1"/>
    <col min="10528" max="10529" width="14.7109375" style="75" customWidth="1"/>
    <col min="10530" max="10530" width="16.140625" style="75" customWidth="1"/>
    <col min="10531" max="10532" width="14.7109375" style="75" customWidth="1"/>
    <col min="10533" max="10533" width="15.7109375" style="75" customWidth="1"/>
    <col min="10534" max="10535" width="14.7109375" style="75" customWidth="1"/>
    <col min="10536" max="10536" width="16.7109375" style="75" customWidth="1"/>
    <col min="10537" max="10538" width="14.7109375" style="75" customWidth="1"/>
    <col min="10539" max="10539" width="17.7109375" style="75" customWidth="1"/>
    <col min="10540" max="10541" width="14.7109375" style="75" customWidth="1"/>
    <col min="10542" max="10542" width="16.7109375" style="75" customWidth="1"/>
    <col min="10543" max="10547" width="14.7109375" style="75" customWidth="1"/>
    <col min="10548" max="10548" width="16.5703125" style="75" customWidth="1"/>
    <col min="10549" max="10549" width="14.28515625" style="75" customWidth="1"/>
    <col min="10550" max="10550" width="15" style="75" customWidth="1"/>
    <col min="10551" max="10551" width="16.5703125" style="75" customWidth="1"/>
    <col min="10552" max="10553" width="14.7109375" style="75" customWidth="1"/>
    <col min="10554" max="10554" width="16.7109375" style="75" customWidth="1"/>
    <col min="10555" max="10556" width="14.7109375" style="75" customWidth="1"/>
    <col min="10557" max="10557" width="16.5703125" style="75" customWidth="1"/>
    <col min="10558" max="10558" width="18.140625" style="75" customWidth="1"/>
    <col min="10559" max="10768" width="9.140625" style="75"/>
    <col min="10769" max="10769" width="3.140625" style="75" customWidth="1"/>
    <col min="10770" max="10770" width="13.42578125" style="75" customWidth="1"/>
    <col min="10771" max="10771" width="26.28515625" style="75" customWidth="1"/>
    <col min="10772" max="10773" width="17.7109375" style="75" customWidth="1"/>
    <col min="10774" max="10774" width="20.7109375" style="75" customWidth="1"/>
    <col min="10775" max="10776" width="14.7109375" style="75" customWidth="1"/>
    <col min="10777" max="10777" width="16.42578125" style="75" customWidth="1"/>
    <col min="10778" max="10779" width="14.7109375" style="75" customWidth="1"/>
    <col min="10780" max="10780" width="16.7109375" style="75" customWidth="1"/>
    <col min="10781" max="10782" width="14.7109375" style="75" customWidth="1"/>
    <col min="10783" max="10783" width="16.7109375" style="75" customWidth="1"/>
    <col min="10784" max="10785" width="14.7109375" style="75" customWidth="1"/>
    <col min="10786" max="10786" width="16.140625" style="75" customWidth="1"/>
    <col min="10787" max="10788" width="14.7109375" style="75" customWidth="1"/>
    <col min="10789" max="10789" width="15.7109375" style="75" customWidth="1"/>
    <col min="10790" max="10791" width="14.7109375" style="75" customWidth="1"/>
    <col min="10792" max="10792" width="16.7109375" style="75" customWidth="1"/>
    <col min="10793" max="10794" width="14.7109375" style="75" customWidth="1"/>
    <col min="10795" max="10795" width="17.7109375" style="75" customWidth="1"/>
    <col min="10796" max="10797" width="14.7109375" style="75" customWidth="1"/>
    <col min="10798" max="10798" width="16.7109375" style="75" customWidth="1"/>
    <col min="10799" max="10803" width="14.7109375" style="75" customWidth="1"/>
    <col min="10804" max="10804" width="16.5703125" style="75" customWidth="1"/>
    <col min="10805" max="10805" width="14.28515625" style="75" customWidth="1"/>
    <col min="10806" max="10806" width="15" style="75" customWidth="1"/>
    <col min="10807" max="10807" width="16.5703125" style="75" customWidth="1"/>
    <col min="10808" max="10809" width="14.7109375" style="75" customWidth="1"/>
    <col min="10810" max="10810" width="16.7109375" style="75" customWidth="1"/>
    <col min="10811" max="10812" width="14.7109375" style="75" customWidth="1"/>
    <col min="10813" max="10813" width="16.5703125" style="75" customWidth="1"/>
    <col min="10814" max="10814" width="18.140625" style="75" customWidth="1"/>
    <col min="10815" max="11024" width="9.140625" style="75"/>
    <col min="11025" max="11025" width="3.140625" style="75" customWidth="1"/>
    <col min="11026" max="11026" width="13.42578125" style="75" customWidth="1"/>
    <col min="11027" max="11027" width="26.28515625" style="75" customWidth="1"/>
    <col min="11028" max="11029" width="17.7109375" style="75" customWidth="1"/>
    <col min="11030" max="11030" width="20.7109375" style="75" customWidth="1"/>
    <col min="11031" max="11032" width="14.7109375" style="75" customWidth="1"/>
    <col min="11033" max="11033" width="16.42578125" style="75" customWidth="1"/>
    <col min="11034" max="11035" width="14.7109375" style="75" customWidth="1"/>
    <col min="11036" max="11036" width="16.7109375" style="75" customWidth="1"/>
    <col min="11037" max="11038" width="14.7109375" style="75" customWidth="1"/>
    <col min="11039" max="11039" width="16.7109375" style="75" customWidth="1"/>
    <col min="11040" max="11041" width="14.7109375" style="75" customWidth="1"/>
    <col min="11042" max="11042" width="16.140625" style="75" customWidth="1"/>
    <col min="11043" max="11044" width="14.7109375" style="75" customWidth="1"/>
    <col min="11045" max="11045" width="15.7109375" style="75" customWidth="1"/>
    <col min="11046" max="11047" width="14.7109375" style="75" customWidth="1"/>
    <col min="11048" max="11048" width="16.7109375" style="75" customWidth="1"/>
    <col min="11049" max="11050" width="14.7109375" style="75" customWidth="1"/>
    <col min="11051" max="11051" width="17.7109375" style="75" customWidth="1"/>
    <col min="11052" max="11053" width="14.7109375" style="75" customWidth="1"/>
    <col min="11054" max="11054" width="16.7109375" style="75" customWidth="1"/>
    <col min="11055" max="11059" width="14.7109375" style="75" customWidth="1"/>
    <col min="11060" max="11060" width="16.5703125" style="75" customWidth="1"/>
    <col min="11061" max="11061" width="14.28515625" style="75" customWidth="1"/>
    <col min="11062" max="11062" width="15" style="75" customWidth="1"/>
    <col min="11063" max="11063" width="16.5703125" style="75" customWidth="1"/>
    <col min="11064" max="11065" width="14.7109375" style="75" customWidth="1"/>
    <col min="11066" max="11066" width="16.7109375" style="75" customWidth="1"/>
    <col min="11067" max="11068" width="14.7109375" style="75" customWidth="1"/>
    <col min="11069" max="11069" width="16.5703125" style="75" customWidth="1"/>
    <col min="11070" max="11070" width="18.140625" style="75" customWidth="1"/>
    <col min="11071" max="11280" width="9.140625" style="75"/>
    <col min="11281" max="11281" width="3.140625" style="75" customWidth="1"/>
    <col min="11282" max="11282" width="13.42578125" style="75" customWidth="1"/>
    <col min="11283" max="11283" width="26.28515625" style="75" customWidth="1"/>
    <col min="11284" max="11285" width="17.7109375" style="75" customWidth="1"/>
    <col min="11286" max="11286" width="20.7109375" style="75" customWidth="1"/>
    <col min="11287" max="11288" width="14.7109375" style="75" customWidth="1"/>
    <col min="11289" max="11289" width="16.42578125" style="75" customWidth="1"/>
    <col min="11290" max="11291" width="14.7109375" style="75" customWidth="1"/>
    <col min="11292" max="11292" width="16.7109375" style="75" customWidth="1"/>
    <col min="11293" max="11294" width="14.7109375" style="75" customWidth="1"/>
    <col min="11295" max="11295" width="16.7109375" style="75" customWidth="1"/>
    <col min="11296" max="11297" width="14.7109375" style="75" customWidth="1"/>
    <col min="11298" max="11298" width="16.140625" style="75" customWidth="1"/>
    <col min="11299" max="11300" width="14.7109375" style="75" customWidth="1"/>
    <col min="11301" max="11301" width="15.7109375" style="75" customWidth="1"/>
    <col min="11302" max="11303" width="14.7109375" style="75" customWidth="1"/>
    <col min="11304" max="11304" width="16.7109375" style="75" customWidth="1"/>
    <col min="11305" max="11306" width="14.7109375" style="75" customWidth="1"/>
    <col min="11307" max="11307" width="17.7109375" style="75" customWidth="1"/>
    <col min="11308" max="11309" width="14.7109375" style="75" customWidth="1"/>
    <col min="11310" max="11310" width="16.7109375" style="75" customWidth="1"/>
    <col min="11311" max="11315" width="14.7109375" style="75" customWidth="1"/>
    <col min="11316" max="11316" width="16.5703125" style="75" customWidth="1"/>
    <col min="11317" max="11317" width="14.28515625" style="75" customWidth="1"/>
    <col min="11318" max="11318" width="15" style="75" customWidth="1"/>
    <col min="11319" max="11319" width="16.5703125" style="75" customWidth="1"/>
    <col min="11320" max="11321" width="14.7109375" style="75" customWidth="1"/>
    <col min="11322" max="11322" width="16.7109375" style="75" customWidth="1"/>
    <col min="11323" max="11324" width="14.7109375" style="75" customWidth="1"/>
    <col min="11325" max="11325" width="16.5703125" style="75" customWidth="1"/>
    <col min="11326" max="11326" width="18.140625" style="75" customWidth="1"/>
    <col min="11327" max="11536" width="9.140625" style="75"/>
    <col min="11537" max="11537" width="3.140625" style="75" customWidth="1"/>
    <col min="11538" max="11538" width="13.42578125" style="75" customWidth="1"/>
    <col min="11539" max="11539" width="26.28515625" style="75" customWidth="1"/>
    <col min="11540" max="11541" width="17.7109375" style="75" customWidth="1"/>
    <col min="11542" max="11542" width="20.7109375" style="75" customWidth="1"/>
    <col min="11543" max="11544" width="14.7109375" style="75" customWidth="1"/>
    <col min="11545" max="11545" width="16.42578125" style="75" customWidth="1"/>
    <col min="11546" max="11547" width="14.7109375" style="75" customWidth="1"/>
    <col min="11548" max="11548" width="16.7109375" style="75" customWidth="1"/>
    <col min="11549" max="11550" width="14.7109375" style="75" customWidth="1"/>
    <col min="11551" max="11551" width="16.7109375" style="75" customWidth="1"/>
    <col min="11552" max="11553" width="14.7109375" style="75" customWidth="1"/>
    <col min="11554" max="11554" width="16.140625" style="75" customWidth="1"/>
    <col min="11555" max="11556" width="14.7109375" style="75" customWidth="1"/>
    <col min="11557" max="11557" width="15.7109375" style="75" customWidth="1"/>
    <col min="11558" max="11559" width="14.7109375" style="75" customWidth="1"/>
    <col min="11560" max="11560" width="16.7109375" style="75" customWidth="1"/>
    <col min="11561" max="11562" width="14.7109375" style="75" customWidth="1"/>
    <col min="11563" max="11563" width="17.7109375" style="75" customWidth="1"/>
    <col min="11564" max="11565" width="14.7109375" style="75" customWidth="1"/>
    <col min="11566" max="11566" width="16.7109375" style="75" customWidth="1"/>
    <col min="11567" max="11571" width="14.7109375" style="75" customWidth="1"/>
    <col min="11572" max="11572" width="16.5703125" style="75" customWidth="1"/>
    <col min="11573" max="11573" width="14.28515625" style="75" customWidth="1"/>
    <col min="11574" max="11574" width="15" style="75" customWidth="1"/>
    <col min="11575" max="11575" width="16.5703125" style="75" customWidth="1"/>
    <col min="11576" max="11577" width="14.7109375" style="75" customWidth="1"/>
    <col min="11578" max="11578" width="16.7109375" style="75" customWidth="1"/>
    <col min="11579" max="11580" width="14.7109375" style="75" customWidth="1"/>
    <col min="11581" max="11581" width="16.5703125" style="75" customWidth="1"/>
    <col min="11582" max="11582" width="18.140625" style="75" customWidth="1"/>
    <col min="11583" max="11792" width="9.140625" style="75"/>
    <col min="11793" max="11793" width="3.140625" style="75" customWidth="1"/>
    <col min="11794" max="11794" width="13.42578125" style="75" customWidth="1"/>
    <col min="11795" max="11795" width="26.28515625" style="75" customWidth="1"/>
    <col min="11796" max="11797" width="17.7109375" style="75" customWidth="1"/>
    <col min="11798" max="11798" width="20.7109375" style="75" customWidth="1"/>
    <col min="11799" max="11800" width="14.7109375" style="75" customWidth="1"/>
    <col min="11801" max="11801" width="16.42578125" style="75" customWidth="1"/>
    <col min="11802" max="11803" width="14.7109375" style="75" customWidth="1"/>
    <col min="11804" max="11804" width="16.7109375" style="75" customWidth="1"/>
    <col min="11805" max="11806" width="14.7109375" style="75" customWidth="1"/>
    <col min="11807" max="11807" width="16.7109375" style="75" customWidth="1"/>
    <col min="11808" max="11809" width="14.7109375" style="75" customWidth="1"/>
    <col min="11810" max="11810" width="16.140625" style="75" customWidth="1"/>
    <col min="11811" max="11812" width="14.7109375" style="75" customWidth="1"/>
    <col min="11813" max="11813" width="15.7109375" style="75" customWidth="1"/>
    <col min="11814" max="11815" width="14.7109375" style="75" customWidth="1"/>
    <col min="11816" max="11816" width="16.7109375" style="75" customWidth="1"/>
    <col min="11817" max="11818" width="14.7109375" style="75" customWidth="1"/>
    <col min="11819" max="11819" width="17.7109375" style="75" customWidth="1"/>
    <col min="11820" max="11821" width="14.7109375" style="75" customWidth="1"/>
    <col min="11822" max="11822" width="16.7109375" style="75" customWidth="1"/>
    <col min="11823" max="11827" width="14.7109375" style="75" customWidth="1"/>
    <col min="11828" max="11828" width="16.5703125" style="75" customWidth="1"/>
    <col min="11829" max="11829" width="14.28515625" style="75" customWidth="1"/>
    <col min="11830" max="11830" width="15" style="75" customWidth="1"/>
    <col min="11831" max="11831" width="16.5703125" style="75" customWidth="1"/>
    <col min="11832" max="11833" width="14.7109375" style="75" customWidth="1"/>
    <col min="11834" max="11834" width="16.7109375" style="75" customWidth="1"/>
    <col min="11835" max="11836" width="14.7109375" style="75" customWidth="1"/>
    <col min="11837" max="11837" width="16.5703125" style="75" customWidth="1"/>
    <col min="11838" max="11838" width="18.140625" style="75" customWidth="1"/>
    <col min="11839" max="12048" width="9.140625" style="75"/>
    <col min="12049" max="12049" width="3.140625" style="75" customWidth="1"/>
    <col min="12050" max="12050" width="13.42578125" style="75" customWidth="1"/>
    <col min="12051" max="12051" width="26.28515625" style="75" customWidth="1"/>
    <col min="12052" max="12053" width="17.7109375" style="75" customWidth="1"/>
    <col min="12054" max="12054" width="20.7109375" style="75" customWidth="1"/>
    <col min="12055" max="12056" width="14.7109375" style="75" customWidth="1"/>
    <col min="12057" max="12057" width="16.42578125" style="75" customWidth="1"/>
    <col min="12058" max="12059" width="14.7109375" style="75" customWidth="1"/>
    <col min="12060" max="12060" width="16.7109375" style="75" customWidth="1"/>
    <col min="12061" max="12062" width="14.7109375" style="75" customWidth="1"/>
    <col min="12063" max="12063" width="16.7109375" style="75" customWidth="1"/>
    <col min="12064" max="12065" width="14.7109375" style="75" customWidth="1"/>
    <col min="12066" max="12066" width="16.140625" style="75" customWidth="1"/>
    <col min="12067" max="12068" width="14.7109375" style="75" customWidth="1"/>
    <col min="12069" max="12069" width="15.7109375" style="75" customWidth="1"/>
    <col min="12070" max="12071" width="14.7109375" style="75" customWidth="1"/>
    <col min="12072" max="12072" width="16.7109375" style="75" customWidth="1"/>
    <col min="12073" max="12074" width="14.7109375" style="75" customWidth="1"/>
    <col min="12075" max="12075" width="17.7109375" style="75" customWidth="1"/>
    <col min="12076" max="12077" width="14.7109375" style="75" customWidth="1"/>
    <col min="12078" max="12078" width="16.7109375" style="75" customWidth="1"/>
    <col min="12079" max="12083" width="14.7109375" style="75" customWidth="1"/>
    <col min="12084" max="12084" width="16.5703125" style="75" customWidth="1"/>
    <col min="12085" max="12085" width="14.28515625" style="75" customWidth="1"/>
    <col min="12086" max="12086" width="15" style="75" customWidth="1"/>
    <col min="12087" max="12087" width="16.5703125" style="75" customWidth="1"/>
    <col min="12088" max="12089" width="14.7109375" style="75" customWidth="1"/>
    <col min="12090" max="12090" width="16.7109375" style="75" customWidth="1"/>
    <col min="12091" max="12092" width="14.7109375" style="75" customWidth="1"/>
    <col min="12093" max="12093" width="16.5703125" style="75" customWidth="1"/>
    <col min="12094" max="12094" width="18.140625" style="75" customWidth="1"/>
    <col min="12095" max="12304" width="9.140625" style="75"/>
    <col min="12305" max="12305" width="3.140625" style="75" customWidth="1"/>
    <col min="12306" max="12306" width="13.42578125" style="75" customWidth="1"/>
    <col min="12307" max="12307" width="26.28515625" style="75" customWidth="1"/>
    <col min="12308" max="12309" width="17.7109375" style="75" customWidth="1"/>
    <col min="12310" max="12310" width="20.7109375" style="75" customWidth="1"/>
    <col min="12311" max="12312" width="14.7109375" style="75" customWidth="1"/>
    <col min="12313" max="12313" width="16.42578125" style="75" customWidth="1"/>
    <col min="12314" max="12315" width="14.7109375" style="75" customWidth="1"/>
    <col min="12316" max="12316" width="16.7109375" style="75" customWidth="1"/>
    <col min="12317" max="12318" width="14.7109375" style="75" customWidth="1"/>
    <col min="12319" max="12319" width="16.7109375" style="75" customWidth="1"/>
    <col min="12320" max="12321" width="14.7109375" style="75" customWidth="1"/>
    <col min="12322" max="12322" width="16.140625" style="75" customWidth="1"/>
    <col min="12323" max="12324" width="14.7109375" style="75" customWidth="1"/>
    <col min="12325" max="12325" width="15.7109375" style="75" customWidth="1"/>
    <col min="12326" max="12327" width="14.7109375" style="75" customWidth="1"/>
    <col min="12328" max="12328" width="16.7109375" style="75" customWidth="1"/>
    <col min="12329" max="12330" width="14.7109375" style="75" customWidth="1"/>
    <col min="12331" max="12331" width="17.7109375" style="75" customWidth="1"/>
    <col min="12332" max="12333" width="14.7109375" style="75" customWidth="1"/>
    <col min="12334" max="12334" width="16.7109375" style="75" customWidth="1"/>
    <col min="12335" max="12339" width="14.7109375" style="75" customWidth="1"/>
    <col min="12340" max="12340" width="16.5703125" style="75" customWidth="1"/>
    <col min="12341" max="12341" width="14.28515625" style="75" customWidth="1"/>
    <col min="12342" max="12342" width="15" style="75" customWidth="1"/>
    <col min="12343" max="12343" width="16.5703125" style="75" customWidth="1"/>
    <col min="12344" max="12345" width="14.7109375" style="75" customWidth="1"/>
    <col min="12346" max="12346" width="16.7109375" style="75" customWidth="1"/>
    <col min="12347" max="12348" width="14.7109375" style="75" customWidth="1"/>
    <col min="12349" max="12349" width="16.5703125" style="75" customWidth="1"/>
    <col min="12350" max="12350" width="18.140625" style="75" customWidth="1"/>
    <col min="12351" max="12560" width="9.140625" style="75"/>
    <col min="12561" max="12561" width="3.140625" style="75" customWidth="1"/>
    <col min="12562" max="12562" width="13.42578125" style="75" customWidth="1"/>
    <col min="12563" max="12563" width="26.28515625" style="75" customWidth="1"/>
    <col min="12564" max="12565" width="17.7109375" style="75" customWidth="1"/>
    <col min="12566" max="12566" width="20.7109375" style="75" customWidth="1"/>
    <col min="12567" max="12568" width="14.7109375" style="75" customWidth="1"/>
    <col min="12569" max="12569" width="16.42578125" style="75" customWidth="1"/>
    <col min="12570" max="12571" width="14.7109375" style="75" customWidth="1"/>
    <col min="12572" max="12572" width="16.7109375" style="75" customWidth="1"/>
    <col min="12573" max="12574" width="14.7109375" style="75" customWidth="1"/>
    <col min="12575" max="12575" width="16.7109375" style="75" customWidth="1"/>
    <col min="12576" max="12577" width="14.7109375" style="75" customWidth="1"/>
    <col min="12578" max="12578" width="16.140625" style="75" customWidth="1"/>
    <col min="12579" max="12580" width="14.7109375" style="75" customWidth="1"/>
    <col min="12581" max="12581" width="15.7109375" style="75" customWidth="1"/>
    <col min="12582" max="12583" width="14.7109375" style="75" customWidth="1"/>
    <col min="12584" max="12584" width="16.7109375" style="75" customWidth="1"/>
    <col min="12585" max="12586" width="14.7109375" style="75" customWidth="1"/>
    <col min="12587" max="12587" width="17.7109375" style="75" customWidth="1"/>
    <col min="12588" max="12589" width="14.7109375" style="75" customWidth="1"/>
    <col min="12590" max="12590" width="16.7109375" style="75" customWidth="1"/>
    <col min="12591" max="12595" width="14.7109375" style="75" customWidth="1"/>
    <col min="12596" max="12596" width="16.5703125" style="75" customWidth="1"/>
    <col min="12597" max="12597" width="14.28515625" style="75" customWidth="1"/>
    <col min="12598" max="12598" width="15" style="75" customWidth="1"/>
    <col min="12599" max="12599" width="16.5703125" style="75" customWidth="1"/>
    <col min="12600" max="12601" width="14.7109375" style="75" customWidth="1"/>
    <col min="12602" max="12602" width="16.7109375" style="75" customWidth="1"/>
    <col min="12603" max="12604" width="14.7109375" style="75" customWidth="1"/>
    <col min="12605" max="12605" width="16.5703125" style="75" customWidth="1"/>
    <col min="12606" max="12606" width="18.140625" style="75" customWidth="1"/>
    <col min="12607" max="12816" width="9.140625" style="75"/>
    <col min="12817" max="12817" width="3.140625" style="75" customWidth="1"/>
    <col min="12818" max="12818" width="13.42578125" style="75" customWidth="1"/>
    <col min="12819" max="12819" width="26.28515625" style="75" customWidth="1"/>
    <col min="12820" max="12821" width="17.7109375" style="75" customWidth="1"/>
    <col min="12822" max="12822" width="20.7109375" style="75" customWidth="1"/>
    <col min="12823" max="12824" width="14.7109375" style="75" customWidth="1"/>
    <col min="12825" max="12825" width="16.42578125" style="75" customWidth="1"/>
    <col min="12826" max="12827" width="14.7109375" style="75" customWidth="1"/>
    <col min="12828" max="12828" width="16.7109375" style="75" customWidth="1"/>
    <col min="12829" max="12830" width="14.7109375" style="75" customWidth="1"/>
    <col min="12831" max="12831" width="16.7109375" style="75" customWidth="1"/>
    <col min="12832" max="12833" width="14.7109375" style="75" customWidth="1"/>
    <col min="12834" max="12834" width="16.140625" style="75" customWidth="1"/>
    <col min="12835" max="12836" width="14.7109375" style="75" customWidth="1"/>
    <col min="12837" max="12837" width="15.7109375" style="75" customWidth="1"/>
    <col min="12838" max="12839" width="14.7109375" style="75" customWidth="1"/>
    <col min="12840" max="12840" width="16.7109375" style="75" customWidth="1"/>
    <col min="12841" max="12842" width="14.7109375" style="75" customWidth="1"/>
    <col min="12843" max="12843" width="17.7109375" style="75" customWidth="1"/>
    <col min="12844" max="12845" width="14.7109375" style="75" customWidth="1"/>
    <col min="12846" max="12846" width="16.7109375" style="75" customWidth="1"/>
    <col min="12847" max="12851" width="14.7109375" style="75" customWidth="1"/>
    <col min="12852" max="12852" width="16.5703125" style="75" customWidth="1"/>
    <col min="12853" max="12853" width="14.28515625" style="75" customWidth="1"/>
    <col min="12854" max="12854" width="15" style="75" customWidth="1"/>
    <col min="12855" max="12855" width="16.5703125" style="75" customWidth="1"/>
    <col min="12856" max="12857" width="14.7109375" style="75" customWidth="1"/>
    <col min="12858" max="12858" width="16.7109375" style="75" customWidth="1"/>
    <col min="12859" max="12860" width="14.7109375" style="75" customWidth="1"/>
    <col min="12861" max="12861" width="16.5703125" style="75" customWidth="1"/>
    <col min="12862" max="12862" width="18.140625" style="75" customWidth="1"/>
    <col min="12863" max="13072" width="9.140625" style="75"/>
    <col min="13073" max="13073" width="3.140625" style="75" customWidth="1"/>
    <col min="13074" max="13074" width="13.42578125" style="75" customWidth="1"/>
    <col min="13075" max="13075" width="26.28515625" style="75" customWidth="1"/>
    <col min="13076" max="13077" width="17.7109375" style="75" customWidth="1"/>
    <col min="13078" max="13078" width="20.7109375" style="75" customWidth="1"/>
    <col min="13079" max="13080" width="14.7109375" style="75" customWidth="1"/>
    <col min="13081" max="13081" width="16.42578125" style="75" customWidth="1"/>
    <col min="13082" max="13083" width="14.7109375" style="75" customWidth="1"/>
    <col min="13084" max="13084" width="16.7109375" style="75" customWidth="1"/>
    <col min="13085" max="13086" width="14.7109375" style="75" customWidth="1"/>
    <col min="13087" max="13087" width="16.7109375" style="75" customWidth="1"/>
    <col min="13088" max="13089" width="14.7109375" style="75" customWidth="1"/>
    <col min="13090" max="13090" width="16.140625" style="75" customWidth="1"/>
    <col min="13091" max="13092" width="14.7109375" style="75" customWidth="1"/>
    <col min="13093" max="13093" width="15.7109375" style="75" customWidth="1"/>
    <col min="13094" max="13095" width="14.7109375" style="75" customWidth="1"/>
    <col min="13096" max="13096" width="16.7109375" style="75" customWidth="1"/>
    <col min="13097" max="13098" width="14.7109375" style="75" customWidth="1"/>
    <col min="13099" max="13099" width="17.7109375" style="75" customWidth="1"/>
    <col min="13100" max="13101" width="14.7109375" style="75" customWidth="1"/>
    <col min="13102" max="13102" width="16.7109375" style="75" customWidth="1"/>
    <col min="13103" max="13107" width="14.7109375" style="75" customWidth="1"/>
    <col min="13108" max="13108" width="16.5703125" style="75" customWidth="1"/>
    <col min="13109" max="13109" width="14.28515625" style="75" customWidth="1"/>
    <col min="13110" max="13110" width="15" style="75" customWidth="1"/>
    <col min="13111" max="13111" width="16.5703125" style="75" customWidth="1"/>
    <col min="13112" max="13113" width="14.7109375" style="75" customWidth="1"/>
    <col min="13114" max="13114" width="16.7109375" style="75" customWidth="1"/>
    <col min="13115" max="13116" width="14.7109375" style="75" customWidth="1"/>
    <col min="13117" max="13117" width="16.5703125" style="75" customWidth="1"/>
    <col min="13118" max="13118" width="18.140625" style="75" customWidth="1"/>
    <col min="13119" max="13328" width="9.140625" style="75"/>
    <col min="13329" max="13329" width="3.140625" style="75" customWidth="1"/>
    <col min="13330" max="13330" width="13.42578125" style="75" customWidth="1"/>
    <col min="13331" max="13331" width="26.28515625" style="75" customWidth="1"/>
    <col min="13332" max="13333" width="17.7109375" style="75" customWidth="1"/>
    <col min="13334" max="13334" width="20.7109375" style="75" customWidth="1"/>
    <col min="13335" max="13336" width="14.7109375" style="75" customWidth="1"/>
    <col min="13337" max="13337" width="16.42578125" style="75" customWidth="1"/>
    <col min="13338" max="13339" width="14.7109375" style="75" customWidth="1"/>
    <col min="13340" max="13340" width="16.7109375" style="75" customWidth="1"/>
    <col min="13341" max="13342" width="14.7109375" style="75" customWidth="1"/>
    <col min="13343" max="13343" width="16.7109375" style="75" customWidth="1"/>
    <col min="13344" max="13345" width="14.7109375" style="75" customWidth="1"/>
    <col min="13346" max="13346" width="16.140625" style="75" customWidth="1"/>
    <col min="13347" max="13348" width="14.7109375" style="75" customWidth="1"/>
    <col min="13349" max="13349" width="15.7109375" style="75" customWidth="1"/>
    <col min="13350" max="13351" width="14.7109375" style="75" customWidth="1"/>
    <col min="13352" max="13352" width="16.7109375" style="75" customWidth="1"/>
    <col min="13353" max="13354" width="14.7109375" style="75" customWidth="1"/>
    <col min="13355" max="13355" width="17.7109375" style="75" customWidth="1"/>
    <col min="13356" max="13357" width="14.7109375" style="75" customWidth="1"/>
    <col min="13358" max="13358" width="16.7109375" style="75" customWidth="1"/>
    <col min="13359" max="13363" width="14.7109375" style="75" customWidth="1"/>
    <col min="13364" max="13364" width="16.5703125" style="75" customWidth="1"/>
    <col min="13365" max="13365" width="14.28515625" style="75" customWidth="1"/>
    <col min="13366" max="13366" width="15" style="75" customWidth="1"/>
    <col min="13367" max="13367" width="16.5703125" style="75" customWidth="1"/>
    <col min="13368" max="13369" width="14.7109375" style="75" customWidth="1"/>
    <col min="13370" max="13370" width="16.7109375" style="75" customWidth="1"/>
    <col min="13371" max="13372" width="14.7109375" style="75" customWidth="1"/>
    <col min="13373" max="13373" width="16.5703125" style="75" customWidth="1"/>
    <col min="13374" max="13374" width="18.140625" style="75" customWidth="1"/>
    <col min="13375" max="13584" width="9.140625" style="75"/>
    <col min="13585" max="13585" width="3.140625" style="75" customWidth="1"/>
    <col min="13586" max="13586" width="13.42578125" style="75" customWidth="1"/>
    <col min="13587" max="13587" width="26.28515625" style="75" customWidth="1"/>
    <col min="13588" max="13589" width="17.7109375" style="75" customWidth="1"/>
    <col min="13590" max="13590" width="20.7109375" style="75" customWidth="1"/>
    <col min="13591" max="13592" width="14.7109375" style="75" customWidth="1"/>
    <col min="13593" max="13593" width="16.42578125" style="75" customWidth="1"/>
    <col min="13594" max="13595" width="14.7109375" style="75" customWidth="1"/>
    <col min="13596" max="13596" width="16.7109375" style="75" customWidth="1"/>
    <col min="13597" max="13598" width="14.7109375" style="75" customWidth="1"/>
    <col min="13599" max="13599" width="16.7109375" style="75" customWidth="1"/>
    <col min="13600" max="13601" width="14.7109375" style="75" customWidth="1"/>
    <col min="13602" max="13602" width="16.140625" style="75" customWidth="1"/>
    <col min="13603" max="13604" width="14.7109375" style="75" customWidth="1"/>
    <col min="13605" max="13605" width="15.7109375" style="75" customWidth="1"/>
    <col min="13606" max="13607" width="14.7109375" style="75" customWidth="1"/>
    <col min="13608" max="13608" width="16.7109375" style="75" customWidth="1"/>
    <col min="13609" max="13610" width="14.7109375" style="75" customWidth="1"/>
    <col min="13611" max="13611" width="17.7109375" style="75" customWidth="1"/>
    <col min="13612" max="13613" width="14.7109375" style="75" customWidth="1"/>
    <col min="13614" max="13614" width="16.7109375" style="75" customWidth="1"/>
    <col min="13615" max="13619" width="14.7109375" style="75" customWidth="1"/>
    <col min="13620" max="13620" width="16.5703125" style="75" customWidth="1"/>
    <col min="13621" max="13621" width="14.28515625" style="75" customWidth="1"/>
    <col min="13622" max="13622" width="15" style="75" customWidth="1"/>
    <col min="13623" max="13623" width="16.5703125" style="75" customWidth="1"/>
    <col min="13624" max="13625" width="14.7109375" style="75" customWidth="1"/>
    <col min="13626" max="13626" width="16.7109375" style="75" customWidth="1"/>
    <col min="13627" max="13628" width="14.7109375" style="75" customWidth="1"/>
    <col min="13629" max="13629" width="16.5703125" style="75" customWidth="1"/>
    <col min="13630" max="13630" width="18.140625" style="75" customWidth="1"/>
    <col min="13631" max="13840" width="9.140625" style="75"/>
    <col min="13841" max="13841" width="3.140625" style="75" customWidth="1"/>
    <col min="13842" max="13842" width="13.42578125" style="75" customWidth="1"/>
    <col min="13843" max="13843" width="26.28515625" style="75" customWidth="1"/>
    <col min="13844" max="13845" width="17.7109375" style="75" customWidth="1"/>
    <col min="13846" max="13846" width="20.7109375" style="75" customWidth="1"/>
    <col min="13847" max="13848" width="14.7109375" style="75" customWidth="1"/>
    <col min="13849" max="13849" width="16.42578125" style="75" customWidth="1"/>
    <col min="13850" max="13851" width="14.7109375" style="75" customWidth="1"/>
    <col min="13852" max="13852" width="16.7109375" style="75" customWidth="1"/>
    <col min="13853" max="13854" width="14.7109375" style="75" customWidth="1"/>
    <col min="13855" max="13855" width="16.7109375" style="75" customWidth="1"/>
    <col min="13856" max="13857" width="14.7109375" style="75" customWidth="1"/>
    <col min="13858" max="13858" width="16.140625" style="75" customWidth="1"/>
    <col min="13859" max="13860" width="14.7109375" style="75" customWidth="1"/>
    <col min="13861" max="13861" width="15.7109375" style="75" customWidth="1"/>
    <col min="13862" max="13863" width="14.7109375" style="75" customWidth="1"/>
    <col min="13864" max="13864" width="16.7109375" style="75" customWidth="1"/>
    <col min="13865" max="13866" width="14.7109375" style="75" customWidth="1"/>
    <col min="13867" max="13867" width="17.7109375" style="75" customWidth="1"/>
    <col min="13868" max="13869" width="14.7109375" style="75" customWidth="1"/>
    <col min="13870" max="13870" width="16.7109375" style="75" customWidth="1"/>
    <col min="13871" max="13875" width="14.7109375" style="75" customWidth="1"/>
    <col min="13876" max="13876" width="16.5703125" style="75" customWidth="1"/>
    <col min="13877" max="13877" width="14.28515625" style="75" customWidth="1"/>
    <col min="13878" max="13878" width="15" style="75" customWidth="1"/>
    <col min="13879" max="13879" width="16.5703125" style="75" customWidth="1"/>
    <col min="13880" max="13881" width="14.7109375" style="75" customWidth="1"/>
    <col min="13882" max="13882" width="16.7109375" style="75" customWidth="1"/>
    <col min="13883" max="13884" width="14.7109375" style="75" customWidth="1"/>
    <col min="13885" max="13885" width="16.5703125" style="75" customWidth="1"/>
    <col min="13886" max="13886" width="18.140625" style="75" customWidth="1"/>
    <col min="13887" max="14096" width="9.140625" style="75"/>
    <col min="14097" max="14097" width="3.140625" style="75" customWidth="1"/>
    <col min="14098" max="14098" width="13.42578125" style="75" customWidth="1"/>
    <col min="14099" max="14099" width="26.28515625" style="75" customWidth="1"/>
    <col min="14100" max="14101" width="17.7109375" style="75" customWidth="1"/>
    <col min="14102" max="14102" width="20.7109375" style="75" customWidth="1"/>
    <col min="14103" max="14104" width="14.7109375" style="75" customWidth="1"/>
    <col min="14105" max="14105" width="16.42578125" style="75" customWidth="1"/>
    <col min="14106" max="14107" width="14.7109375" style="75" customWidth="1"/>
    <col min="14108" max="14108" width="16.7109375" style="75" customWidth="1"/>
    <col min="14109" max="14110" width="14.7109375" style="75" customWidth="1"/>
    <col min="14111" max="14111" width="16.7109375" style="75" customWidth="1"/>
    <col min="14112" max="14113" width="14.7109375" style="75" customWidth="1"/>
    <col min="14114" max="14114" width="16.140625" style="75" customWidth="1"/>
    <col min="14115" max="14116" width="14.7109375" style="75" customWidth="1"/>
    <col min="14117" max="14117" width="15.7109375" style="75" customWidth="1"/>
    <col min="14118" max="14119" width="14.7109375" style="75" customWidth="1"/>
    <col min="14120" max="14120" width="16.7109375" style="75" customWidth="1"/>
    <col min="14121" max="14122" width="14.7109375" style="75" customWidth="1"/>
    <col min="14123" max="14123" width="17.7109375" style="75" customWidth="1"/>
    <col min="14124" max="14125" width="14.7109375" style="75" customWidth="1"/>
    <col min="14126" max="14126" width="16.7109375" style="75" customWidth="1"/>
    <col min="14127" max="14131" width="14.7109375" style="75" customWidth="1"/>
    <col min="14132" max="14132" width="16.5703125" style="75" customWidth="1"/>
    <col min="14133" max="14133" width="14.28515625" style="75" customWidth="1"/>
    <col min="14134" max="14134" width="15" style="75" customWidth="1"/>
    <col min="14135" max="14135" width="16.5703125" style="75" customWidth="1"/>
    <col min="14136" max="14137" width="14.7109375" style="75" customWidth="1"/>
    <col min="14138" max="14138" width="16.7109375" style="75" customWidth="1"/>
    <col min="14139" max="14140" width="14.7109375" style="75" customWidth="1"/>
    <col min="14141" max="14141" width="16.5703125" style="75" customWidth="1"/>
    <col min="14142" max="14142" width="18.140625" style="75" customWidth="1"/>
    <col min="14143" max="14352" width="9.140625" style="75"/>
    <col min="14353" max="14353" width="3.140625" style="75" customWidth="1"/>
    <col min="14354" max="14354" width="13.42578125" style="75" customWidth="1"/>
    <col min="14355" max="14355" width="26.28515625" style="75" customWidth="1"/>
    <col min="14356" max="14357" width="17.7109375" style="75" customWidth="1"/>
    <col min="14358" max="14358" width="20.7109375" style="75" customWidth="1"/>
    <col min="14359" max="14360" width="14.7109375" style="75" customWidth="1"/>
    <col min="14361" max="14361" width="16.42578125" style="75" customWidth="1"/>
    <col min="14362" max="14363" width="14.7109375" style="75" customWidth="1"/>
    <col min="14364" max="14364" width="16.7109375" style="75" customWidth="1"/>
    <col min="14365" max="14366" width="14.7109375" style="75" customWidth="1"/>
    <col min="14367" max="14367" width="16.7109375" style="75" customWidth="1"/>
    <col min="14368" max="14369" width="14.7109375" style="75" customWidth="1"/>
    <col min="14370" max="14370" width="16.140625" style="75" customWidth="1"/>
    <col min="14371" max="14372" width="14.7109375" style="75" customWidth="1"/>
    <col min="14373" max="14373" width="15.7109375" style="75" customWidth="1"/>
    <col min="14374" max="14375" width="14.7109375" style="75" customWidth="1"/>
    <col min="14376" max="14376" width="16.7109375" style="75" customWidth="1"/>
    <col min="14377" max="14378" width="14.7109375" style="75" customWidth="1"/>
    <col min="14379" max="14379" width="17.7109375" style="75" customWidth="1"/>
    <col min="14380" max="14381" width="14.7109375" style="75" customWidth="1"/>
    <col min="14382" max="14382" width="16.7109375" style="75" customWidth="1"/>
    <col min="14383" max="14387" width="14.7109375" style="75" customWidth="1"/>
    <col min="14388" max="14388" width="16.5703125" style="75" customWidth="1"/>
    <col min="14389" max="14389" width="14.28515625" style="75" customWidth="1"/>
    <col min="14390" max="14390" width="15" style="75" customWidth="1"/>
    <col min="14391" max="14391" width="16.5703125" style="75" customWidth="1"/>
    <col min="14392" max="14393" width="14.7109375" style="75" customWidth="1"/>
    <col min="14394" max="14394" width="16.7109375" style="75" customWidth="1"/>
    <col min="14395" max="14396" width="14.7109375" style="75" customWidth="1"/>
    <col min="14397" max="14397" width="16.5703125" style="75" customWidth="1"/>
    <col min="14398" max="14398" width="18.140625" style="75" customWidth="1"/>
    <col min="14399" max="14608" width="9.140625" style="75"/>
    <col min="14609" max="14609" width="3.140625" style="75" customWidth="1"/>
    <col min="14610" max="14610" width="13.42578125" style="75" customWidth="1"/>
    <col min="14611" max="14611" width="26.28515625" style="75" customWidth="1"/>
    <col min="14612" max="14613" width="17.7109375" style="75" customWidth="1"/>
    <col min="14614" max="14614" width="20.7109375" style="75" customWidth="1"/>
    <col min="14615" max="14616" width="14.7109375" style="75" customWidth="1"/>
    <col min="14617" max="14617" width="16.42578125" style="75" customWidth="1"/>
    <col min="14618" max="14619" width="14.7109375" style="75" customWidth="1"/>
    <col min="14620" max="14620" width="16.7109375" style="75" customWidth="1"/>
    <col min="14621" max="14622" width="14.7109375" style="75" customWidth="1"/>
    <col min="14623" max="14623" width="16.7109375" style="75" customWidth="1"/>
    <col min="14624" max="14625" width="14.7109375" style="75" customWidth="1"/>
    <col min="14626" max="14626" width="16.140625" style="75" customWidth="1"/>
    <col min="14627" max="14628" width="14.7109375" style="75" customWidth="1"/>
    <col min="14629" max="14629" width="15.7109375" style="75" customWidth="1"/>
    <col min="14630" max="14631" width="14.7109375" style="75" customWidth="1"/>
    <col min="14632" max="14632" width="16.7109375" style="75" customWidth="1"/>
    <col min="14633" max="14634" width="14.7109375" style="75" customWidth="1"/>
    <col min="14635" max="14635" width="17.7109375" style="75" customWidth="1"/>
    <col min="14636" max="14637" width="14.7109375" style="75" customWidth="1"/>
    <col min="14638" max="14638" width="16.7109375" style="75" customWidth="1"/>
    <col min="14639" max="14643" width="14.7109375" style="75" customWidth="1"/>
    <col min="14644" max="14644" width="16.5703125" style="75" customWidth="1"/>
    <col min="14645" max="14645" width="14.28515625" style="75" customWidth="1"/>
    <col min="14646" max="14646" width="15" style="75" customWidth="1"/>
    <col min="14647" max="14647" width="16.5703125" style="75" customWidth="1"/>
    <col min="14648" max="14649" width="14.7109375" style="75" customWidth="1"/>
    <col min="14650" max="14650" width="16.7109375" style="75" customWidth="1"/>
    <col min="14651" max="14652" width="14.7109375" style="75" customWidth="1"/>
    <col min="14653" max="14653" width="16.5703125" style="75" customWidth="1"/>
    <col min="14654" max="14654" width="18.140625" style="75" customWidth="1"/>
    <col min="14655" max="14864" width="9.140625" style="75"/>
    <col min="14865" max="14865" width="3.140625" style="75" customWidth="1"/>
    <col min="14866" max="14866" width="13.42578125" style="75" customWidth="1"/>
    <col min="14867" max="14867" width="26.28515625" style="75" customWidth="1"/>
    <col min="14868" max="14869" width="17.7109375" style="75" customWidth="1"/>
    <col min="14870" max="14870" width="20.7109375" style="75" customWidth="1"/>
    <col min="14871" max="14872" width="14.7109375" style="75" customWidth="1"/>
    <col min="14873" max="14873" width="16.42578125" style="75" customWidth="1"/>
    <col min="14874" max="14875" width="14.7109375" style="75" customWidth="1"/>
    <col min="14876" max="14876" width="16.7109375" style="75" customWidth="1"/>
    <col min="14877" max="14878" width="14.7109375" style="75" customWidth="1"/>
    <col min="14879" max="14879" width="16.7109375" style="75" customWidth="1"/>
    <col min="14880" max="14881" width="14.7109375" style="75" customWidth="1"/>
    <col min="14882" max="14882" width="16.140625" style="75" customWidth="1"/>
    <col min="14883" max="14884" width="14.7109375" style="75" customWidth="1"/>
    <col min="14885" max="14885" width="15.7109375" style="75" customWidth="1"/>
    <col min="14886" max="14887" width="14.7109375" style="75" customWidth="1"/>
    <col min="14888" max="14888" width="16.7109375" style="75" customWidth="1"/>
    <col min="14889" max="14890" width="14.7109375" style="75" customWidth="1"/>
    <col min="14891" max="14891" width="17.7109375" style="75" customWidth="1"/>
    <col min="14892" max="14893" width="14.7109375" style="75" customWidth="1"/>
    <col min="14894" max="14894" width="16.7109375" style="75" customWidth="1"/>
    <col min="14895" max="14899" width="14.7109375" style="75" customWidth="1"/>
    <col min="14900" max="14900" width="16.5703125" style="75" customWidth="1"/>
    <col min="14901" max="14901" width="14.28515625" style="75" customWidth="1"/>
    <col min="14902" max="14902" width="15" style="75" customWidth="1"/>
    <col min="14903" max="14903" width="16.5703125" style="75" customWidth="1"/>
    <col min="14904" max="14905" width="14.7109375" style="75" customWidth="1"/>
    <col min="14906" max="14906" width="16.7109375" style="75" customWidth="1"/>
    <col min="14907" max="14908" width="14.7109375" style="75" customWidth="1"/>
    <col min="14909" max="14909" width="16.5703125" style="75" customWidth="1"/>
    <col min="14910" max="14910" width="18.140625" style="75" customWidth="1"/>
    <col min="14911" max="15120" width="9.140625" style="75"/>
    <col min="15121" max="15121" width="3.140625" style="75" customWidth="1"/>
    <col min="15122" max="15122" width="13.42578125" style="75" customWidth="1"/>
    <col min="15123" max="15123" width="26.28515625" style="75" customWidth="1"/>
    <col min="15124" max="15125" width="17.7109375" style="75" customWidth="1"/>
    <col min="15126" max="15126" width="20.7109375" style="75" customWidth="1"/>
    <col min="15127" max="15128" width="14.7109375" style="75" customWidth="1"/>
    <col min="15129" max="15129" width="16.42578125" style="75" customWidth="1"/>
    <col min="15130" max="15131" width="14.7109375" style="75" customWidth="1"/>
    <col min="15132" max="15132" width="16.7109375" style="75" customWidth="1"/>
    <col min="15133" max="15134" width="14.7109375" style="75" customWidth="1"/>
    <col min="15135" max="15135" width="16.7109375" style="75" customWidth="1"/>
    <col min="15136" max="15137" width="14.7109375" style="75" customWidth="1"/>
    <col min="15138" max="15138" width="16.140625" style="75" customWidth="1"/>
    <col min="15139" max="15140" width="14.7109375" style="75" customWidth="1"/>
    <col min="15141" max="15141" width="15.7109375" style="75" customWidth="1"/>
    <col min="15142" max="15143" width="14.7109375" style="75" customWidth="1"/>
    <col min="15144" max="15144" width="16.7109375" style="75" customWidth="1"/>
    <col min="15145" max="15146" width="14.7109375" style="75" customWidth="1"/>
    <col min="15147" max="15147" width="17.7109375" style="75" customWidth="1"/>
    <col min="15148" max="15149" width="14.7109375" style="75" customWidth="1"/>
    <col min="15150" max="15150" width="16.7109375" style="75" customWidth="1"/>
    <col min="15151" max="15155" width="14.7109375" style="75" customWidth="1"/>
    <col min="15156" max="15156" width="16.5703125" style="75" customWidth="1"/>
    <col min="15157" max="15157" width="14.28515625" style="75" customWidth="1"/>
    <col min="15158" max="15158" width="15" style="75" customWidth="1"/>
    <col min="15159" max="15159" width="16.5703125" style="75" customWidth="1"/>
    <col min="15160" max="15161" width="14.7109375" style="75" customWidth="1"/>
    <col min="15162" max="15162" width="16.7109375" style="75" customWidth="1"/>
    <col min="15163" max="15164" width="14.7109375" style="75" customWidth="1"/>
    <col min="15165" max="15165" width="16.5703125" style="75" customWidth="1"/>
    <col min="15166" max="15166" width="18.140625" style="75" customWidth="1"/>
    <col min="15167" max="15376" width="9.140625" style="75"/>
    <col min="15377" max="15377" width="3.140625" style="75" customWidth="1"/>
    <col min="15378" max="15378" width="13.42578125" style="75" customWidth="1"/>
    <col min="15379" max="15379" width="26.28515625" style="75" customWidth="1"/>
    <col min="15380" max="15381" width="17.7109375" style="75" customWidth="1"/>
    <col min="15382" max="15382" width="20.7109375" style="75" customWidth="1"/>
    <col min="15383" max="15384" width="14.7109375" style="75" customWidth="1"/>
    <col min="15385" max="15385" width="16.42578125" style="75" customWidth="1"/>
    <col min="15386" max="15387" width="14.7109375" style="75" customWidth="1"/>
    <col min="15388" max="15388" width="16.7109375" style="75" customWidth="1"/>
    <col min="15389" max="15390" width="14.7109375" style="75" customWidth="1"/>
    <col min="15391" max="15391" width="16.7109375" style="75" customWidth="1"/>
    <col min="15392" max="15393" width="14.7109375" style="75" customWidth="1"/>
    <col min="15394" max="15394" width="16.140625" style="75" customWidth="1"/>
    <col min="15395" max="15396" width="14.7109375" style="75" customWidth="1"/>
    <col min="15397" max="15397" width="15.7109375" style="75" customWidth="1"/>
    <col min="15398" max="15399" width="14.7109375" style="75" customWidth="1"/>
    <col min="15400" max="15400" width="16.7109375" style="75" customWidth="1"/>
    <col min="15401" max="15402" width="14.7109375" style="75" customWidth="1"/>
    <col min="15403" max="15403" width="17.7109375" style="75" customWidth="1"/>
    <col min="15404" max="15405" width="14.7109375" style="75" customWidth="1"/>
    <col min="15406" max="15406" width="16.7109375" style="75" customWidth="1"/>
    <col min="15407" max="15411" width="14.7109375" style="75" customWidth="1"/>
    <col min="15412" max="15412" width="16.5703125" style="75" customWidth="1"/>
    <col min="15413" max="15413" width="14.28515625" style="75" customWidth="1"/>
    <col min="15414" max="15414" width="15" style="75" customWidth="1"/>
    <col min="15415" max="15415" width="16.5703125" style="75" customWidth="1"/>
    <col min="15416" max="15417" width="14.7109375" style="75" customWidth="1"/>
    <col min="15418" max="15418" width="16.7109375" style="75" customWidth="1"/>
    <col min="15419" max="15420" width="14.7109375" style="75" customWidth="1"/>
    <col min="15421" max="15421" width="16.5703125" style="75" customWidth="1"/>
    <col min="15422" max="15422" width="18.140625" style="75" customWidth="1"/>
    <col min="15423" max="15632" width="9.140625" style="75"/>
    <col min="15633" max="15633" width="3.140625" style="75" customWidth="1"/>
    <col min="15634" max="15634" width="13.42578125" style="75" customWidth="1"/>
    <col min="15635" max="15635" width="26.28515625" style="75" customWidth="1"/>
    <col min="15636" max="15637" width="17.7109375" style="75" customWidth="1"/>
    <col min="15638" max="15638" width="20.7109375" style="75" customWidth="1"/>
    <col min="15639" max="15640" width="14.7109375" style="75" customWidth="1"/>
    <col min="15641" max="15641" width="16.42578125" style="75" customWidth="1"/>
    <col min="15642" max="15643" width="14.7109375" style="75" customWidth="1"/>
    <col min="15644" max="15644" width="16.7109375" style="75" customWidth="1"/>
    <col min="15645" max="15646" width="14.7109375" style="75" customWidth="1"/>
    <col min="15647" max="15647" width="16.7109375" style="75" customWidth="1"/>
    <col min="15648" max="15649" width="14.7109375" style="75" customWidth="1"/>
    <col min="15650" max="15650" width="16.140625" style="75" customWidth="1"/>
    <col min="15651" max="15652" width="14.7109375" style="75" customWidth="1"/>
    <col min="15653" max="15653" width="15.7109375" style="75" customWidth="1"/>
    <col min="15654" max="15655" width="14.7109375" style="75" customWidth="1"/>
    <col min="15656" max="15656" width="16.7109375" style="75" customWidth="1"/>
    <col min="15657" max="15658" width="14.7109375" style="75" customWidth="1"/>
    <col min="15659" max="15659" width="17.7109375" style="75" customWidth="1"/>
    <col min="15660" max="15661" width="14.7109375" style="75" customWidth="1"/>
    <col min="15662" max="15662" width="16.7109375" style="75" customWidth="1"/>
    <col min="15663" max="15667" width="14.7109375" style="75" customWidth="1"/>
    <col min="15668" max="15668" width="16.5703125" style="75" customWidth="1"/>
    <col min="15669" max="15669" width="14.28515625" style="75" customWidth="1"/>
    <col min="15670" max="15670" width="15" style="75" customWidth="1"/>
    <col min="15671" max="15671" width="16.5703125" style="75" customWidth="1"/>
    <col min="15672" max="15673" width="14.7109375" style="75" customWidth="1"/>
    <col min="15674" max="15674" width="16.7109375" style="75" customWidth="1"/>
    <col min="15675" max="15676" width="14.7109375" style="75" customWidth="1"/>
    <col min="15677" max="15677" width="16.5703125" style="75" customWidth="1"/>
    <col min="15678" max="15678" width="18.140625" style="75" customWidth="1"/>
    <col min="15679" max="15888" width="9.140625" style="75"/>
    <col min="15889" max="15889" width="3.140625" style="75" customWidth="1"/>
    <col min="15890" max="15890" width="13.42578125" style="75" customWidth="1"/>
    <col min="15891" max="15891" width="26.28515625" style="75" customWidth="1"/>
    <col min="15892" max="15893" width="17.7109375" style="75" customWidth="1"/>
    <col min="15894" max="15894" width="20.7109375" style="75" customWidth="1"/>
    <col min="15895" max="15896" width="14.7109375" style="75" customWidth="1"/>
    <col min="15897" max="15897" width="16.42578125" style="75" customWidth="1"/>
    <col min="15898" max="15899" width="14.7109375" style="75" customWidth="1"/>
    <col min="15900" max="15900" width="16.7109375" style="75" customWidth="1"/>
    <col min="15901" max="15902" width="14.7109375" style="75" customWidth="1"/>
    <col min="15903" max="15903" width="16.7109375" style="75" customWidth="1"/>
    <col min="15904" max="15905" width="14.7109375" style="75" customWidth="1"/>
    <col min="15906" max="15906" width="16.140625" style="75" customWidth="1"/>
    <col min="15907" max="15908" width="14.7109375" style="75" customWidth="1"/>
    <col min="15909" max="15909" width="15.7109375" style="75" customWidth="1"/>
    <col min="15910" max="15911" width="14.7109375" style="75" customWidth="1"/>
    <col min="15912" max="15912" width="16.7109375" style="75" customWidth="1"/>
    <col min="15913" max="15914" width="14.7109375" style="75" customWidth="1"/>
    <col min="15915" max="15915" width="17.7109375" style="75" customWidth="1"/>
    <col min="15916" max="15917" width="14.7109375" style="75" customWidth="1"/>
    <col min="15918" max="15918" width="16.7109375" style="75" customWidth="1"/>
    <col min="15919" max="15923" width="14.7109375" style="75" customWidth="1"/>
    <col min="15924" max="15924" width="16.5703125" style="75" customWidth="1"/>
    <col min="15925" max="15925" width="14.28515625" style="75" customWidth="1"/>
    <col min="15926" max="15926" width="15" style="75" customWidth="1"/>
    <col min="15927" max="15927" width="16.5703125" style="75" customWidth="1"/>
    <col min="15928" max="15929" width="14.7109375" style="75" customWidth="1"/>
    <col min="15930" max="15930" width="16.7109375" style="75" customWidth="1"/>
    <col min="15931" max="15932" width="14.7109375" style="75" customWidth="1"/>
    <col min="15933" max="15933" width="16.5703125" style="75" customWidth="1"/>
    <col min="15934" max="15934" width="18.140625" style="75" customWidth="1"/>
    <col min="15935" max="16144" width="9.140625" style="75"/>
    <col min="16145" max="16145" width="3.140625" style="75" customWidth="1"/>
    <col min="16146" max="16146" width="13.42578125" style="75" customWidth="1"/>
    <col min="16147" max="16147" width="26.28515625" style="75" customWidth="1"/>
    <col min="16148" max="16149" width="17.7109375" style="75" customWidth="1"/>
    <col min="16150" max="16150" width="20.7109375" style="75" customWidth="1"/>
    <col min="16151" max="16152" width="14.7109375" style="75" customWidth="1"/>
    <col min="16153" max="16153" width="16.42578125" style="75" customWidth="1"/>
    <col min="16154" max="16155" width="14.7109375" style="75" customWidth="1"/>
    <col min="16156" max="16156" width="16.7109375" style="75" customWidth="1"/>
    <col min="16157" max="16158" width="14.7109375" style="75" customWidth="1"/>
    <col min="16159" max="16159" width="16.7109375" style="75" customWidth="1"/>
    <col min="16160" max="16161" width="14.7109375" style="75" customWidth="1"/>
    <col min="16162" max="16162" width="16.140625" style="75" customWidth="1"/>
    <col min="16163" max="16164" width="14.7109375" style="75" customWidth="1"/>
    <col min="16165" max="16165" width="15.7109375" style="75" customWidth="1"/>
    <col min="16166" max="16167" width="14.7109375" style="75" customWidth="1"/>
    <col min="16168" max="16168" width="16.7109375" style="75" customWidth="1"/>
    <col min="16169" max="16170" width="14.7109375" style="75" customWidth="1"/>
    <col min="16171" max="16171" width="17.7109375" style="75" customWidth="1"/>
    <col min="16172" max="16173" width="14.7109375" style="75" customWidth="1"/>
    <col min="16174" max="16174" width="16.7109375" style="75" customWidth="1"/>
    <col min="16175" max="16179" width="14.7109375" style="75" customWidth="1"/>
    <col min="16180" max="16180" width="16.5703125" style="75" customWidth="1"/>
    <col min="16181" max="16181" width="14.28515625" style="75" customWidth="1"/>
    <col min="16182" max="16182" width="15" style="75" customWidth="1"/>
    <col min="16183" max="16183" width="16.5703125" style="75" customWidth="1"/>
    <col min="16184" max="16185" width="14.7109375" style="75" customWidth="1"/>
    <col min="16186" max="16186" width="16.7109375" style="75" customWidth="1"/>
    <col min="16187" max="16188" width="14.7109375" style="75" customWidth="1"/>
    <col min="16189" max="16189" width="16.5703125" style="75" customWidth="1"/>
    <col min="16190" max="16190" width="18.140625" style="75" customWidth="1"/>
    <col min="16191" max="16384" width="9.140625" style="75"/>
  </cols>
  <sheetData>
    <row r="2" spans="2:62" ht="24.75" customHeight="1" x14ac:dyDescent="0.25">
      <c r="B2" s="423"/>
      <c r="C2" s="423"/>
      <c r="D2" s="423"/>
      <c r="E2" s="423"/>
      <c r="F2" s="423"/>
      <c r="G2" s="423"/>
      <c r="H2" s="423"/>
      <c r="I2" s="423"/>
      <c r="J2" s="329"/>
      <c r="K2" s="329"/>
      <c r="L2" s="329"/>
      <c r="M2" s="329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424" t="s">
        <v>318</v>
      </c>
      <c r="BJ2" s="424"/>
    </row>
    <row r="3" spans="2:62" ht="33.75" customHeight="1" x14ac:dyDescent="0.25">
      <c r="B3" s="438" t="s">
        <v>319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1"/>
      <c r="BF3" s="425" t="s">
        <v>46</v>
      </c>
      <c r="BG3" s="425"/>
      <c r="BH3" s="425"/>
      <c r="BI3" s="425"/>
      <c r="BJ3" s="425"/>
    </row>
    <row r="4" spans="2:62" ht="15.75" thickBot="1" x14ac:dyDescent="0.3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 t="s">
        <v>5</v>
      </c>
    </row>
    <row r="5" spans="2:62" s="79" customFormat="1" ht="36.75" customHeight="1" thickBot="1" x14ac:dyDescent="0.3">
      <c r="B5" s="426" t="s">
        <v>1</v>
      </c>
      <c r="C5" s="429" t="s">
        <v>47</v>
      </c>
      <c r="D5" s="429" t="s">
        <v>320</v>
      </c>
      <c r="E5" s="429" t="s">
        <v>321</v>
      </c>
      <c r="F5" s="432" t="s">
        <v>322</v>
      </c>
      <c r="G5" s="411" t="s">
        <v>335</v>
      </c>
      <c r="H5" s="412"/>
      <c r="I5" s="413"/>
      <c r="J5" s="419" t="s">
        <v>324</v>
      </c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0"/>
      <c r="AM5" s="420"/>
      <c r="AN5" s="420"/>
      <c r="AO5" s="420"/>
      <c r="AP5" s="420"/>
      <c r="AQ5" s="420"/>
      <c r="AR5" s="420"/>
      <c r="AS5" s="420"/>
      <c r="AT5" s="420"/>
      <c r="AU5" s="420"/>
      <c r="AV5" s="420"/>
      <c r="AW5" s="420"/>
      <c r="AX5" s="420"/>
      <c r="AY5" s="420"/>
      <c r="AZ5" s="420"/>
      <c r="BA5" s="420"/>
      <c r="BB5" s="420"/>
      <c r="BC5" s="420"/>
      <c r="BD5" s="420"/>
      <c r="BE5" s="420"/>
      <c r="BF5" s="420"/>
      <c r="BG5" s="420"/>
      <c r="BH5" s="420"/>
      <c r="BI5" s="421"/>
      <c r="BJ5" s="439" t="s">
        <v>16</v>
      </c>
    </row>
    <row r="6" spans="2:62" s="79" customFormat="1" ht="22.5" customHeight="1" thickBot="1" x14ac:dyDescent="0.3">
      <c r="B6" s="427"/>
      <c r="C6" s="430"/>
      <c r="D6" s="430"/>
      <c r="E6" s="430"/>
      <c r="F6" s="433"/>
      <c r="G6" s="414" t="s">
        <v>333</v>
      </c>
      <c r="H6" s="414" t="s">
        <v>325</v>
      </c>
      <c r="I6" s="415" t="s">
        <v>326</v>
      </c>
      <c r="J6" s="417" t="s">
        <v>332</v>
      </c>
      <c r="K6" s="417"/>
      <c r="L6" s="417"/>
      <c r="M6" s="417"/>
      <c r="N6" s="417" t="s">
        <v>18</v>
      </c>
      <c r="O6" s="417"/>
      <c r="P6" s="418"/>
      <c r="Q6" s="416" t="s">
        <v>19</v>
      </c>
      <c r="R6" s="417"/>
      <c r="S6" s="418"/>
      <c r="T6" s="416" t="s">
        <v>20</v>
      </c>
      <c r="U6" s="417"/>
      <c r="V6" s="418"/>
      <c r="W6" s="419" t="s">
        <v>332</v>
      </c>
      <c r="X6" s="420"/>
      <c r="Y6" s="420"/>
      <c r="Z6" s="435"/>
      <c r="AA6" s="416" t="s">
        <v>21</v>
      </c>
      <c r="AB6" s="417"/>
      <c r="AC6" s="418"/>
      <c r="AD6" s="416" t="s">
        <v>22</v>
      </c>
      <c r="AE6" s="417"/>
      <c r="AF6" s="418"/>
      <c r="AG6" s="416" t="s">
        <v>23</v>
      </c>
      <c r="AH6" s="417"/>
      <c r="AI6" s="418"/>
      <c r="AJ6" s="416" t="s">
        <v>332</v>
      </c>
      <c r="AK6" s="417"/>
      <c r="AL6" s="417"/>
      <c r="AM6" s="418"/>
      <c r="AN6" s="416" t="s">
        <v>24</v>
      </c>
      <c r="AO6" s="417"/>
      <c r="AP6" s="418"/>
      <c r="AQ6" s="416" t="s">
        <v>25</v>
      </c>
      <c r="AR6" s="417"/>
      <c r="AS6" s="418"/>
      <c r="AT6" s="416" t="s">
        <v>26</v>
      </c>
      <c r="AU6" s="417"/>
      <c r="AV6" s="417"/>
      <c r="AW6" s="436" t="s">
        <v>332</v>
      </c>
      <c r="AX6" s="437"/>
      <c r="AY6" s="437"/>
      <c r="AZ6" s="437"/>
      <c r="BA6" s="417" t="s">
        <v>27</v>
      </c>
      <c r="BB6" s="417"/>
      <c r="BC6" s="418"/>
      <c r="BD6" s="416" t="s">
        <v>28</v>
      </c>
      <c r="BE6" s="417"/>
      <c r="BF6" s="418"/>
      <c r="BG6" s="416" t="s">
        <v>29</v>
      </c>
      <c r="BH6" s="417"/>
      <c r="BI6" s="422"/>
      <c r="BJ6" s="440"/>
    </row>
    <row r="7" spans="2:62" s="79" customFormat="1" ht="33.75" customHeight="1" thickBot="1" x14ac:dyDescent="0.3">
      <c r="B7" s="428"/>
      <c r="C7" s="431"/>
      <c r="D7" s="431"/>
      <c r="E7" s="431"/>
      <c r="F7" s="434"/>
      <c r="G7" s="414"/>
      <c r="H7" s="414"/>
      <c r="I7" s="415"/>
      <c r="J7" s="332" t="s">
        <v>48</v>
      </c>
      <c r="K7" s="333" t="s">
        <v>333</v>
      </c>
      <c r="L7" s="334" t="s">
        <v>325</v>
      </c>
      <c r="M7" s="335" t="s">
        <v>326</v>
      </c>
      <c r="N7" s="336" t="s">
        <v>17</v>
      </c>
      <c r="O7" s="334" t="s">
        <v>325</v>
      </c>
      <c r="P7" s="335" t="s">
        <v>326</v>
      </c>
      <c r="Q7" s="337" t="s">
        <v>17</v>
      </c>
      <c r="R7" s="334" t="s">
        <v>325</v>
      </c>
      <c r="S7" s="335" t="s">
        <v>326</v>
      </c>
      <c r="T7" s="337" t="s">
        <v>17</v>
      </c>
      <c r="U7" s="334" t="s">
        <v>325</v>
      </c>
      <c r="V7" s="335" t="s">
        <v>326</v>
      </c>
      <c r="W7" s="333" t="s">
        <v>48</v>
      </c>
      <c r="X7" s="333" t="s">
        <v>333</v>
      </c>
      <c r="Y7" s="334" t="s">
        <v>325</v>
      </c>
      <c r="Z7" s="335" t="s">
        <v>326</v>
      </c>
      <c r="AA7" s="336" t="s">
        <v>17</v>
      </c>
      <c r="AB7" s="334" t="s">
        <v>325</v>
      </c>
      <c r="AC7" s="335" t="s">
        <v>326</v>
      </c>
      <c r="AD7" s="337" t="s">
        <v>17</v>
      </c>
      <c r="AE7" s="334" t="s">
        <v>325</v>
      </c>
      <c r="AF7" s="335" t="s">
        <v>326</v>
      </c>
      <c r="AG7" s="337" t="s">
        <v>17</v>
      </c>
      <c r="AH7" s="334" t="s">
        <v>325</v>
      </c>
      <c r="AI7" s="335" t="s">
        <v>326</v>
      </c>
      <c r="AJ7" s="333" t="s">
        <v>48</v>
      </c>
      <c r="AK7" s="338" t="s">
        <v>333</v>
      </c>
      <c r="AL7" s="339" t="s">
        <v>325</v>
      </c>
      <c r="AM7" s="340" t="s">
        <v>326</v>
      </c>
      <c r="AN7" s="336" t="s">
        <v>17</v>
      </c>
      <c r="AO7" s="334" t="s">
        <v>325</v>
      </c>
      <c r="AP7" s="335" t="s">
        <v>326</v>
      </c>
      <c r="AQ7" s="337" t="s">
        <v>17</v>
      </c>
      <c r="AR7" s="334" t="s">
        <v>325</v>
      </c>
      <c r="AS7" s="335" t="s">
        <v>326</v>
      </c>
      <c r="AT7" s="337" t="s">
        <v>17</v>
      </c>
      <c r="AU7" s="334" t="s">
        <v>325</v>
      </c>
      <c r="AV7" s="335" t="s">
        <v>326</v>
      </c>
      <c r="AW7" s="333" t="s">
        <v>48</v>
      </c>
      <c r="AX7" s="341" t="s">
        <v>333</v>
      </c>
      <c r="AY7" s="339" t="s">
        <v>325</v>
      </c>
      <c r="AZ7" s="340" t="s">
        <v>326</v>
      </c>
      <c r="BA7" s="336" t="s">
        <v>17</v>
      </c>
      <c r="BB7" s="334" t="s">
        <v>325</v>
      </c>
      <c r="BC7" s="335" t="s">
        <v>326</v>
      </c>
      <c r="BD7" s="337" t="s">
        <v>17</v>
      </c>
      <c r="BE7" s="334" t="s">
        <v>325</v>
      </c>
      <c r="BF7" s="335" t="s">
        <v>326</v>
      </c>
      <c r="BG7" s="337" t="s">
        <v>17</v>
      </c>
      <c r="BH7" s="334" t="s">
        <v>325</v>
      </c>
      <c r="BI7" s="335" t="s">
        <v>326</v>
      </c>
      <c r="BJ7" s="441"/>
    </row>
    <row r="8" spans="2:62" s="80" customFormat="1" ht="68.25" customHeight="1" thickTop="1" thickBot="1" x14ac:dyDescent="0.3">
      <c r="B8" s="81"/>
      <c r="C8" s="82" t="s">
        <v>327</v>
      </c>
      <c r="D8" s="82"/>
      <c r="E8" s="82"/>
      <c r="F8" s="190"/>
      <c r="G8" s="194">
        <f>N8+Q8+T8+AA8+AD8+AG8+AN8+AQ8+AT8+BA8+BD8+BG8</f>
        <v>0</v>
      </c>
      <c r="H8" s="194"/>
      <c r="I8" s="195"/>
      <c r="J8" s="113"/>
      <c r="K8" s="84">
        <f>N8+Q8+T8</f>
        <v>0</v>
      </c>
      <c r="L8" s="84"/>
      <c r="M8" s="84"/>
      <c r="N8" s="84"/>
      <c r="O8" s="85"/>
      <c r="P8" s="86"/>
      <c r="Q8" s="84"/>
      <c r="R8" s="85"/>
      <c r="S8" s="86"/>
      <c r="T8" s="84"/>
      <c r="U8" s="85"/>
      <c r="V8" s="107"/>
      <c r="W8" s="111"/>
      <c r="X8" s="111">
        <f>AA8+AD8+AG8</f>
        <v>0</v>
      </c>
      <c r="Y8" s="111"/>
      <c r="Z8" s="111"/>
      <c r="AA8" s="113"/>
      <c r="AB8" s="85"/>
      <c r="AC8" s="86"/>
      <c r="AD8" s="84"/>
      <c r="AE8" s="85"/>
      <c r="AF8" s="86"/>
      <c r="AG8" s="84"/>
      <c r="AH8" s="85"/>
      <c r="AI8" s="107"/>
      <c r="AJ8" s="111"/>
      <c r="AK8" s="111">
        <f>AN8+AQ8+AT8</f>
        <v>0</v>
      </c>
      <c r="AL8" s="111"/>
      <c r="AM8" s="111"/>
      <c r="AN8" s="113"/>
      <c r="AO8" s="85"/>
      <c r="AP8" s="86"/>
      <c r="AQ8" s="84"/>
      <c r="AR8" s="85"/>
      <c r="AS8" s="86"/>
      <c r="AT8" s="84"/>
      <c r="AU8" s="85"/>
      <c r="AV8" s="107"/>
      <c r="AW8" s="111"/>
      <c r="AX8" s="111">
        <f>BA8+BD8+BG8</f>
        <v>0</v>
      </c>
      <c r="AY8" s="111"/>
      <c r="AZ8" s="111"/>
      <c r="BA8" s="113"/>
      <c r="BB8" s="85"/>
      <c r="BC8" s="86"/>
      <c r="BD8" s="84"/>
      <c r="BE8" s="85"/>
      <c r="BF8" s="86"/>
      <c r="BG8" s="84"/>
      <c r="BH8" s="85"/>
      <c r="BI8" s="86"/>
      <c r="BJ8" s="83"/>
    </row>
    <row r="9" spans="2:62" ht="68.25" customHeight="1" thickBot="1" x14ac:dyDescent="0.3">
      <c r="B9" s="87"/>
      <c r="C9" s="88" t="s">
        <v>328</v>
      </c>
      <c r="D9" s="89"/>
      <c r="E9" s="89"/>
      <c r="F9" s="191"/>
      <c r="G9" s="194">
        <f t="shared" ref="G9:G53" si="0">N9+Q9+T9+AA9+AD9+AG9+AN9+AQ9+AT9+BA9+BD9+BG9</f>
        <v>0</v>
      </c>
      <c r="H9" s="196"/>
      <c r="I9" s="197"/>
      <c r="J9" s="114"/>
      <c r="K9" s="84">
        <f t="shared" ref="K9:K53" si="1">N9+Q9+T9</f>
        <v>0</v>
      </c>
      <c r="L9" s="84"/>
      <c r="M9" s="84"/>
      <c r="N9" s="91"/>
      <c r="O9" s="92"/>
      <c r="P9" s="93"/>
      <c r="Q9" s="91"/>
      <c r="R9" s="92"/>
      <c r="S9" s="93"/>
      <c r="T9" s="91"/>
      <c r="U9" s="92"/>
      <c r="V9" s="108"/>
      <c r="W9" s="112"/>
      <c r="X9" s="111">
        <f t="shared" ref="X9:X53" si="2">AA9+AD9+AG9</f>
        <v>0</v>
      </c>
      <c r="Y9" s="111"/>
      <c r="Z9" s="111"/>
      <c r="AA9" s="114"/>
      <c r="AB9" s="92"/>
      <c r="AC9" s="93"/>
      <c r="AD9" s="91"/>
      <c r="AE9" s="92"/>
      <c r="AF9" s="93"/>
      <c r="AG9" s="91"/>
      <c r="AH9" s="92"/>
      <c r="AI9" s="108"/>
      <c r="AJ9" s="112"/>
      <c r="AK9" s="111">
        <f t="shared" ref="AK9:AK53" si="3">AN9+AQ9+AT9</f>
        <v>0</v>
      </c>
      <c r="AL9" s="111"/>
      <c r="AM9" s="111"/>
      <c r="AN9" s="114"/>
      <c r="AO9" s="92"/>
      <c r="AP9" s="93"/>
      <c r="AQ9" s="91"/>
      <c r="AR9" s="92"/>
      <c r="AS9" s="93"/>
      <c r="AT9" s="91"/>
      <c r="AU9" s="92"/>
      <c r="AV9" s="108"/>
      <c r="AW9" s="112"/>
      <c r="AX9" s="111">
        <f t="shared" ref="AX9:AX53" si="4">BA9+BD9+BG9</f>
        <v>0</v>
      </c>
      <c r="AY9" s="111"/>
      <c r="AZ9" s="111"/>
      <c r="BA9" s="114"/>
      <c r="BB9" s="92"/>
      <c r="BC9" s="93"/>
      <c r="BD9" s="91"/>
      <c r="BE9" s="92"/>
      <c r="BF9" s="93"/>
      <c r="BG9" s="91"/>
      <c r="BH9" s="92"/>
      <c r="BI9" s="93"/>
      <c r="BJ9" s="90"/>
    </row>
    <row r="10" spans="2:62" ht="68.25" customHeight="1" thickBot="1" x14ac:dyDescent="0.3">
      <c r="B10" s="87"/>
      <c r="C10" s="88" t="s">
        <v>329</v>
      </c>
      <c r="D10" s="89"/>
      <c r="E10" s="89"/>
      <c r="F10" s="191"/>
      <c r="G10" s="194">
        <f t="shared" si="0"/>
        <v>0</v>
      </c>
      <c r="H10" s="196"/>
      <c r="I10" s="197"/>
      <c r="J10" s="114"/>
      <c r="K10" s="84">
        <f t="shared" si="1"/>
        <v>0</v>
      </c>
      <c r="L10" s="84"/>
      <c r="M10" s="84"/>
      <c r="N10" s="91"/>
      <c r="O10" s="92"/>
      <c r="P10" s="93"/>
      <c r="Q10" s="91"/>
      <c r="R10" s="92"/>
      <c r="S10" s="93"/>
      <c r="T10" s="91"/>
      <c r="U10" s="92"/>
      <c r="V10" s="108"/>
      <c r="W10" s="112"/>
      <c r="X10" s="111">
        <f t="shared" si="2"/>
        <v>0</v>
      </c>
      <c r="Y10" s="111"/>
      <c r="Z10" s="111"/>
      <c r="AA10" s="114"/>
      <c r="AB10" s="92"/>
      <c r="AC10" s="93"/>
      <c r="AD10" s="91"/>
      <c r="AE10" s="92"/>
      <c r="AF10" s="93"/>
      <c r="AG10" s="91"/>
      <c r="AH10" s="92"/>
      <c r="AI10" s="108"/>
      <c r="AJ10" s="112"/>
      <c r="AK10" s="111">
        <f t="shared" si="3"/>
        <v>0</v>
      </c>
      <c r="AL10" s="111"/>
      <c r="AM10" s="111"/>
      <c r="AN10" s="114"/>
      <c r="AO10" s="92"/>
      <c r="AP10" s="93"/>
      <c r="AQ10" s="91"/>
      <c r="AR10" s="92"/>
      <c r="AS10" s="93"/>
      <c r="AT10" s="91"/>
      <c r="AU10" s="92"/>
      <c r="AV10" s="108"/>
      <c r="AW10" s="112"/>
      <c r="AX10" s="111">
        <f t="shared" si="4"/>
        <v>0</v>
      </c>
      <c r="AY10" s="111"/>
      <c r="AZ10" s="111"/>
      <c r="BA10" s="114"/>
      <c r="BB10" s="92"/>
      <c r="BC10" s="93"/>
      <c r="BD10" s="91"/>
      <c r="BE10" s="92"/>
      <c r="BF10" s="93"/>
      <c r="BG10" s="91"/>
      <c r="BH10" s="92"/>
      <c r="BI10" s="93"/>
      <c r="BJ10" s="90"/>
    </row>
    <row r="11" spans="2:62" ht="68.25" customHeight="1" thickBot="1" x14ac:dyDescent="0.3">
      <c r="B11" s="87"/>
      <c r="C11" s="88" t="s">
        <v>330</v>
      </c>
      <c r="D11" s="89"/>
      <c r="E11" s="89"/>
      <c r="F11" s="191"/>
      <c r="G11" s="194">
        <f t="shared" si="0"/>
        <v>0</v>
      </c>
      <c r="H11" s="196"/>
      <c r="I11" s="197"/>
      <c r="J11" s="114"/>
      <c r="K11" s="84">
        <f t="shared" si="1"/>
        <v>0</v>
      </c>
      <c r="L11" s="84"/>
      <c r="M11" s="84"/>
      <c r="N11" s="91"/>
      <c r="O11" s="92"/>
      <c r="P11" s="93"/>
      <c r="Q11" s="91"/>
      <c r="R11" s="92"/>
      <c r="S11" s="93"/>
      <c r="T11" s="91"/>
      <c r="U11" s="92"/>
      <c r="V11" s="108"/>
      <c r="W11" s="112"/>
      <c r="X11" s="111">
        <f t="shared" si="2"/>
        <v>0</v>
      </c>
      <c r="Y11" s="111"/>
      <c r="Z11" s="111"/>
      <c r="AA11" s="114"/>
      <c r="AB11" s="92"/>
      <c r="AC11" s="93"/>
      <c r="AD11" s="91"/>
      <c r="AE11" s="92"/>
      <c r="AF11" s="93"/>
      <c r="AG11" s="91"/>
      <c r="AH11" s="92"/>
      <c r="AI11" s="108"/>
      <c r="AJ11" s="112"/>
      <c r="AK11" s="111">
        <f t="shared" si="3"/>
        <v>0</v>
      </c>
      <c r="AL11" s="111"/>
      <c r="AM11" s="111"/>
      <c r="AN11" s="114"/>
      <c r="AO11" s="92"/>
      <c r="AP11" s="93"/>
      <c r="AQ11" s="91"/>
      <c r="AR11" s="92"/>
      <c r="AS11" s="93"/>
      <c r="AT11" s="91"/>
      <c r="AU11" s="92"/>
      <c r="AV11" s="108"/>
      <c r="AW11" s="112"/>
      <c r="AX11" s="111">
        <f t="shared" si="4"/>
        <v>0</v>
      </c>
      <c r="AY11" s="111"/>
      <c r="AZ11" s="111"/>
      <c r="BA11" s="114"/>
      <c r="BB11" s="92"/>
      <c r="BC11" s="93"/>
      <c r="BD11" s="91"/>
      <c r="BE11" s="92"/>
      <c r="BF11" s="93"/>
      <c r="BG11" s="91"/>
      <c r="BH11" s="92"/>
      <c r="BI11" s="93"/>
      <c r="BJ11" s="90"/>
    </row>
    <row r="12" spans="2:62" s="80" customFormat="1" ht="68.25" customHeight="1" thickBot="1" x14ac:dyDescent="0.3">
      <c r="B12" s="94"/>
      <c r="C12" s="95" t="s">
        <v>331</v>
      </c>
      <c r="D12" s="95"/>
      <c r="E12" s="95"/>
      <c r="F12" s="192"/>
      <c r="G12" s="194">
        <f t="shared" si="0"/>
        <v>0</v>
      </c>
      <c r="H12" s="194"/>
      <c r="I12" s="195"/>
      <c r="J12" s="115"/>
      <c r="K12" s="84">
        <f t="shared" si="1"/>
        <v>0</v>
      </c>
      <c r="L12" s="84"/>
      <c r="M12" s="84"/>
      <c r="N12" s="97"/>
      <c r="O12" s="98"/>
      <c r="P12" s="99"/>
      <c r="Q12" s="97"/>
      <c r="R12" s="98"/>
      <c r="S12" s="99"/>
      <c r="T12" s="97"/>
      <c r="U12" s="98"/>
      <c r="V12" s="109"/>
      <c r="W12" s="111"/>
      <c r="X12" s="111">
        <f t="shared" si="2"/>
        <v>0</v>
      </c>
      <c r="Y12" s="111"/>
      <c r="Z12" s="111"/>
      <c r="AA12" s="115"/>
      <c r="AB12" s="98"/>
      <c r="AC12" s="99"/>
      <c r="AD12" s="97"/>
      <c r="AE12" s="98"/>
      <c r="AF12" s="99"/>
      <c r="AG12" s="97"/>
      <c r="AH12" s="98"/>
      <c r="AI12" s="109"/>
      <c r="AJ12" s="111"/>
      <c r="AK12" s="111">
        <f t="shared" si="3"/>
        <v>0</v>
      </c>
      <c r="AL12" s="111"/>
      <c r="AM12" s="111"/>
      <c r="AN12" s="115"/>
      <c r="AO12" s="98"/>
      <c r="AP12" s="99"/>
      <c r="AQ12" s="97"/>
      <c r="AR12" s="98"/>
      <c r="AS12" s="99"/>
      <c r="AT12" s="97"/>
      <c r="AU12" s="98"/>
      <c r="AV12" s="109"/>
      <c r="AW12" s="111"/>
      <c r="AX12" s="111">
        <f t="shared" si="4"/>
        <v>0</v>
      </c>
      <c r="AY12" s="111"/>
      <c r="AZ12" s="111"/>
      <c r="BA12" s="115"/>
      <c r="BB12" s="98"/>
      <c r="BC12" s="99"/>
      <c r="BD12" s="97"/>
      <c r="BE12" s="98"/>
      <c r="BF12" s="99"/>
      <c r="BG12" s="97"/>
      <c r="BH12" s="98"/>
      <c r="BI12" s="99"/>
      <c r="BJ12" s="96"/>
    </row>
    <row r="13" spans="2:62" ht="68.25" customHeight="1" thickBot="1" x14ac:dyDescent="0.3">
      <c r="B13" s="87"/>
      <c r="C13" s="88" t="s">
        <v>328</v>
      </c>
      <c r="D13" s="89"/>
      <c r="E13" s="89"/>
      <c r="F13" s="191"/>
      <c r="G13" s="194">
        <f t="shared" si="0"/>
        <v>0</v>
      </c>
      <c r="H13" s="196"/>
      <c r="I13" s="197"/>
      <c r="J13" s="114"/>
      <c r="K13" s="84">
        <f t="shared" si="1"/>
        <v>0</v>
      </c>
      <c r="L13" s="84"/>
      <c r="M13" s="84"/>
      <c r="N13" s="91"/>
      <c r="O13" s="92"/>
      <c r="P13" s="93"/>
      <c r="Q13" s="91"/>
      <c r="R13" s="92"/>
      <c r="S13" s="93"/>
      <c r="T13" s="91"/>
      <c r="U13" s="92"/>
      <c r="V13" s="108"/>
      <c r="W13" s="112"/>
      <c r="X13" s="111">
        <f t="shared" si="2"/>
        <v>0</v>
      </c>
      <c r="Y13" s="111"/>
      <c r="Z13" s="111"/>
      <c r="AA13" s="114"/>
      <c r="AB13" s="92"/>
      <c r="AC13" s="93"/>
      <c r="AD13" s="91"/>
      <c r="AE13" s="92"/>
      <c r="AF13" s="93"/>
      <c r="AG13" s="91"/>
      <c r="AH13" s="92"/>
      <c r="AI13" s="108"/>
      <c r="AJ13" s="112"/>
      <c r="AK13" s="111">
        <f t="shared" si="3"/>
        <v>0</v>
      </c>
      <c r="AL13" s="111"/>
      <c r="AM13" s="111"/>
      <c r="AN13" s="114"/>
      <c r="AO13" s="92"/>
      <c r="AP13" s="93"/>
      <c r="AQ13" s="91"/>
      <c r="AR13" s="92"/>
      <c r="AS13" s="93"/>
      <c r="AT13" s="91"/>
      <c r="AU13" s="92"/>
      <c r="AV13" s="108"/>
      <c r="AW13" s="112"/>
      <c r="AX13" s="111">
        <f t="shared" si="4"/>
        <v>0</v>
      </c>
      <c r="AY13" s="111"/>
      <c r="AZ13" s="111"/>
      <c r="BA13" s="114"/>
      <c r="BB13" s="92"/>
      <c r="BC13" s="93"/>
      <c r="BD13" s="91"/>
      <c r="BE13" s="92"/>
      <c r="BF13" s="93"/>
      <c r="BG13" s="91"/>
      <c r="BH13" s="92"/>
      <c r="BI13" s="93"/>
      <c r="BJ13" s="90"/>
    </row>
    <row r="14" spans="2:62" ht="68.25" customHeight="1" thickBot="1" x14ac:dyDescent="0.3">
      <c r="B14" s="87"/>
      <c r="C14" s="88" t="s">
        <v>329</v>
      </c>
      <c r="D14" s="89"/>
      <c r="E14" s="89"/>
      <c r="F14" s="191"/>
      <c r="G14" s="194">
        <f t="shared" si="0"/>
        <v>0</v>
      </c>
      <c r="H14" s="196"/>
      <c r="I14" s="197"/>
      <c r="J14" s="114"/>
      <c r="K14" s="84">
        <f t="shared" si="1"/>
        <v>0</v>
      </c>
      <c r="L14" s="84"/>
      <c r="M14" s="84"/>
      <c r="N14" s="91"/>
      <c r="O14" s="92"/>
      <c r="P14" s="93"/>
      <c r="Q14" s="91"/>
      <c r="R14" s="92"/>
      <c r="S14" s="93"/>
      <c r="T14" s="91"/>
      <c r="U14" s="92"/>
      <c r="V14" s="108"/>
      <c r="W14" s="112"/>
      <c r="X14" s="111">
        <f t="shared" si="2"/>
        <v>0</v>
      </c>
      <c r="Y14" s="111"/>
      <c r="Z14" s="111"/>
      <c r="AA14" s="114"/>
      <c r="AB14" s="92"/>
      <c r="AC14" s="93"/>
      <c r="AD14" s="91"/>
      <c r="AE14" s="92"/>
      <c r="AF14" s="93"/>
      <c r="AG14" s="91"/>
      <c r="AH14" s="92"/>
      <c r="AI14" s="108"/>
      <c r="AJ14" s="112"/>
      <c r="AK14" s="111">
        <f t="shared" si="3"/>
        <v>0</v>
      </c>
      <c r="AL14" s="111"/>
      <c r="AM14" s="111"/>
      <c r="AN14" s="114"/>
      <c r="AO14" s="92"/>
      <c r="AP14" s="93"/>
      <c r="AQ14" s="91"/>
      <c r="AR14" s="92"/>
      <c r="AS14" s="93"/>
      <c r="AT14" s="91"/>
      <c r="AU14" s="92"/>
      <c r="AV14" s="108"/>
      <c r="AW14" s="112"/>
      <c r="AX14" s="111">
        <f t="shared" si="4"/>
        <v>0</v>
      </c>
      <c r="AY14" s="111"/>
      <c r="AZ14" s="111"/>
      <c r="BA14" s="114"/>
      <c r="BB14" s="92"/>
      <c r="BC14" s="93"/>
      <c r="BD14" s="91"/>
      <c r="BE14" s="92"/>
      <c r="BF14" s="93"/>
      <c r="BG14" s="91"/>
      <c r="BH14" s="92"/>
      <c r="BI14" s="93"/>
      <c r="BJ14" s="90"/>
    </row>
    <row r="15" spans="2:62" ht="64.5" customHeight="1" thickBot="1" x14ac:dyDescent="0.3">
      <c r="B15" s="87"/>
      <c r="C15" s="88" t="s">
        <v>330</v>
      </c>
      <c r="D15" s="89"/>
      <c r="E15" s="89"/>
      <c r="F15" s="191"/>
      <c r="G15" s="194">
        <f t="shared" si="0"/>
        <v>0</v>
      </c>
      <c r="H15" s="196"/>
      <c r="I15" s="197"/>
      <c r="J15" s="114"/>
      <c r="K15" s="84">
        <f t="shared" si="1"/>
        <v>0</v>
      </c>
      <c r="L15" s="84"/>
      <c r="M15" s="84"/>
      <c r="N15" s="91"/>
      <c r="O15" s="92"/>
      <c r="P15" s="93"/>
      <c r="Q15" s="91"/>
      <c r="R15" s="92"/>
      <c r="S15" s="93"/>
      <c r="T15" s="91"/>
      <c r="U15" s="92"/>
      <c r="V15" s="108"/>
      <c r="W15" s="112"/>
      <c r="X15" s="111">
        <f t="shared" si="2"/>
        <v>0</v>
      </c>
      <c r="Y15" s="111"/>
      <c r="Z15" s="111"/>
      <c r="AA15" s="114"/>
      <c r="AB15" s="92"/>
      <c r="AC15" s="93"/>
      <c r="AD15" s="91"/>
      <c r="AE15" s="92"/>
      <c r="AF15" s="93"/>
      <c r="AG15" s="91"/>
      <c r="AH15" s="92"/>
      <c r="AI15" s="108"/>
      <c r="AJ15" s="112"/>
      <c r="AK15" s="111">
        <f t="shared" si="3"/>
        <v>0</v>
      </c>
      <c r="AL15" s="111"/>
      <c r="AM15" s="111"/>
      <c r="AN15" s="114"/>
      <c r="AO15" s="92"/>
      <c r="AP15" s="93"/>
      <c r="AQ15" s="91"/>
      <c r="AR15" s="92"/>
      <c r="AS15" s="93"/>
      <c r="AT15" s="91"/>
      <c r="AU15" s="92"/>
      <c r="AV15" s="108"/>
      <c r="AW15" s="112"/>
      <c r="AX15" s="111">
        <f t="shared" si="4"/>
        <v>0</v>
      </c>
      <c r="AY15" s="111"/>
      <c r="AZ15" s="111"/>
      <c r="BA15" s="114"/>
      <c r="BB15" s="92"/>
      <c r="BC15" s="93"/>
      <c r="BD15" s="91"/>
      <c r="BE15" s="92"/>
      <c r="BF15" s="93"/>
      <c r="BG15" s="91"/>
      <c r="BH15" s="92"/>
      <c r="BI15" s="93"/>
      <c r="BJ15" s="90"/>
    </row>
    <row r="16" spans="2:62" ht="64.5" customHeight="1" thickBot="1" x14ac:dyDescent="0.3">
      <c r="B16" s="87"/>
      <c r="C16" s="89"/>
      <c r="D16" s="89"/>
      <c r="E16" s="89"/>
      <c r="F16" s="191"/>
      <c r="G16" s="194">
        <f t="shared" si="0"/>
        <v>0</v>
      </c>
      <c r="H16" s="196"/>
      <c r="I16" s="197"/>
      <c r="J16" s="114"/>
      <c r="K16" s="84">
        <f t="shared" si="1"/>
        <v>0</v>
      </c>
      <c r="L16" s="84"/>
      <c r="M16" s="84"/>
      <c r="N16" s="91"/>
      <c r="O16" s="92"/>
      <c r="P16" s="93"/>
      <c r="Q16" s="91"/>
      <c r="R16" s="92"/>
      <c r="S16" s="93"/>
      <c r="T16" s="91"/>
      <c r="U16" s="92"/>
      <c r="V16" s="108"/>
      <c r="W16" s="112"/>
      <c r="X16" s="111">
        <f t="shared" si="2"/>
        <v>0</v>
      </c>
      <c r="Y16" s="111"/>
      <c r="Z16" s="111"/>
      <c r="AA16" s="114"/>
      <c r="AB16" s="92"/>
      <c r="AC16" s="93"/>
      <c r="AD16" s="91"/>
      <c r="AE16" s="92"/>
      <c r="AF16" s="93"/>
      <c r="AG16" s="91"/>
      <c r="AH16" s="92"/>
      <c r="AI16" s="108"/>
      <c r="AJ16" s="112"/>
      <c r="AK16" s="111">
        <f t="shared" si="3"/>
        <v>0</v>
      </c>
      <c r="AL16" s="111"/>
      <c r="AM16" s="111"/>
      <c r="AN16" s="114"/>
      <c r="AO16" s="92"/>
      <c r="AP16" s="93"/>
      <c r="AQ16" s="91"/>
      <c r="AR16" s="92"/>
      <c r="AS16" s="93"/>
      <c r="AT16" s="91"/>
      <c r="AU16" s="92"/>
      <c r="AV16" s="108"/>
      <c r="AW16" s="112"/>
      <c r="AX16" s="111">
        <f t="shared" si="4"/>
        <v>0</v>
      </c>
      <c r="AY16" s="111"/>
      <c r="AZ16" s="111"/>
      <c r="BA16" s="114"/>
      <c r="BB16" s="92"/>
      <c r="BC16" s="93"/>
      <c r="BD16" s="91"/>
      <c r="BE16" s="92"/>
      <c r="BF16" s="93"/>
      <c r="BG16" s="91"/>
      <c r="BH16" s="92"/>
      <c r="BI16" s="93"/>
      <c r="BJ16" s="90"/>
    </row>
    <row r="17" spans="2:62" ht="64.5" customHeight="1" thickBot="1" x14ac:dyDescent="0.3">
      <c r="B17" s="87"/>
      <c r="C17" s="89"/>
      <c r="D17" s="89"/>
      <c r="E17" s="89"/>
      <c r="F17" s="191"/>
      <c r="G17" s="194">
        <f t="shared" si="0"/>
        <v>0</v>
      </c>
      <c r="H17" s="196"/>
      <c r="I17" s="197"/>
      <c r="J17" s="114"/>
      <c r="K17" s="84">
        <f t="shared" si="1"/>
        <v>0</v>
      </c>
      <c r="L17" s="84"/>
      <c r="M17" s="84"/>
      <c r="N17" s="91"/>
      <c r="O17" s="92"/>
      <c r="P17" s="93"/>
      <c r="Q17" s="91"/>
      <c r="R17" s="92"/>
      <c r="S17" s="93"/>
      <c r="T17" s="91"/>
      <c r="U17" s="92"/>
      <c r="V17" s="108"/>
      <c r="W17" s="112"/>
      <c r="X17" s="111">
        <f t="shared" si="2"/>
        <v>0</v>
      </c>
      <c r="Y17" s="111"/>
      <c r="Z17" s="111"/>
      <c r="AA17" s="114"/>
      <c r="AB17" s="92"/>
      <c r="AC17" s="93"/>
      <c r="AD17" s="91"/>
      <c r="AE17" s="92"/>
      <c r="AF17" s="93"/>
      <c r="AG17" s="91"/>
      <c r="AH17" s="92"/>
      <c r="AI17" s="108"/>
      <c r="AJ17" s="112"/>
      <c r="AK17" s="111">
        <f t="shared" si="3"/>
        <v>0</v>
      </c>
      <c r="AL17" s="111"/>
      <c r="AM17" s="111"/>
      <c r="AN17" s="114"/>
      <c r="AO17" s="92"/>
      <c r="AP17" s="93"/>
      <c r="AQ17" s="91"/>
      <c r="AR17" s="92"/>
      <c r="AS17" s="93"/>
      <c r="AT17" s="91"/>
      <c r="AU17" s="92"/>
      <c r="AV17" s="108"/>
      <c r="AW17" s="112"/>
      <c r="AX17" s="111">
        <f t="shared" si="4"/>
        <v>0</v>
      </c>
      <c r="AY17" s="111"/>
      <c r="AZ17" s="111"/>
      <c r="BA17" s="114"/>
      <c r="BB17" s="92"/>
      <c r="BC17" s="93"/>
      <c r="BD17" s="91"/>
      <c r="BE17" s="92"/>
      <c r="BF17" s="93"/>
      <c r="BG17" s="91"/>
      <c r="BH17" s="92"/>
      <c r="BI17" s="93"/>
      <c r="BJ17" s="90"/>
    </row>
    <row r="18" spans="2:62" ht="64.5" customHeight="1" thickBot="1" x14ac:dyDescent="0.3">
      <c r="B18" s="87"/>
      <c r="C18" s="89"/>
      <c r="D18" s="89"/>
      <c r="E18" s="89"/>
      <c r="F18" s="191"/>
      <c r="G18" s="194">
        <f t="shared" si="0"/>
        <v>0</v>
      </c>
      <c r="H18" s="196"/>
      <c r="I18" s="197"/>
      <c r="J18" s="114"/>
      <c r="K18" s="84">
        <f t="shared" si="1"/>
        <v>0</v>
      </c>
      <c r="L18" s="84"/>
      <c r="M18" s="84"/>
      <c r="N18" s="91"/>
      <c r="O18" s="92"/>
      <c r="P18" s="93"/>
      <c r="Q18" s="91"/>
      <c r="R18" s="92"/>
      <c r="S18" s="93"/>
      <c r="T18" s="91"/>
      <c r="U18" s="92"/>
      <c r="V18" s="108"/>
      <c r="W18" s="112"/>
      <c r="X18" s="111">
        <f t="shared" si="2"/>
        <v>0</v>
      </c>
      <c r="Y18" s="111"/>
      <c r="Z18" s="111"/>
      <c r="AA18" s="114"/>
      <c r="AB18" s="92"/>
      <c r="AC18" s="93"/>
      <c r="AD18" s="91"/>
      <c r="AE18" s="92"/>
      <c r="AF18" s="93"/>
      <c r="AG18" s="91"/>
      <c r="AH18" s="92"/>
      <c r="AI18" s="108"/>
      <c r="AJ18" s="112"/>
      <c r="AK18" s="111">
        <f t="shared" si="3"/>
        <v>0</v>
      </c>
      <c r="AL18" s="111"/>
      <c r="AM18" s="111"/>
      <c r="AN18" s="114"/>
      <c r="AO18" s="92"/>
      <c r="AP18" s="93"/>
      <c r="AQ18" s="91"/>
      <c r="AR18" s="92"/>
      <c r="AS18" s="93"/>
      <c r="AT18" s="91"/>
      <c r="AU18" s="92"/>
      <c r="AV18" s="108"/>
      <c r="AW18" s="112"/>
      <c r="AX18" s="111">
        <f t="shared" si="4"/>
        <v>0</v>
      </c>
      <c r="AY18" s="111"/>
      <c r="AZ18" s="111"/>
      <c r="BA18" s="114"/>
      <c r="BB18" s="92"/>
      <c r="BC18" s="93"/>
      <c r="BD18" s="91"/>
      <c r="BE18" s="92"/>
      <c r="BF18" s="93"/>
      <c r="BG18" s="91"/>
      <c r="BH18" s="92"/>
      <c r="BI18" s="93"/>
      <c r="BJ18" s="90"/>
    </row>
    <row r="19" spans="2:62" ht="64.5" customHeight="1" thickBot="1" x14ac:dyDescent="0.3">
      <c r="B19" s="87"/>
      <c r="C19" s="89"/>
      <c r="D19" s="89"/>
      <c r="E19" s="89"/>
      <c r="F19" s="191"/>
      <c r="G19" s="194">
        <f t="shared" si="0"/>
        <v>0</v>
      </c>
      <c r="H19" s="196"/>
      <c r="I19" s="197"/>
      <c r="J19" s="114"/>
      <c r="K19" s="84">
        <f t="shared" si="1"/>
        <v>0</v>
      </c>
      <c r="L19" s="84"/>
      <c r="M19" s="84"/>
      <c r="N19" s="91"/>
      <c r="O19" s="92"/>
      <c r="P19" s="93"/>
      <c r="Q19" s="91"/>
      <c r="R19" s="92"/>
      <c r="S19" s="93"/>
      <c r="T19" s="91"/>
      <c r="U19" s="92"/>
      <c r="V19" s="108"/>
      <c r="W19" s="112"/>
      <c r="X19" s="111">
        <f t="shared" si="2"/>
        <v>0</v>
      </c>
      <c r="Y19" s="111"/>
      <c r="Z19" s="111"/>
      <c r="AA19" s="114"/>
      <c r="AB19" s="92"/>
      <c r="AC19" s="93"/>
      <c r="AD19" s="91"/>
      <c r="AE19" s="92"/>
      <c r="AF19" s="93"/>
      <c r="AG19" s="91"/>
      <c r="AH19" s="92"/>
      <c r="AI19" s="108"/>
      <c r="AJ19" s="112"/>
      <c r="AK19" s="111">
        <f t="shared" si="3"/>
        <v>0</v>
      </c>
      <c r="AL19" s="111"/>
      <c r="AM19" s="111"/>
      <c r="AN19" s="114"/>
      <c r="AO19" s="92"/>
      <c r="AP19" s="93"/>
      <c r="AQ19" s="91"/>
      <c r="AR19" s="92"/>
      <c r="AS19" s="93"/>
      <c r="AT19" s="91"/>
      <c r="AU19" s="92"/>
      <c r="AV19" s="108"/>
      <c r="AW19" s="112"/>
      <c r="AX19" s="111">
        <f t="shared" si="4"/>
        <v>0</v>
      </c>
      <c r="AY19" s="111"/>
      <c r="AZ19" s="111"/>
      <c r="BA19" s="114"/>
      <c r="BB19" s="92"/>
      <c r="BC19" s="93"/>
      <c r="BD19" s="91"/>
      <c r="BE19" s="92"/>
      <c r="BF19" s="93"/>
      <c r="BG19" s="91"/>
      <c r="BH19" s="92"/>
      <c r="BI19" s="93"/>
      <c r="BJ19" s="90"/>
    </row>
    <row r="20" spans="2:62" ht="64.5" customHeight="1" thickBot="1" x14ac:dyDescent="0.3">
      <c r="B20" s="87"/>
      <c r="C20" s="89"/>
      <c r="D20" s="89"/>
      <c r="E20" s="89"/>
      <c r="F20" s="191"/>
      <c r="G20" s="194">
        <f t="shared" si="0"/>
        <v>0</v>
      </c>
      <c r="H20" s="196"/>
      <c r="I20" s="197"/>
      <c r="J20" s="114"/>
      <c r="K20" s="84">
        <f t="shared" si="1"/>
        <v>0</v>
      </c>
      <c r="L20" s="84"/>
      <c r="M20" s="84"/>
      <c r="N20" s="91"/>
      <c r="O20" s="92"/>
      <c r="P20" s="93"/>
      <c r="Q20" s="91"/>
      <c r="R20" s="92"/>
      <c r="S20" s="93"/>
      <c r="T20" s="91"/>
      <c r="U20" s="92"/>
      <c r="V20" s="108"/>
      <c r="W20" s="112"/>
      <c r="X20" s="111">
        <f t="shared" si="2"/>
        <v>0</v>
      </c>
      <c r="Y20" s="111"/>
      <c r="Z20" s="111"/>
      <c r="AA20" s="114"/>
      <c r="AB20" s="92"/>
      <c r="AC20" s="93"/>
      <c r="AD20" s="91"/>
      <c r="AE20" s="92"/>
      <c r="AF20" s="93"/>
      <c r="AG20" s="91"/>
      <c r="AH20" s="92"/>
      <c r="AI20" s="108"/>
      <c r="AJ20" s="112"/>
      <c r="AK20" s="111">
        <f t="shared" si="3"/>
        <v>0</v>
      </c>
      <c r="AL20" s="111"/>
      <c r="AM20" s="111"/>
      <c r="AN20" s="114"/>
      <c r="AO20" s="92"/>
      <c r="AP20" s="93"/>
      <c r="AQ20" s="91"/>
      <c r="AR20" s="92"/>
      <c r="AS20" s="93"/>
      <c r="AT20" s="91"/>
      <c r="AU20" s="92"/>
      <c r="AV20" s="108"/>
      <c r="AW20" s="112"/>
      <c r="AX20" s="111">
        <f t="shared" si="4"/>
        <v>0</v>
      </c>
      <c r="AY20" s="111"/>
      <c r="AZ20" s="111"/>
      <c r="BA20" s="114"/>
      <c r="BB20" s="92"/>
      <c r="BC20" s="93"/>
      <c r="BD20" s="91"/>
      <c r="BE20" s="92"/>
      <c r="BF20" s="93"/>
      <c r="BG20" s="91"/>
      <c r="BH20" s="92"/>
      <c r="BI20" s="93"/>
      <c r="BJ20" s="90"/>
    </row>
    <row r="21" spans="2:62" ht="64.5" customHeight="1" thickBot="1" x14ac:dyDescent="0.3">
      <c r="B21" s="87"/>
      <c r="C21" s="89"/>
      <c r="D21" s="89"/>
      <c r="E21" s="89"/>
      <c r="F21" s="191"/>
      <c r="G21" s="194">
        <f t="shared" si="0"/>
        <v>0</v>
      </c>
      <c r="H21" s="196"/>
      <c r="I21" s="197"/>
      <c r="J21" s="114"/>
      <c r="K21" s="84">
        <f t="shared" si="1"/>
        <v>0</v>
      </c>
      <c r="L21" s="84"/>
      <c r="M21" s="84"/>
      <c r="N21" s="91"/>
      <c r="O21" s="92"/>
      <c r="P21" s="93"/>
      <c r="Q21" s="91"/>
      <c r="R21" s="92"/>
      <c r="S21" s="93"/>
      <c r="T21" s="91"/>
      <c r="U21" s="92"/>
      <c r="V21" s="108"/>
      <c r="W21" s="112"/>
      <c r="X21" s="111">
        <f t="shared" si="2"/>
        <v>0</v>
      </c>
      <c r="Y21" s="111"/>
      <c r="Z21" s="111"/>
      <c r="AA21" s="114"/>
      <c r="AB21" s="92"/>
      <c r="AC21" s="93"/>
      <c r="AD21" s="91"/>
      <c r="AE21" s="92"/>
      <c r="AF21" s="93"/>
      <c r="AG21" s="91"/>
      <c r="AH21" s="92"/>
      <c r="AI21" s="108"/>
      <c r="AJ21" s="112"/>
      <c r="AK21" s="111">
        <f t="shared" si="3"/>
        <v>0</v>
      </c>
      <c r="AL21" s="111"/>
      <c r="AM21" s="111"/>
      <c r="AN21" s="114"/>
      <c r="AO21" s="92"/>
      <c r="AP21" s="93"/>
      <c r="AQ21" s="91"/>
      <c r="AR21" s="92"/>
      <c r="AS21" s="93"/>
      <c r="AT21" s="91"/>
      <c r="AU21" s="92"/>
      <c r="AV21" s="108"/>
      <c r="AW21" s="112"/>
      <c r="AX21" s="111">
        <f t="shared" si="4"/>
        <v>0</v>
      </c>
      <c r="AY21" s="111"/>
      <c r="AZ21" s="111"/>
      <c r="BA21" s="114"/>
      <c r="BB21" s="92"/>
      <c r="BC21" s="93"/>
      <c r="BD21" s="91"/>
      <c r="BE21" s="92"/>
      <c r="BF21" s="93"/>
      <c r="BG21" s="91"/>
      <c r="BH21" s="92"/>
      <c r="BI21" s="93"/>
      <c r="BJ21" s="90"/>
    </row>
    <row r="22" spans="2:62" ht="64.5" customHeight="1" thickBot="1" x14ac:dyDescent="0.3">
      <c r="B22" s="87"/>
      <c r="C22" s="89"/>
      <c r="D22" s="89"/>
      <c r="E22" s="89"/>
      <c r="F22" s="191"/>
      <c r="G22" s="194">
        <f t="shared" si="0"/>
        <v>0</v>
      </c>
      <c r="H22" s="196"/>
      <c r="I22" s="197"/>
      <c r="J22" s="114"/>
      <c r="K22" s="84">
        <f t="shared" si="1"/>
        <v>0</v>
      </c>
      <c r="L22" s="84"/>
      <c r="M22" s="84"/>
      <c r="N22" s="91"/>
      <c r="O22" s="92"/>
      <c r="P22" s="93"/>
      <c r="Q22" s="91"/>
      <c r="R22" s="92"/>
      <c r="S22" s="93"/>
      <c r="T22" s="91"/>
      <c r="U22" s="92"/>
      <c r="V22" s="108"/>
      <c r="W22" s="112"/>
      <c r="X22" s="111">
        <f t="shared" si="2"/>
        <v>0</v>
      </c>
      <c r="Y22" s="111"/>
      <c r="Z22" s="111"/>
      <c r="AA22" s="114"/>
      <c r="AB22" s="92"/>
      <c r="AC22" s="93"/>
      <c r="AD22" s="91"/>
      <c r="AE22" s="92"/>
      <c r="AF22" s="93"/>
      <c r="AG22" s="91"/>
      <c r="AH22" s="92"/>
      <c r="AI22" s="108"/>
      <c r="AJ22" s="112"/>
      <c r="AK22" s="111">
        <f t="shared" si="3"/>
        <v>0</v>
      </c>
      <c r="AL22" s="111"/>
      <c r="AM22" s="111"/>
      <c r="AN22" s="114"/>
      <c r="AO22" s="92"/>
      <c r="AP22" s="93"/>
      <c r="AQ22" s="91"/>
      <c r="AR22" s="92"/>
      <c r="AS22" s="93"/>
      <c r="AT22" s="91"/>
      <c r="AU22" s="92"/>
      <c r="AV22" s="108"/>
      <c r="AW22" s="112"/>
      <c r="AX22" s="111">
        <f t="shared" si="4"/>
        <v>0</v>
      </c>
      <c r="AY22" s="111"/>
      <c r="AZ22" s="111"/>
      <c r="BA22" s="114"/>
      <c r="BB22" s="92"/>
      <c r="BC22" s="93"/>
      <c r="BD22" s="91"/>
      <c r="BE22" s="92"/>
      <c r="BF22" s="93"/>
      <c r="BG22" s="91"/>
      <c r="BH22" s="92"/>
      <c r="BI22" s="93"/>
      <c r="BJ22" s="90"/>
    </row>
    <row r="23" spans="2:62" ht="64.5" customHeight="1" thickBot="1" x14ac:dyDescent="0.3">
      <c r="B23" s="87"/>
      <c r="C23" s="89"/>
      <c r="D23" s="89"/>
      <c r="E23" s="89"/>
      <c r="F23" s="191"/>
      <c r="G23" s="194">
        <f t="shared" si="0"/>
        <v>0</v>
      </c>
      <c r="H23" s="196"/>
      <c r="I23" s="197"/>
      <c r="J23" s="114"/>
      <c r="K23" s="84">
        <f t="shared" si="1"/>
        <v>0</v>
      </c>
      <c r="L23" s="84"/>
      <c r="M23" s="84"/>
      <c r="N23" s="91"/>
      <c r="O23" s="92"/>
      <c r="P23" s="93"/>
      <c r="Q23" s="91"/>
      <c r="R23" s="92"/>
      <c r="S23" s="93"/>
      <c r="T23" s="91"/>
      <c r="U23" s="92"/>
      <c r="V23" s="108"/>
      <c r="W23" s="112"/>
      <c r="X23" s="111">
        <f t="shared" si="2"/>
        <v>0</v>
      </c>
      <c r="Y23" s="111"/>
      <c r="Z23" s="111"/>
      <c r="AA23" s="114"/>
      <c r="AB23" s="92"/>
      <c r="AC23" s="93"/>
      <c r="AD23" s="91"/>
      <c r="AE23" s="92"/>
      <c r="AF23" s="93"/>
      <c r="AG23" s="91"/>
      <c r="AH23" s="92"/>
      <c r="AI23" s="108"/>
      <c r="AJ23" s="112"/>
      <c r="AK23" s="111">
        <f t="shared" si="3"/>
        <v>0</v>
      </c>
      <c r="AL23" s="111"/>
      <c r="AM23" s="111"/>
      <c r="AN23" s="114"/>
      <c r="AO23" s="92"/>
      <c r="AP23" s="93"/>
      <c r="AQ23" s="91"/>
      <c r="AR23" s="92"/>
      <c r="AS23" s="93"/>
      <c r="AT23" s="91"/>
      <c r="AU23" s="92"/>
      <c r="AV23" s="108"/>
      <c r="AW23" s="112"/>
      <c r="AX23" s="111">
        <f t="shared" si="4"/>
        <v>0</v>
      </c>
      <c r="AY23" s="111"/>
      <c r="AZ23" s="111"/>
      <c r="BA23" s="114"/>
      <c r="BB23" s="92"/>
      <c r="BC23" s="93"/>
      <c r="BD23" s="91"/>
      <c r="BE23" s="92"/>
      <c r="BF23" s="93"/>
      <c r="BG23" s="91"/>
      <c r="BH23" s="92"/>
      <c r="BI23" s="93"/>
      <c r="BJ23" s="90"/>
    </row>
    <row r="24" spans="2:62" ht="64.5" customHeight="1" thickBot="1" x14ac:dyDescent="0.3">
      <c r="B24" s="87"/>
      <c r="C24" s="89"/>
      <c r="D24" s="89"/>
      <c r="E24" s="89"/>
      <c r="F24" s="191"/>
      <c r="G24" s="194">
        <f t="shared" si="0"/>
        <v>0</v>
      </c>
      <c r="H24" s="196"/>
      <c r="I24" s="197"/>
      <c r="J24" s="114"/>
      <c r="K24" s="84">
        <f t="shared" si="1"/>
        <v>0</v>
      </c>
      <c r="L24" s="84"/>
      <c r="M24" s="84"/>
      <c r="N24" s="91"/>
      <c r="O24" s="92"/>
      <c r="P24" s="93"/>
      <c r="Q24" s="91"/>
      <c r="R24" s="92"/>
      <c r="S24" s="93"/>
      <c r="T24" s="91"/>
      <c r="U24" s="92"/>
      <c r="V24" s="108"/>
      <c r="W24" s="112"/>
      <c r="X24" s="111">
        <f t="shared" si="2"/>
        <v>0</v>
      </c>
      <c r="Y24" s="111"/>
      <c r="Z24" s="111"/>
      <c r="AA24" s="114"/>
      <c r="AB24" s="92"/>
      <c r="AC24" s="93"/>
      <c r="AD24" s="91"/>
      <c r="AE24" s="92"/>
      <c r="AF24" s="93"/>
      <c r="AG24" s="91"/>
      <c r="AH24" s="92"/>
      <c r="AI24" s="108"/>
      <c r="AJ24" s="112"/>
      <c r="AK24" s="111">
        <f t="shared" si="3"/>
        <v>0</v>
      </c>
      <c r="AL24" s="111"/>
      <c r="AM24" s="111"/>
      <c r="AN24" s="114"/>
      <c r="AO24" s="92"/>
      <c r="AP24" s="93"/>
      <c r="AQ24" s="91"/>
      <c r="AR24" s="92"/>
      <c r="AS24" s="93"/>
      <c r="AT24" s="91"/>
      <c r="AU24" s="92"/>
      <c r="AV24" s="108"/>
      <c r="AW24" s="112"/>
      <c r="AX24" s="111">
        <f t="shared" si="4"/>
        <v>0</v>
      </c>
      <c r="AY24" s="111"/>
      <c r="AZ24" s="111"/>
      <c r="BA24" s="114"/>
      <c r="BB24" s="92"/>
      <c r="BC24" s="93"/>
      <c r="BD24" s="91"/>
      <c r="BE24" s="92"/>
      <c r="BF24" s="93"/>
      <c r="BG24" s="91"/>
      <c r="BH24" s="92"/>
      <c r="BI24" s="93"/>
      <c r="BJ24" s="90"/>
    </row>
    <row r="25" spans="2:62" ht="64.5" customHeight="1" thickBot="1" x14ac:dyDescent="0.3">
      <c r="B25" s="87"/>
      <c r="C25" s="89"/>
      <c r="D25" s="89"/>
      <c r="E25" s="89"/>
      <c r="F25" s="191"/>
      <c r="G25" s="194">
        <f t="shared" si="0"/>
        <v>0</v>
      </c>
      <c r="H25" s="196"/>
      <c r="I25" s="197"/>
      <c r="J25" s="114"/>
      <c r="K25" s="84">
        <f t="shared" si="1"/>
        <v>0</v>
      </c>
      <c r="L25" s="84"/>
      <c r="M25" s="84"/>
      <c r="N25" s="91"/>
      <c r="O25" s="92"/>
      <c r="P25" s="93"/>
      <c r="Q25" s="91"/>
      <c r="R25" s="92"/>
      <c r="S25" s="93"/>
      <c r="T25" s="91"/>
      <c r="U25" s="92"/>
      <c r="V25" s="108"/>
      <c r="W25" s="112"/>
      <c r="X25" s="111">
        <f t="shared" si="2"/>
        <v>0</v>
      </c>
      <c r="Y25" s="111"/>
      <c r="Z25" s="111"/>
      <c r="AA25" s="114"/>
      <c r="AB25" s="92"/>
      <c r="AC25" s="93"/>
      <c r="AD25" s="91"/>
      <c r="AE25" s="92"/>
      <c r="AF25" s="93"/>
      <c r="AG25" s="91"/>
      <c r="AH25" s="92"/>
      <c r="AI25" s="108"/>
      <c r="AJ25" s="112"/>
      <c r="AK25" s="111">
        <f t="shared" si="3"/>
        <v>0</v>
      </c>
      <c r="AL25" s="111"/>
      <c r="AM25" s="111"/>
      <c r="AN25" s="114"/>
      <c r="AO25" s="92"/>
      <c r="AP25" s="93"/>
      <c r="AQ25" s="91"/>
      <c r="AR25" s="92"/>
      <c r="AS25" s="93"/>
      <c r="AT25" s="91"/>
      <c r="AU25" s="92"/>
      <c r="AV25" s="108"/>
      <c r="AW25" s="112"/>
      <c r="AX25" s="111">
        <f t="shared" si="4"/>
        <v>0</v>
      </c>
      <c r="AY25" s="111"/>
      <c r="AZ25" s="111"/>
      <c r="BA25" s="114"/>
      <c r="BB25" s="92"/>
      <c r="BC25" s="93"/>
      <c r="BD25" s="91"/>
      <c r="BE25" s="92"/>
      <c r="BF25" s="93"/>
      <c r="BG25" s="91"/>
      <c r="BH25" s="92"/>
      <c r="BI25" s="93"/>
      <c r="BJ25" s="90"/>
    </row>
    <row r="26" spans="2:62" ht="64.5" customHeight="1" thickBot="1" x14ac:dyDescent="0.3">
      <c r="B26" s="87"/>
      <c r="C26" s="89"/>
      <c r="D26" s="89"/>
      <c r="E26" s="89"/>
      <c r="F26" s="191"/>
      <c r="G26" s="194">
        <f t="shared" si="0"/>
        <v>0</v>
      </c>
      <c r="H26" s="196"/>
      <c r="I26" s="197"/>
      <c r="J26" s="114"/>
      <c r="K26" s="84">
        <f t="shared" si="1"/>
        <v>0</v>
      </c>
      <c r="L26" s="84"/>
      <c r="M26" s="84"/>
      <c r="N26" s="91"/>
      <c r="O26" s="92"/>
      <c r="P26" s="93"/>
      <c r="Q26" s="91"/>
      <c r="R26" s="92"/>
      <c r="S26" s="93"/>
      <c r="T26" s="91"/>
      <c r="U26" s="92"/>
      <c r="V26" s="108"/>
      <c r="W26" s="112"/>
      <c r="X26" s="111">
        <f t="shared" si="2"/>
        <v>0</v>
      </c>
      <c r="Y26" s="111"/>
      <c r="Z26" s="111"/>
      <c r="AA26" s="114"/>
      <c r="AB26" s="92"/>
      <c r="AC26" s="93"/>
      <c r="AD26" s="91"/>
      <c r="AE26" s="92"/>
      <c r="AF26" s="93"/>
      <c r="AG26" s="91"/>
      <c r="AH26" s="92"/>
      <c r="AI26" s="108"/>
      <c r="AJ26" s="112"/>
      <c r="AK26" s="111">
        <f t="shared" si="3"/>
        <v>0</v>
      </c>
      <c r="AL26" s="111"/>
      <c r="AM26" s="111"/>
      <c r="AN26" s="114"/>
      <c r="AO26" s="92"/>
      <c r="AP26" s="93"/>
      <c r="AQ26" s="91"/>
      <c r="AR26" s="92"/>
      <c r="AS26" s="93"/>
      <c r="AT26" s="91"/>
      <c r="AU26" s="92"/>
      <c r="AV26" s="108"/>
      <c r="AW26" s="112"/>
      <c r="AX26" s="111">
        <f t="shared" si="4"/>
        <v>0</v>
      </c>
      <c r="AY26" s="111"/>
      <c r="AZ26" s="111"/>
      <c r="BA26" s="114"/>
      <c r="BB26" s="92"/>
      <c r="BC26" s="93"/>
      <c r="BD26" s="91"/>
      <c r="BE26" s="92"/>
      <c r="BF26" s="93"/>
      <c r="BG26" s="91"/>
      <c r="BH26" s="92"/>
      <c r="BI26" s="93"/>
      <c r="BJ26" s="90"/>
    </row>
    <row r="27" spans="2:62" ht="64.5" customHeight="1" thickBot="1" x14ac:dyDescent="0.3">
      <c r="B27" s="87"/>
      <c r="C27" s="89"/>
      <c r="D27" s="89"/>
      <c r="E27" s="89"/>
      <c r="F27" s="191"/>
      <c r="G27" s="194">
        <f t="shared" si="0"/>
        <v>0</v>
      </c>
      <c r="H27" s="196"/>
      <c r="I27" s="197"/>
      <c r="J27" s="114"/>
      <c r="K27" s="84">
        <f t="shared" si="1"/>
        <v>0</v>
      </c>
      <c r="L27" s="84"/>
      <c r="M27" s="84"/>
      <c r="N27" s="91"/>
      <c r="O27" s="92"/>
      <c r="P27" s="93"/>
      <c r="Q27" s="91"/>
      <c r="R27" s="92"/>
      <c r="S27" s="93"/>
      <c r="T27" s="91"/>
      <c r="U27" s="92"/>
      <c r="V27" s="108"/>
      <c r="W27" s="112"/>
      <c r="X27" s="111">
        <f t="shared" si="2"/>
        <v>0</v>
      </c>
      <c r="Y27" s="111"/>
      <c r="Z27" s="111"/>
      <c r="AA27" s="114"/>
      <c r="AB27" s="92"/>
      <c r="AC27" s="93"/>
      <c r="AD27" s="91"/>
      <c r="AE27" s="92"/>
      <c r="AF27" s="93"/>
      <c r="AG27" s="91"/>
      <c r="AH27" s="92"/>
      <c r="AI27" s="108"/>
      <c r="AJ27" s="112"/>
      <c r="AK27" s="111">
        <f t="shared" si="3"/>
        <v>0</v>
      </c>
      <c r="AL27" s="111"/>
      <c r="AM27" s="111"/>
      <c r="AN27" s="114"/>
      <c r="AO27" s="92"/>
      <c r="AP27" s="93"/>
      <c r="AQ27" s="91"/>
      <c r="AR27" s="92"/>
      <c r="AS27" s="93"/>
      <c r="AT27" s="91"/>
      <c r="AU27" s="92"/>
      <c r="AV27" s="108"/>
      <c r="AW27" s="112"/>
      <c r="AX27" s="111">
        <f t="shared" si="4"/>
        <v>0</v>
      </c>
      <c r="AY27" s="111"/>
      <c r="AZ27" s="111"/>
      <c r="BA27" s="114"/>
      <c r="BB27" s="92"/>
      <c r="BC27" s="93"/>
      <c r="BD27" s="91"/>
      <c r="BE27" s="92"/>
      <c r="BF27" s="93"/>
      <c r="BG27" s="91"/>
      <c r="BH27" s="92"/>
      <c r="BI27" s="93"/>
      <c r="BJ27" s="90"/>
    </row>
    <row r="28" spans="2:62" ht="64.5" customHeight="1" thickBot="1" x14ac:dyDescent="0.3">
      <c r="B28" s="87"/>
      <c r="C28" s="89"/>
      <c r="D28" s="89"/>
      <c r="E28" s="89"/>
      <c r="F28" s="191"/>
      <c r="G28" s="194">
        <f t="shared" si="0"/>
        <v>0</v>
      </c>
      <c r="H28" s="196"/>
      <c r="I28" s="197"/>
      <c r="J28" s="114"/>
      <c r="K28" s="84">
        <f t="shared" si="1"/>
        <v>0</v>
      </c>
      <c r="L28" s="84"/>
      <c r="M28" s="84"/>
      <c r="N28" s="91"/>
      <c r="O28" s="92"/>
      <c r="P28" s="93"/>
      <c r="Q28" s="91"/>
      <c r="R28" s="92"/>
      <c r="S28" s="93"/>
      <c r="T28" s="91"/>
      <c r="U28" s="92"/>
      <c r="V28" s="108"/>
      <c r="W28" s="112"/>
      <c r="X28" s="111">
        <f t="shared" si="2"/>
        <v>0</v>
      </c>
      <c r="Y28" s="111"/>
      <c r="Z28" s="111"/>
      <c r="AA28" s="114"/>
      <c r="AB28" s="92"/>
      <c r="AC28" s="93"/>
      <c r="AD28" s="91"/>
      <c r="AE28" s="92"/>
      <c r="AF28" s="93"/>
      <c r="AG28" s="91"/>
      <c r="AH28" s="92"/>
      <c r="AI28" s="108"/>
      <c r="AJ28" s="112"/>
      <c r="AK28" s="111">
        <f t="shared" si="3"/>
        <v>0</v>
      </c>
      <c r="AL28" s="111"/>
      <c r="AM28" s="111"/>
      <c r="AN28" s="114"/>
      <c r="AO28" s="92"/>
      <c r="AP28" s="93"/>
      <c r="AQ28" s="91"/>
      <c r="AR28" s="92"/>
      <c r="AS28" s="93"/>
      <c r="AT28" s="91"/>
      <c r="AU28" s="92"/>
      <c r="AV28" s="108"/>
      <c r="AW28" s="112"/>
      <c r="AX28" s="111">
        <f t="shared" si="4"/>
        <v>0</v>
      </c>
      <c r="AY28" s="111"/>
      <c r="AZ28" s="111"/>
      <c r="BA28" s="114"/>
      <c r="BB28" s="92"/>
      <c r="BC28" s="93"/>
      <c r="BD28" s="91"/>
      <c r="BE28" s="92"/>
      <c r="BF28" s="93"/>
      <c r="BG28" s="91"/>
      <c r="BH28" s="92"/>
      <c r="BI28" s="93"/>
      <c r="BJ28" s="90"/>
    </row>
    <row r="29" spans="2:62" ht="64.5" customHeight="1" thickBot="1" x14ac:dyDescent="0.3">
      <c r="B29" s="87"/>
      <c r="C29" s="89"/>
      <c r="D29" s="89"/>
      <c r="E29" s="89"/>
      <c r="F29" s="191"/>
      <c r="G29" s="194">
        <f t="shared" si="0"/>
        <v>0</v>
      </c>
      <c r="H29" s="196"/>
      <c r="I29" s="197"/>
      <c r="J29" s="114"/>
      <c r="K29" s="84">
        <f t="shared" si="1"/>
        <v>0</v>
      </c>
      <c r="L29" s="84"/>
      <c r="M29" s="84"/>
      <c r="N29" s="91"/>
      <c r="O29" s="92"/>
      <c r="P29" s="93"/>
      <c r="Q29" s="91"/>
      <c r="R29" s="92"/>
      <c r="S29" s="93"/>
      <c r="T29" s="91"/>
      <c r="U29" s="92"/>
      <c r="V29" s="108"/>
      <c r="W29" s="112"/>
      <c r="X29" s="111">
        <f t="shared" si="2"/>
        <v>0</v>
      </c>
      <c r="Y29" s="111"/>
      <c r="Z29" s="111"/>
      <c r="AA29" s="114"/>
      <c r="AB29" s="92"/>
      <c r="AC29" s="93"/>
      <c r="AD29" s="91"/>
      <c r="AE29" s="92"/>
      <c r="AF29" s="93"/>
      <c r="AG29" s="91"/>
      <c r="AH29" s="92"/>
      <c r="AI29" s="108"/>
      <c r="AJ29" s="112"/>
      <c r="AK29" s="111">
        <f t="shared" si="3"/>
        <v>0</v>
      </c>
      <c r="AL29" s="111"/>
      <c r="AM29" s="111"/>
      <c r="AN29" s="114"/>
      <c r="AO29" s="92"/>
      <c r="AP29" s="93"/>
      <c r="AQ29" s="91"/>
      <c r="AR29" s="92"/>
      <c r="AS29" s="93"/>
      <c r="AT29" s="91"/>
      <c r="AU29" s="92"/>
      <c r="AV29" s="108"/>
      <c r="AW29" s="112"/>
      <c r="AX29" s="111">
        <f t="shared" si="4"/>
        <v>0</v>
      </c>
      <c r="AY29" s="111"/>
      <c r="AZ29" s="111"/>
      <c r="BA29" s="114"/>
      <c r="BB29" s="92"/>
      <c r="BC29" s="93"/>
      <c r="BD29" s="91"/>
      <c r="BE29" s="92"/>
      <c r="BF29" s="93"/>
      <c r="BG29" s="91"/>
      <c r="BH29" s="92"/>
      <c r="BI29" s="93"/>
      <c r="BJ29" s="90"/>
    </row>
    <row r="30" spans="2:62" ht="64.5" customHeight="1" thickBot="1" x14ac:dyDescent="0.3">
      <c r="B30" s="87"/>
      <c r="C30" s="89"/>
      <c r="D30" s="89"/>
      <c r="E30" s="89"/>
      <c r="F30" s="191"/>
      <c r="G30" s="194">
        <f t="shared" si="0"/>
        <v>0</v>
      </c>
      <c r="H30" s="196"/>
      <c r="I30" s="197"/>
      <c r="J30" s="114"/>
      <c r="K30" s="84">
        <f t="shared" si="1"/>
        <v>0</v>
      </c>
      <c r="L30" s="84"/>
      <c r="M30" s="84"/>
      <c r="N30" s="91"/>
      <c r="O30" s="92"/>
      <c r="P30" s="93"/>
      <c r="Q30" s="91"/>
      <c r="R30" s="92"/>
      <c r="S30" s="93"/>
      <c r="T30" s="91"/>
      <c r="U30" s="92"/>
      <c r="V30" s="108"/>
      <c r="W30" s="112"/>
      <c r="X30" s="111">
        <f t="shared" si="2"/>
        <v>0</v>
      </c>
      <c r="Y30" s="111"/>
      <c r="Z30" s="111"/>
      <c r="AA30" s="114"/>
      <c r="AB30" s="92"/>
      <c r="AC30" s="93"/>
      <c r="AD30" s="91"/>
      <c r="AE30" s="92"/>
      <c r="AF30" s="93"/>
      <c r="AG30" s="91"/>
      <c r="AH30" s="92"/>
      <c r="AI30" s="108"/>
      <c r="AJ30" s="112"/>
      <c r="AK30" s="111">
        <f t="shared" si="3"/>
        <v>0</v>
      </c>
      <c r="AL30" s="111"/>
      <c r="AM30" s="111"/>
      <c r="AN30" s="114"/>
      <c r="AO30" s="92"/>
      <c r="AP30" s="93"/>
      <c r="AQ30" s="91"/>
      <c r="AR30" s="92"/>
      <c r="AS30" s="93"/>
      <c r="AT30" s="91"/>
      <c r="AU30" s="92"/>
      <c r="AV30" s="108"/>
      <c r="AW30" s="112"/>
      <c r="AX30" s="111">
        <f t="shared" si="4"/>
        <v>0</v>
      </c>
      <c r="AY30" s="111"/>
      <c r="AZ30" s="111"/>
      <c r="BA30" s="114"/>
      <c r="BB30" s="92"/>
      <c r="BC30" s="93"/>
      <c r="BD30" s="91"/>
      <c r="BE30" s="92"/>
      <c r="BF30" s="93"/>
      <c r="BG30" s="91"/>
      <c r="BH30" s="92"/>
      <c r="BI30" s="93"/>
      <c r="BJ30" s="90"/>
    </row>
    <row r="31" spans="2:62" ht="64.5" customHeight="1" thickBot="1" x14ac:dyDescent="0.3">
      <c r="B31" s="87"/>
      <c r="C31" s="89"/>
      <c r="D31" s="89"/>
      <c r="E31" s="89"/>
      <c r="F31" s="191"/>
      <c r="G31" s="194">
        <f t="shared" si="0"/>
        <v>0</v>
      </c>
      <c r="H31" s="196"/>
      <c r="I31" s="197"/>
      <c r="J31" s="114"/>
      <c r="K31" s="84">
        <f t="shared" si="1"/>
        <v>0</v>
      </c>
      <c r="L31" s="84"/>
      <c r="M31" s="84"/>
      <c r="N31" s="91"/>
      <c r="O31" s="92"/>
      <c r="P31" s="93"/>
      <c r="Q31" s="91"/>
      <c r="R31" s="92"/>
      <c r="S31" s="93"/>
      <c r="T31" s="91"/>
      <c r="U31" s="92"/>
      <c r="V31" s="108"/>
      <c r="W31" s="112"/>
      <c r="X31" s="111">
        <f t="shared" si="2"/>
        <v>0</v>
      </c>
      <c r="Y31" s="111"/>
      <c r="Z31" s="111"/>
      <c r="AA31" s="114"/>
      <c r="AB31" s="92"/>
      <c r="AC31" s="93"/>
      <c r="AD31" s="91"/>
      <c r="AE31" s="92"/>
      <c r="AF31" s="93"/>
      <c r="AG31" s="91"/>
      <c r="AH31" s="92"/>
      <c r="AI31" s="108"/>
      <c r="AJ31" s="112"/>
      <c r="AK31" s="111">
        <f t="shared" si="3"/>
        <v>0</v>
      </c>
      <c r="AL31" s="111"/>
      <c r="AM31" s="111"/>
      <c r="AN31" s="114"/>
      <c r="AO31" s="92"/>
      <c r="AP31" s="93"/>
      <c r="AQ31" s="91"/>
      <c r="AR31" s="92"/>
      <c r="AS31" s="93"/>
      <c r="AT31" s="91"/>
      <c r="AU31" s="92"/>
      <c r="AV31" s="108"/>
      <c r="AW31" s="112"/>
      <c r="AX31" s="111">
        <f t="shared" si="4"/>
        <v>0</v>
      </c>
      <c r="AY31" s="111"/>
      <c r="AZ31" s="111"/>
      <c r="BA31" s="114"/>
      <c r="BB31" s="92"/>
      <c r="BC31" s="93"/>
      <c r="BD31" s="91"/>
      <c r="BE31" s="92"/>
      <c r="BF31" s="93"/>
      <c r="BG31" s="91"/>
      <c r="BH31" s="92"/>
      <c r="BI31" s="93"/>
      <c r="BJ31" s="90"/>
    </row>
    <row r="32" spans="2:62" ht="64.5" customHeight="1" thickBot="1" x14ac:dyDescent="0.3">
      <c r="B32" s="87"/>
      <c r="C32" s="89"/>
      <c r="D32" s="89"/>
      <c r="E32" s="89"/>
      <c r="F32" s="191"/>
      <c r="G32" s="194">
        <f t="shared" si="0"/>
        <v>0</v>
      </c>
      <c r="H32" s="196"/>
      <c r="I32" s="197"/>
      <c r="J32" s="114"/>
      <c r="K32" s="84">
        <f t="shared" si="1"/>
        <v>0</v>
      </c>
      <c r="L32" s="84"/>
      <c r="M32" s="84"/>
      <c r="N32" s="91"/>
      <c r="O32" s="92"/>
      <c r="P32" s="93"/>
      <c r="Q32" s="91"/>
      <c r="R32" s="92"/>
      <c r="S32" s="93"/>
      <c r="T32" s="91"/>
      <c r="U32" s="92"/>
      <c r="V32" s="108"/>
      <c r="W32" s="112"/>
      <c r="X32" s="111">
        <f t="shared" si="2"/>
        <v>0</v>
      </c>
      <c r="Y32" s="111"/>
      <c r="Z32" s="111"/>
      <c r="AA32" s="114"/>
      <c r="AB32" s="92"/>
      <c r="AC32" s="93"/>
      <c r="AD32" s="91"/>
      <c r="AE32" s="92"/>
      <c r="AF32" s="93"/>
      <c r="AG32" s="91"/>
      <c r="AH32" s="92"/>
      <c r="AI32" s="108"/>
      <c r="AJ32" s="112"/>
      <c r="AK32" s="111">
        <f t="shared" si="3"/>
        <v>0</v>
      </c>
      <c r="AL32" s="111"/>
      <c r="AM32" s="111"/>
      <c r="AN32" s="114"/>
      <c r="AO32" s="92"/>
      <c r="AP32" s="93"/>
      <c r="AQ32" s="91"/>
      <c r="AR32" s="92"/>
      <c r="AS32" s="93"/>
      <c r="AT32" s="91"/>
      <c r="AU32" s="92"/>
      <c r="AV32" s="108"/>
      <c r="AW32" s="112"/>
      <c r="AX32" s="111">
        <f t="shared" si="4"/>
        <v>0</v>
      </c>
      <c r="AY32" s="111"/>
      <c r="AZ32" s="111"/>
      <c r="BA32" s="114"/>
      <c r="BB32" s="92"/>
      <c r="BC32" s="93"/>
      <c r="BD32" s="91"/>
      <c r="BE32" s="92"/>
      <c r="BF32" s="93"/>
      <c r="BG32" s="91"/>
      <c r="BH32" s="92"/>
      <c r="BI32" s="93"/>
      <c r="BJ32" s="90"/>
    </row>
    <row r="33" spans="2:62" ht="64.5" customHeight="1" thickBot="1" x14ac:dyDescent="0.3">
      <c r="B33" s="87"/>
      <c r="C33" s="89"/>
      <c r="D33" s="89"/>
      <c r="E33" s="89"/>
      <c r="F33" s="191"/>
      <c r="G33" s="194">
        <f t="shared" si="0"/>
        <v>0</v>
      </c>
      <c r="H33" s="196"/>
      <c r="I33" s="197"/>
      <c r="J33" s="114"/>
      <c r="K33" s="84">
        <f t="shared" si="1"/>
        <v>0</v>
      </c>
      <c r="L33" s="84"/>
      <c r="M33" s="84"/>
      <c r="N33" s="91"/>
      <c r="O33" s="92"/>
      <c r="P33" s="93"/>
      <c r="Q33" s="91"/>
      <c r="R33" s="92"/>
      <c r="S33" s="93"/>
      <c r="T33" s="91"/>
      <c r="U33" s="92"/>
      <c r="V33" s="108"/>
      <c r="W33" s="112"/>
      <c r="X33" s="111">
        <f t="shared" si="2"/>
        <v>0</v>
      </c>
      <c r="Y33" s="111"/>
      <c r="Z33" s="111"/>
      <c r="AA33" s="114"/>
      <c r="AB33" s="92"/>
      <c r="AC33" s="93"/>
      <c r="AD33" s="91"/>
      <c r="AE33" s="92"/>
      <c r="AF33" s="93"/>
      <c r="AG33" s="91"/>
      <c r="AH33" s="92"/>
      <c r="AI33" s="108"/>
      <c r="AJ33" s="112"/>
      <c r="AK33" s="111">
        <f t="shared" si="3"/>
        <v>0</v>
      </c>
      <c r="AL33" s="111"/>
      <c r="AM33" s="111"/>
      <c r="AN33" s="114"/>
      <c r="AO33" s="92"/>
      <c r="AP33" s="93"/>
      <c r="AQ33" s="91"/>
      <c r="AR33" s="92"/>
      <c r="AS33" s="93"/>
      <c r="AT33" s="91"/>
      <c r="AU33" s="92"/>
      <c r="AV33" s="108"/>
      <c r="AW33" s="112"/>
      <c r="AX33" s="111">
        <f t="shared" si="4"/>
        <v>0</v>
      </c>
      <c r="AY33" s="111"/>
      <c r="AZ33" s="111"/>
      <c r="BA33" s="114"/>
      <c r="BB33" s="92"/>
      <c r="BC33" s="93"/>
      <c r="BD33" s="91"/>
      <c r="BE33" s="92"/>
      <c r="BF33" s="93"/>
      <c r="BG33" s="91"/>
      <c r="BH33" s="92"/>
      <c r="BI33" s="93"/>
      <c r="BJ33" s="90"/>
    </row>
    <row r="34" spans="2:62" ht="64.5" customHeight="1" thickBot="1" x14ac:dyDescent="0.3">
      <c r="B34" s="87"/>
      <c r="C34" s="89"/>
      <c r="D34" s="89"/>
      <c r="E34" s="89"/>
      <c r="F34" s="191"/>
      <c r="G34" s="194">
        <f t="shared" si="0"/>
        <v>0</v>
      </c>
      <c r="H34" s="196"/>
      <c r="I34" s="197"/>
      <c r="J34" s="114"/>
      <c r="K34" s="84">
        <f t="shared" si="1"/>
        <v>0</v>
      </c>
      <c r="L34" s="84"/>
      <c r="M34" s="84"/>
      <c r="N34" s="91"/>
      <c r="O34" s="92"/>
      <c r="P34" s="93"/>
      <c r="Q34" s="91"/>
      <c r="R34" s="92"/>
      <c r="S34" s="93"/>
      <c r="T34" s="91"/>
      <c r="U34" s="92"/>
      <c r="V34" s="108"/>
      <c r="W34" s="112"/>
      <c r="X34" s="111">
        <f t="shared" si="2"/>
        <v>0</v>
      </c>
      <c r="Y34" s="111"/>
      <c r="Z34" s="111"/>
      <c r="AA34" s="114"/>
      <c r="AB34" s="92"/>
      <c r="AC34" s="93"/>
      <c r="AD34" s="91"/>
      <c r="AE34" s="92"/>
      <c r="AF34" s="93"/>
      <c r="AG34" s="91"/>
      <c r="AH34" s="92"/>
      <c r="AI34" s="108"/>
      <c r="AJ34" s="112"/>
      <c r="AK34" s="111">
        <f t="shared" si="3"/>
        <v>0</v>
      </c>
      <c r="AL34" s="111"/>
      <c r="AM34" s="111"/>
      <c r="AN34" s="114"/>
      <c r="AO34" s="92"/>
      <c r="AP34" s="93"/>
      <c r="AQ34" s="91"/>
      <c r="AR34" s="92"/>
      <c r="AS34" s="93"/>
      <c r="AT34" s="91"/>
      <c r="AU34" s="92"/>
      <c r="AV34" s="108"/>
      <c r="AW34" s="112"/>
      <c r="AX34" s="111">
        <f t="shared" si="4"/>
        <v>0</v>
      </c>
      <c r="AY34" s="111"/>
      <c r="AZ34" s="111"/>
      <c r="BA34" s="114"/>
      <c r="BB34" s="92"/>
      <c r="BC34" s="93"/>
      <c r="BD34" s="91"/>
      <c r="BE34" s="92"/>
      <c r="BF34" s="93"/>
      <c r="BG34" s="91"/>
      <c r="BH34" s="92"/>
      <c r="BI34" s="93"/>
      <c r="BJ34" s="90"/>
    </row>
    <row r="35" spans="2:62" ht="64.5" customHeight="1" thickBot="1" x14ac:dyDescent="0.3">
      <c r="B35" s="87"/>
      <c r="C35" s="89"/>
      <c r="D35" s="89"/>
      <c r="E35" s="89"/>
      <c r="F35" s="191"/>
      <c r="G35" s="194">
        <f t="shared" si="0"/>
        <v>0</v>
      </c>
      <c r="H35" s="196"/>
      <c r="I35" s="197"/>
      <c r="J35" s="114"/>
      <c r="K35" s="84">
        <f t="shared" si="1"/>
        <v>0</v>
      </c>
      <c r="L35" s="84"/>
      <c r="M35" s="84"/>
      <c r="N35" s="91"/>
      <c r="O35" s="92"/>
      <c r="P35" s="93"/>
      <c r="Q35" s="91"/>
      <c r="R35" s="92"/>
      <c r="S35" s="93"/>
      <c r="T35" s="91"/>
      <c r="U35" s="92"/>
      <c r="V35" s="108"/>
      <c r="W35" s="112"/>
      <c r="X35" s="111">
        <f t="shared" si="2"/>
        <v>0</v>
      </c>
      <c r="Y35" s="111"/>
      <c r="Z35" s="111"/>
      <c r="AA35" s="114"/>
      <c r="AB35" s="92"/>
      <c r="AC35" s="93"/>
      <c r="AD35" s="91"/>
      <c r="AE35" s="92"/>
      <c r="AF35" s="93"/>
      <c r="AG35" s="91"/>
      <c r="AH35" s="92"/>
      <c r="AI35" s="108"/>
      <c r="AJ35" s="112"/>
      <c r="AK35" s="111">
        <f t="shared" si="3"/>
        <v>0</v>
      </c>
      <c r="AL35" s="111"/>
      <c r="AM35" s="111"/>
      <c r="AN35" s="114"/>
      <c r="AO35" s="92"/>
      <c r="AP35" s="93"/>
      <c r="AQ35" s="91"/>
      <c r="AR35" s="92"/>
      <c r="AS35" s="93"/>
      <c r="AT35" s="91"/>
      <c r="AU35" s="92"/>
      <c r="AV35" s="108"/>
      <c r="AW35" s="112"/>
      <c r="AX35" s="111">
        <f t="shared" si="4"/>
        <v>0</v>
      </c>
      <c r="AY35" s="111"/>
      <c r="AZ35" s="111"/>
      <c r="BA35" s="114"/>
      <c r="BB35" s="92"/>
      <c r="BC35" s="93"/>
      <c r="BD35" s="91"/>
      <c r="BE35" s="92"/>
      <c r="BF35" s="93"/>
      <c r="BG35" s="91"/>
      <c r="BH35" s="92"/>
      <c r="BI35" s="93"/>
      <c r="BJ35" s="90"/>
    </row>
    <row r="36" spans="2:62" ht="64.5" customHeight="1" thickBot="1" x14ac:dyDescent="0.3">
      <c r="B36" s="87"/>
      <c r="C36" s="89"/>
      <c r="D36" s="89"/>
      <c r="E36" s="89"/>
      <c r="F36" s="191"/>
      <c r="G36" s="194">
        <f t="shared" si="0"/>
        <v>0</v>
      </c>
      <c r="H36" s="196"/>
      <c r="I36" s="197"/>
      <c r="J36" s="114"/>
      <c r="K36" s="84">
        <f t="shared" si="1"/>
        <v>0</v>
      </c>
      <c r="L36" s="84"/>
      <c r="M36" s="84"/>
      <c r="N36" s="91"/>
      <c r="O36" s="92"/>
      <c r="P36" s="93"/>
      <c r="Q36" s="91"/>
      <c r="R36" s="92"/>
      <c r="S36" s="93"/>
      <c r="T36" s="91"/>
      <c r="U36" s="92"/>
      <c r="V36" s="108"/>
      <c r="W36" s="112"/>
      <c r="X36" s="111">
        <f t="shared" si="2"/>
        <v>0</v>
      </c>
      <c r="Y36" s="111"/>
      <c r="Z36" s="111"/>
      <c r="AA36" s="114"/>
      <c r="AB36" s="92"/>
      <c r="AC36" s="93"/>
      <c r="AD36" s="91"/>
      <c r="AE36" s="92"/>
      <c r="AF36" s="93"/>
      <c r="AG36" s="91"/>
      <c r="AH36" s="92"/>
      <c r="AI36" s="108"/>
      <c r="AJ36" s="112"/>
      <c r="AK36" s="111">
        <f t="shared" si="3"/>
        <v>0</v>
      </c>
      <c r="AL36" s="111"/>
      <c r="AM36" s="111"/>
      <c r="AN36" s="114"/>
      <c r="AO36" s="92"/>
      <c r="AP36" s="93"/>
      <c r="AQ36" s="91"/>
      <c r="AR36" s="92"/>
      <c r="AS36" s="93"/>
      <c r="AT36" s="91"/>
      <c r="AU36" s="92"/>
      <c r="AV36" s="108"/>
      <c r="AW36" s="112"/>
      <c r="AX36" s="111">
        <f t="shared" si="4"/>
        <v>0</v>
      </c>
      <c r="AY36" s="111"/>
      <c r="AZ36" s="111"/>
      <c r="BA36" s="114"/>
      <c r="BB36" s="92"/>
      <c r="BC36" s="93"/>
      <c r="BD36" s="91"/>
      <c r="BE36" s="92"/>
      <c r="BF36" s="93"/>
      <c r="BG36" s="91"/>
      <c r="BH36" s="92"/>
      <c r="BI36" s="93"/>
      <c r="BJ36" s="90"/>
    </row>
    <row r="37" spans="2:62" ht="64.5" customHeight="1" thickBot="1" x14ac:dyDescent="0.3">
      <c r="B37" s="87"/>
      <c r="C37" s="89"/>
      <c r="D37" s="89"/>
      <c r="E37" s="89"/>
      <c r="F37" s="191"/>
      <c r="G37" s="194">
        <f t="shared" si="0"/>
        <v>0</v>
      </c>
      <c r="H37" s="196"/>
      <c r="I37" s="197"/>
      <c r="J37" s="114"/>
      <c r="K37" s="84">
        <f t="shared" si="1"/>
        <v>0</v>
      </c>
      <c r="L37" s="84"/>
      <c r="M37" s="84"/>
      <c r="N37" s="91"/>
      <c r="O37" s="92"/>
      <c r="P37" s="93"/>
      <c r="Q37" s="91"/>
      <c r="R37" s="92"/>
      <c r="S37" s="93"/>
      <c r="T37" s="91"/>
      <c r="U37" s="92"/>
      <c r="V37" s="108"/>
      <c r="W37" s="112"/>
      <c r="X37" s="111">
        <f t="shared" si="2"/>
        <v>0</v>
      </c>
      <c r="Y37" s="111"/>
      <c r="Z37" s="111"/>
      <c r="AA37" s="114"/>
      <c r="AB37" s="92"/>
      <c r="AC37" s="93"/>
      <c r="AD37" s="91"/>
      <c r="AE37" s="92"/>
      <c r="AF37" s="93"/>
      <c r="AG37" s="91"/>
      <c r="AH37" s="92"/>
      <c r="AI37" s="108"/>
      <c r="AJ37" s="112"/>
      <c r="AK37" s="111">
        <f t="shared" si="3"/>
        <v>0</v>
      </c>
      <c r="AL37" s="111"/>
      <c r="AM37" s="111"/>
      <c r="AN37" s="114"/>
      <c r="AO37" s="92"/>
      <c r="AP37" s="93"/>
      <c r="AQ37" s="91"/>
      <c r="AR37" s="92"/>
      <c r="AS37" s="93"/>
      <c r="AT37" s="91"/>
      <c r="AU37" s="92"/>
      <c r="AV37" s="108"/>
      <c r="AW37" s="112"/>
      <c r="AX37" s="111">
        <f t="shared" si="4"/>
        <v>0</v>
      </c>
      <c r="AY37" s="111"/>
      <c r="AZ37" s="111"/>
      <c r="BA37" s="114"/>
      <c r="BB37" s="92"/>
      <c r="BC37" s="93"/>
      <c r="BD37" s="91"/>
      <c r="BE37" s="92"/>
      <c r="BF37" s="93"/>
      <c r="BG37" s="91"/>
      <c r="BH37" s="92"/>
      <c r="BI37" s="93"/>
      <c r="BJ37" s="90"/>
    </row>
    <row r="38" spans="2:62" ht="64.5" customHeight="1" thickBot="1" x14ac:dyDescent="0.3">
      <c r="B38" s="87"/>
      <c r="C38" s="89"/>
      <c r="D38" s="89"/>
      <c r="E38" s="89"/>
      <c r="F38" s="191"/>
      <c r="G38" s="194">
        <f t="shared" si="0"/>
        <v>0</v>
      </c>
      <c r="H38" s="196"/>
      <c r="I38" s="197"/>
      <c r="J38" s="114"/>
      <c r="K38" s="84">
        <f t="shared" si="1"/>
        <v>0</v>
      </c>
      <c r="L38" s="84"/>
      <c r="M38" s="84"/>
      <c r="N38" s="91"/>
      <c r="O38" s="92"/>
      <c r="P38" s="93"/>
      <c r="Q38" s="91"/>
      <c r="R38" s="92"/>
      <c r="S38" s="93"/>
      <c r="T38" s="91"/>
      <c r="U38" s="92"/>
      <c r="V38" s="108"/>
      <c r="W38" s="112"/>
      <c r="X38" s="111">
        <f t="shared" si="2"/>
        <v>0</v>
      </c>
      <c r="Y38" s="111"/>
      <c r="Z38" s="111"/>
      <c r="AA38" s="114"/>
      <c r="AB38" s="92"/>
      <c r="AC38" s="93"/>
      <c r="AD38" s="91"/>
      <c r="AE38" s="92"/>
      <c r="AF38" s="93"/>
      <c r="AG38" s="91"/>
      <c r="AH38" s="92"/>
      <c r="AI38" s="108"/>
      <c r="AJ38" s="112"/>
      <c r="AK38" s="111">
        <f t="shared" si="3"/>
        <v>0</v>
      </c>
      <c r="AL38" s="111"/>
      <c r="AM38" s="111"/>
      <c r="AN38" s="114"/>
      <c r="AO38" s="92"/>
      <c r="AP38" s="93"/>
      <c r="AQ38" s="91"/>
      <c r="AR38" s="92"/>
      <c r="AS38" s="93"/>
      <c r="AT38" s="91"/>
      <c r="AU38" s="92"/>
      <c r="AV38" s="108"/>
      <c r="AW38" s="112"/>
      <c r="AX38" s="111">
        <f t="shared" si="4"/>
        <v>0</v>
      </c>
      <c r="AY38" s="111"/>
      <c r="AZ38" s="111"/>
      <c r="BA38" s="114"/>
      <c r="BB38" s="92"/>
      <c r="BC38" s="93"/>
      <c r="BD38" s="91"/>
      <c r="BE38" s="92"/>
      <c r="BF38" s="93"/>
      <c r="BG38" s="91"/>
      <c r="BH38" s="92"/>
      <c r="BI38" s="93"/>
      <c r="BJ38" s="90"/>
    </row>
    <row r="39" spans="2:62" ht="64.5" customHeight="1" thickBot="1" x14ac:dyDescent="0.3">
      <c r="B39" s="87"/>
      <c r="C39" s="89"/>
      <c r="D39" s="89"/>
      <c r="E39" s="89"/>
      <c r="F39" s="191"/>
      <c r="G39" s="194">
        <f t="shared" si="0"/>
        <v>0</v>
      </c>
      <c r="H39" s="196"/>
      <c r="I39" s="197"/>
      <c r="J39" s="114"/>
      <c r="K39" s="84">
        <f t="shared" si="1"/>
        <v>0</v>
      </c>
      <c r="L39" s="84"/>
      <c r="M39" s="84"/>
      <c r="N39" s="91"/>
      <c r="O39" s="92"/>
      <c r="P39" s="93"/>
      <c r="Q39" s="91"/>
      <c r="R39" s="92"/>
      <c r="S39" s="93"/>
      <c r="T39" s="91"/>
      <c r="U39" s="92"/>
      <c r="V39" s="108"/>
      <c r="W39" s="112"/>
      <c r="X39" s="111">
        <f t="shared" si="2"/>
        <v>0</v>
      </c>
      <c r="Y39" s="111"/>
      <c r="Z39" s="111"/>
      <c r="AA39" s="114"/>
      <c r="AB39" s="92"/>
      <c r="AC39" s="93"/>
      <c r="AD39" s="91"/>
      <c r="AE39" s="92"/>
      <c r="AF39" s="93"/>
      <c r="AG39" s="91"/>
      <c r="AH39" s="92"/>
      <c r="AI39" s="108"/>
      <c r="AJ39" s="112"/>
      <c r="AK39" s="111">
        <f t="shared" si="3"/>
        <v>0</v>
      </c>
      <c r="AL39" s="111"/>
      <c r="AM39" s="111"/>
      <c r="AN39" s="114"/>
      <c r="AO39" s="92"/>
      <c r="AP39" s="93"/>
      <c r="AQ39" s="91"/>
      <c r="AR39" s="92"/>
      <c r="AS39" s="93"/>
      <c r="AT39" s="91"/>
      <c r="AU39" s="92"/>
      <c r="AV39" s="108"/>
      <c r="AW39" s="112"/>
      <c r="AX39" s="111">
        <f t="shared" si="4"/>
        <v>0</v>
      </c>
      <c r="AY39" s="111"/>
      <c r="AZ39" s="111"/>
      <c r="BA39" s="114"/>
      <c r="BB39" s="92"/>
      <c r="BC39" s="93"/>
      <c r="BD39" s="91"/>
      <c r="BE39" s="92"/>
      <c r="BF39" s="93"/>
      <c r="BG39" s="91"/>
      <c r="BH39" s="92"/>
      <c r="BI39" s="93"/>
      <c r="BJ39" s="90"/>
    </row>
    <row r="40" spans="2:62" ht="64.5" customHeight="1" thickBot="1" x14ac:dyDescent="0.3">
      <c r="B40" s="87"/>
      <c r="C40" s="89"/>
      <c r="D40" s="89"/>
      <c r="E40" s="89"/>
      <c r="F40" s="191"/>
      <c r="G40" s="194">
        <f t="shared" si="0"/>
        <v>0</v>
      </c>
      <c r="H40" s="196"/>
      <c r="I40" s="197"/>
      <c r="J40" s="114"/>
      <c r="K40" s="84">
        <f t="shared" si="1"/>
        <v>0</v>
      </c>
      <c r="L40" s="84"/>
      <c r="M40" s="84"/>
      <c r="N40" s="91"/>
      <c r="O40" s="92"/>
      <c r="P40" s="93"/>
      <c r="Q40" s="91"/>
      <c r="R40" s="92"/>
      <c r="S40" s="93"/>
      <c r="T40" s="91"/>
      <c r="U40" s="92"/>
      <c r="V40" s="108"/>
      <c r="W40" s="112"/>
      <c r="X40" s="111">
        <f t="shared" si="2"/>
        <v>0</v>
      </c>
      <c r="Y40" s="111"/>
      <c r="Z40" s="111"/>
      <c r="AA40" s="114"/>
      <c r="AB40" s="92"/>
      <c r="AC40" s="93"/>
      <c r="AD40" s="91"/>
      <c r="AE40" s="92"/>
      <c r="AF40" s="93"/>
      <c r="AG40" s="91"/>
      <c r="AH40" s="92"/>
      <c r="AI40" s="108"/>
      <c r="AJ40" s="112"/>
      <c r="AK40" s="111">
        <f t="shared" si="3"/>
        <v>0</v>
      </c>
      <c r="AL40" s="111"/>
      <c r="AM40" s="111"/>
      <c r="AN40" s="114"/>
      <c r="AO40" s="92"/>
      <c r="AP40" s="93"/>
      <c r="AQ40" s="91"/>
      <c r="AR40" s="92"/>
      <c r="AS40" s="93"/>
      <c r="AT40" s="91"/>
      <c r="AU40" s="92"/>
      <c r="AV40" s="108"/>
      <c r="AW40" s="112"/>
      <c r="AX40" s="111">
        <f t="shared" si="4"/>
        <v>0</v>
      </c>
      <c r="AY40" s="111"/>
      <c r="AZ40" s="111"/>
      <c r="BA40" s="114"/>
      <c r="BB40" s="92"/>
      <c r="BC40" s="93"/>
      <c r="BD40" s="91"/>
      <c r="BE40" s="92"/>
      <c r="BF40" s="93"/>
      <c r="BG40" s="91"/>
      <c r="BH40" s="92"/>
      <c r="BI40" s="93"/>
      <c r="BJ40" s="90"/>
    </row>
    <row r="41" spans="2:62" ht="64.5" customHeight="1" thickBot="1" x14ac:dyDescent="0.3">
      <c r="B41" s="87"/>
      <c r="C41" s="89"/>
      <c r="D41" s="89"/>
      <c r="E41" s="89"/>
      <c r="F41" s="191"/>
      <c r="G41" s="194">
        <f t="shared" si="0"/>
        <v>0</v>
      </c>
      <c r="H41" s="196"/>
      <c r="I41" s="197"/>
      <c r="J41" s="114"/>
      <c r="K41" s="84">
        <f t="shared" si="1"/>
        <v>0</v>
      </c>
      <c r="L41" s="84"/>
      <c r="M41" s="84"/>
      <c r="N41" s="91"/>
      <c r="O41" s="92"/>
      <c r="P41" s="93"/>
      <c r="Q41" s="91"/>
      <c r="R41" s="92"/>
      <c r="S41" s="93"/>
      <c r="T41" s="91"/>
      <c r="U41" s="92"/>
      <c r="V41" s="108"/>
      <c r="W41" s="112"/>
      <c r="X41" s="111">
        <f t="shared" si="2"/>
        <v>0</v>
      </c>
      <c r="Y41" s="111"/>
      <c r="Z41" s="111"/>
      <c r="AA41" s="114"/>
      <c r="AB41" s="92"/>
      <c r="AC41" s="93"/>
      <c r="AD41" s="91"/>
      <c r="AE41" s="92"/>
      <c r="AF41" s="93"/>
      <c r="AG41" s="91"/>
      <c r="AH41" s="92"/>
      <c r="AI41" s="108"/>
      <c r="AJ41" s="112"/>
      <c r="AK41" s="111">
        <f t="shared" si="3"/>
        <v>0</v>
      </c>
      <c r="AL41" s="111"/>
      <c r="AM41" s="111"/>
      <c r="AN41" s="114"/>
      <c r="AO41" s="92"/>
      <c r="AP41" s="93"/>
      <c r="AQ41" s="91"/>
      <c r="AR41" s="92"/>
      <c r="AS41" s="93"/>
      <c r="AT41" s="91"/>
      <c r="AU41" s="92"/>
      <c r="AV41" s="108"/>
      <c r="AW41" s="112"/>
      <c r="AX41" s="111">
        <f t="shared" si="4"/>
        <v>0</v>
      </c>
      <c r="AY41" s="111"/>
      <c r="AZ41" s="111"/>
      <c r="BA41" s="114"/>
      <c r="BB41" s="92"/>
      <c r="BC41" s="93"/>
      <c r="BD41" s="91"/>
      <c r="BE41" s="92"/>
      <c r="BF41" s="93"/>
      <c r="BG41" s="91"/>
      <c r="BH41" s="92"/>
      <c r="BI41" s="93"/>
      <c r="BJ41" s="90"/>
    </row>
    <row r="42" spans="2:62" ht="64.5" customHeight="1" thickBot="1" x14ac:dyDescent="0.3">
      <c r="B42" s="87"/>
      <c r="C42" s="89"/>
      <c r="D42" s="89"/>
      <c r="E42" s="89"/>
      <c r="F42" s="191"/>
      <c r="G42" s="194">
        <f t="shared" si="0"/>
        <v>0</v>
      </c>
      <c r="H42" s="196"/>
      <c r="I42" s="197"/>
      <c r="J42" s="114"/>
      <c r="K42" s="84">
        <f t="shared" si="1"/>
        <v>0</v>
      </c>
      <c r="L42" s="84"/>
      <c r="M42" s="84"/>
      <c r="N42" s="91"/>
      <c r="O42" s="92"/>
      <c r="P42" s="93"/>
      <c r="Q42" s="91"/>
      <c r="R42" s="92"/>
      <c r="S42" s="93"/>
      <c r="T42" s="91"/>
      <c r="U42" s="92"/>
      <c r="V42" s="108"/>
      <c r="W42" s="112"/>
      <c r="X42" s="111">
        <f t="shared" si="2"/>
        <v>0</v>
      </c>
      <c r="Y42" s="111"/>
      <c r="Z42" s="111"/>
      <c r="AA42" s="114"/>
      <c r="AB42" s="92"/>
      <c r="AC42" s="93"/>
      <c r="AD42" s="91"/>
      <c r="AE42" s="92"/>
      <c r="AF42" s="93"/>
      <c r="AG42" s="91"/>
      <c r="AH42" s="92"/>
      <c r="AI42" s="108"/>
      <c r="AJ42" s="112"/>
      <c r="AK42" s="111">
        <f t="shared" si="3"/>
        <v>0</v>
      </c>
      <c r="AL42" s="111"/>
      <c r="AM42" s="111"/>
      <c r="AN42" s="114"/>
      <c r="AO42" s="92"/>
      <c r="AP42" s="93"/>
      <c r="AQ42" s="91"/>
      <c r="AR42" s="92"/>
      <c r="AS42" s="93"/>
      <c r="AT42" s="91"/>
      <c r="AU42" s="92"/>
      <c r="AV42" s="108"/>
      <c r="AW42" s="112"/>
      <c r="AX42" s="111">
        <f t="shared" si="4"/>
        <v>0</v>
      </c>
      <c r="AY42" s="111"/>
      <c r="AZ42" s="111"/>
      <c r="BA42" s="114"/>
      <c r="BB42" s="92"/>
      <c r="BC42" s="93"/>
      <c r="BD42" s="91"/>
      <c r="BE42" s="92"/>
      <c r="BF42" s="93"/>
      <c r="BG42" s="91"/>
      <c r="BH42" s="92"/>
      <c r="BI42" s="93"/>
      <c r="BJ42" s="90"/>
    </row>
    <row r="43" spans="2:62" ht="64.5" customHeight="1" thickBot="1" x14ac:dyDescent="0.3">
      <c r="B43" s="87"/>
      <c r="C43" s="89"/>
      <c r="D43" s="89"/>
      <c r="E43" s="89"/>
      <c r="F43" s="191"/>
      <c r="G43" s="194">
        <f t="shared" si="0"/>
        <v>0</v>
      </c>
      <c r="H43" s="196"/>
      <c r="I43" s="197"/>
      <c r="J43" s="114"/>
      <c r="K43" s="84">
        <f t="shared" si="1"/>
        <v>0</v>
      </c>
      <c r="L43" s="84"/>
      <c r="M43" s="84"/>
      <c r="N43" s="91"/>
      <c r="O43" s="92"/>
      <c r="P43" s="93"/>
      <c r="Q43" s="91"/>
      <c r="R43" s="92"/>
      <c r="S43" s="93"/>
      <c r="T43" s="91"/>
      <c r="U43" s="92"/>
      <c r="V43" s="108"/>
      <c r="W43" s="112"/>
      <c r="X43" s="111">
        <f t="shared" si="2"/>
        <v>0</v>
      </c>
      <c r="Y43" s="111"/>
      <c r="Z43" s="111"/>
      <c r="AA43" s="114"/>
      <c r="AB43" s="92"/>
      <c r="AC43" s="93"/>
      <c r="AD43" s="91"/>
      <c r="AE43" s="92"/>
      <c r="AF43" s="93"/>
      <c r="AG43" s="91"/>
      <c r="AH43" s="92"/>
      <c r="AI43" s="108"/>
      <c r="AJ43" s="112"/>
      <c r="AK43" s="111">
        <f t="shared" si="3"/>
        <v>0</v>
      </c>
      <c r="AL43" s="111"/>
      <c r="AM43" s="111"/>
      <c r="AN43" s="114"/>
      <c r="AO43" s="92"/>
      <c r="AP43" s="93"/>
      <c r="AQ43" s="91"/>
      <c r="AR43" s="92"/>
      <c r="AS43" s="93"/>
      <c r="AT43" s="91"/>
      <c r="AU43" s="92"/>
      <c r="AV43" s="108"/>
      <c r="AW43" s="112"/>
      <c r="AX43" s="111">
        <f t="shared" si="4"/>
        <v>0</v>
      </c>
      <c r="AY43" s="111"/>
      <c r="AZ43" s="111"/>
      <c r="BA43" s="114"/>
      <c r="BB43" s="92"/>
      <c r="BC43" s="93"/>
      <c r="BD43" s="91"/>
      <c r="BE43" s="92"/>
      <c r="BF43" s="93"/>
      <c r="BG43" s="91"/>
      <c r="BH43" s="92"/>
      <c r="BI43" s="93"/>
      <c r="BJ43" s="90"/>
    </row>
    <row r="44" spans="2:62" ht="64.5" customHeight="1" thickBot="1" x14ac:dyDescent="0.3">
      <c r="B44" s="87"/>
      <c r="C44" s="89"/>
      <c r="D44" s="89"/>
      <c r="E44" s="89"/>
      <c r="F44" s="191"/>
      <c r="G44" s="194">
        <f t="shared" si="0"/>
        <v>0</v>
      </c>
      <c r="H44" s="196"/>
      <c r="I44" s="197"/>
      <c r="J44" s="114"/>
      <c r="K44" s="84">
        <f t="shared" si="1"/>
        <v>0</v>
      </c>
      <c r="L44" s="84"/>
      <c r="M44" s="84"/>
      <c r="N44" s="91"/>
      <c r="O44" s="92"/>
      <c r="P44" s="93"/>
      <c r="Q44" s="91"/>
      <c r="R44" s="92"/>
      <c r="S44" s="93"/>
      <c r="T44" s="91"/>
      <c r="U44" s="92"/>
      <c r="V44" s="108"/>
      <c r="W44" s="112"/>
      <c r="X44" s="111">
        <f t="shared" si="2"/>
        <v>0</v>
      </c>
      <c r="Y44" s="111"/>
      <c r="Z44" s="111"/>
      <c r="AA44" s="114"/>
      <c r="AB44" s="92"/>
      <c r="AC44" s="93"/>
      <c r="AD44" s="91"/>
      <c r="AE44" s="92"/>
      <c r="AF44" s="93"/>
      <c r="AG44" s="91"/>
      <c r="AH44" s="92"/>
      <c r="AI44" s="108"/>
      <c r="AJ44" s="112"/>
      <c r="AK44" s="111">
        <f t="shared" si="3"/>
        <v>0</v>
      </c>
      <c r="AL44" s="111"/>
      <c r="AM44" s="111"/>
      <c r="AN44" s="114"/>
      <c r="AO44" s="92"/>
      <c r="AP44" s="93"/>
      <c r="AQ44" s="91"/>
      <c r="AR44" s="92"/>
      <c r="AS44" s="93"/>
      <c r="AT44" s="91"/>
      <c r="AU44" s="92"/>
      <c r="AV44" s="108"/>
      <c r="AW44" s="112"/>
      <c r="AX44" s="111">
        <f t="shared" si="4"/>
        <v>0</v>
      </c>
      <c r="AY44" s="111"/>
      <c r="AZ44" s="111"/>
      <c r="BA44" s="114"/>
      <c r="BB44" s="92"/>
      <c r="BC44" s="93"/>
      <c r="BD44" s="91"/>
      <c r="BE44" s="92"/>
      <c r="BF44" s="93"/>
      <c r="BG44" s="91"/>
      <c r="BH44" s="92"/>
      <c r="BI44" s="93"/>
      <c r="BJ44" s="90"/>
    </row>
    <row r="45" spans="2:62" ht="64.5" customHeight="1" thickBot="1" x14ac:dyDescent="0.3">
      <c r="B45" s="87"/>
      <c r="C45" s="89"/>
      <c r="D45" s="89"/>
      <c r="E45" s="89"/>
      <c r="F45" s="191"/>
      <c r="G45" s="194">
        <f t="shared" si="0"/>
        <v>0</v>
      </c>
      <c r="H45" s="196"/>
      <c r="I45" s="197"/>
      <c r="J45" s="114"/>
      <c r="K45" s="84">
        <f t="shared" si="1"/>
        <v>0</v>
      </c>
      <c r="L45" s="84"/>
      <c r="M45" s="84"/>
      <c r="N45" s="91"/>
      <c r="O45" s="92"/>
      <c r="P45" s="93"/>
      <c r="Q45" s="91"/>
      <c r="R45" s="92"/>
      <c r="S45" s="93"/>
      <c r="T45" s="91"/>
      <c r="U45" s="92"/>
      <c r="V45" s="108"/>
      <c r="W45" s="112"/>
      <c r="X45" s="111">
        <f t="shared" si="2"/>
        <v>0</v>
      </c>
      <c r="Y45" s="111"/>
      <c r="Z45" s="111"/>
      <c r="AA45" s="114"/>
      <c r="AB45" s="92"/>
      <c r="AC45" s="93"/>
      <c r="AD45" s="91"/>
      <c r="AE45" s="92"/>
      <c r="AF45" s="93"/>
      <c r="AG45" s="91"/>
      <c r="AH45" s="92"/>
      <c r="AI45" s="108"/>
      <c r="AJ45" s="112"/>
      <c r="AK45" s="111">
        <f t="shared" si="3"/>
        <v>0</v>
      </c>
      <c r="AL45" s="111"/>
      <c r="AM45" s="111"/>
      <c r="AN45" s="114"/>
      <c r="AO45" s="92"/>
      <c r="AP45" s="93"/>
      <c r="AQ45" s="91"/>
      <c r="AR45" s="92"/>
      <c r="AS45" s="93"/>
      <c r="AT45" s="91"/>
      <c r="AU45" s="92"/>
      <c r="AV45" s="108"/>
      <c r="AW45" s="112"/>
      <c r="AX45" s="111">
        <f t="shared" si="4"/>
        <v>0</v>
      </c>
      <c r="AY45" s="111"/>
      <c r="AZ45" s="111"/>
      <c r="BA45" s="114"/>
      <c r="BB45" s="92"/>
      <c r="BC45" s="93"/>
      <c r="BD45" s="91"/>
      <c r="BE45" s="92"/>
      <c r="BF45" s="93"/>
      <c r="BG45" s="91"/>
      <c r="BH45" s="92"/>
      <c r="BI45" s="93"/>
      <c r="BJ45" s="90"/>
    </row>
    <row r="46" spans="2:62" ht="64.5" customHeight="1" thickBot="1" x14ac:dyDescent="0.3">
      <c r="B46" s="87"/>
      <c r="C46" s="89"/>
      <c r="D46" s="89"/>
      <c r="E46" s="89"/>
      <c r="F46" s="191"/>
      <c r="G46" s="194">
        <f t="shared" si="0"/>
        <v>0</v>
      </c>
      <c r="H46" s="196"/>
      <c r="I46" s="197"/>
      <c r="J46" s="114"/>
      <c r="K46" s="84">
        <f t="shared" si="1"/>
        <v>0</v>
      </c>
      <c r="L46" s="84"/>
      <c r="M46" s="84"/>
      <c r="N46" s="91"/>
      <c r="O46" s="92"/>
      <c r="P46" s="93"/>
      <c r="Q46" s="91"/>
      <c r="R46" s="92"/>
      <c r="S46" s="93"/>
      <c r="T46" s="91"/>
      <c r="U46" s="92"/>
      <c r="V46" s="108"/>
      <c r="W46" s="112"/>
      <c r="X46" s="111">
        <f t="shared" si="2"/>
        <v>0</v>
      </c>
      <c r="Y46" s="111"/>
      <c r="Z46" s="111"/>
      <c r="AA46" s="114"/>
      <c r="AB46" s="92"/>
      <c r="AC46" s="93"/>
      <c r="AD46" s="91"/>
      <c r="AE46" s="92"/>
      <c r="AF46" s="93"/>
      <c r="AG46" s="91"/>
      <c r="AH46" s="92"/>
      <c r="AI46" s="108"/>
      <c r="AJ46" s="112"/>
      <c r="AK46" s="111">
        <f t="shared" si="3"/>
        <v>0</v>
      </c>
      <c r="AL46" s="111"/>
      <c r="AM46" s="111"/>
      <c r="AN46" s="114"/>
      <c r="AO46" s="92"/>
      <c r="AP46" s="93"/>
      <c r="AQ46" s="91"/>
      <c r="AR46" s="92"/>
      <c r="AS46" s="93"/>
      <c r="AT46" s="91"/>
      <c r="AU46" s="92"/>
      <c r="AV46" s="108"/>
      <c r="AW46" s="112"/>
      <c r="AX46" s="111">
        <f t="shared" si="4"/>
        <v>0</v>
      </c>
      <c r="AY46" s="111"/>
      <c r="AZ46" s="111"/>
      <c r="BA46" s="114"/>
      <c r="BB46" s="92"/>
      <c r="BC46" s="93"/>
      <c r="BD46" s="91"/>
      <c r="BE46" s="92"/>
      <c r="BF46" s="93"/>
      <c r="BG46" s="91"/>
      <c r="BH46" s="92"/>
      <c r="BI46" s="93"/>
      <c r="BJ46" s="90"/>
    </row>
    <row r="47" spans="2:62" ht="64.5" customHeight="1" thickBot="1" x14ac:dyDescent="0.3">
      <c r="B47" s="87"/>
      <c r="C47" s="89"/>
      <c r="D47" s="89"/>
      <c r="E47" s="89"/>
      <c r="F47" s="191"/>
      <c r="G47" s="194">
        <f t="shared" si="0"/>
        <v>0</v>
      </c>
      <c r="H47" s="196"/>
      <c r="I47" s="197"/>
      <c r="J47" s="114"/>
      <c r="K47" s="84">
        <f t="shared" si="1"/>
        <v>0</v>
      </c>
      <c r="L47" s="84"/>
      <c r="M47" s="84"/>
      <c r="N47" s="91"/>
      <c r="O47" s="92"/>
      <c r="P47" s="93"/>
      <c r="Q47" s="91"/>
      <c r="R47" s="92"/>
      <c r="S47" s="93"/>
      <c r="T47" s="91"/>
      <c r="U47" s="92"/>
      <c r="V47" s="108"/>
      <c r="W47" s="112"/>
      <c r="X47" s="111">
        <f t="shared" si="2"/>
        <v>0</v>
      </c>
      <c r="Y47" s="111"/>
      <c r="Z47" s="111"/>
      <c r="AA47" s="114"/>
      <c r="AB47" s="92"/>
      <c r="AC47" s="93"/>
      <c r="AD47" s="91"/>
      <c r="AE47" s="92"/>
      <c r="AF47" s="93"/>
      <c r="AG47" s="91"/>
      <c r="AH47" s="92"/>
      <c r="AI47" s="108"/>
      <c r="AJ47" s="112"/>
      <c r="AK47" s="111">
        <f t="shared" si="3"/>
        <v>0</v>
      </c>
      <c r="AL47" s="111"/>
      <c r="AM47" s="111"/>
      <c r="AN47" s="114"/>
      <c r="AO47" s="92"/>
      <c r="AP47" s="93"/>
      <c r="AQ47" s="91"/>
      <c r="AR47" s="92"/>
      <c r="AS47" s="93"/>
      <c r="AT47" s="91"/>
      <c r="AU47" s="92"/>
      <c r="AV47" s="108"/>
      <c r="AW47" s="112"/>
      <c r="AX47" s="111">
        <f t="shared" si="4"/>
        <v>0</v>
      </c>
      <c r="AY47" s="111"/>
      <c r="AZ47" s="111"/>
      <c r="BA47" s="114"/>
      <c r="BB47" s="92"/>
      <c r="BC47" s="93"/>
      <c r="BD47" s="91"/>
      <c r="BE47" s="92"/>
      <c r="BF47" s="93"/>
      <c r="BG47" s="91"/>
      <c r="BH47" s="92"/>
      <c r="BI47" s="93"/>
      <c r="BJ47" s="90"/>
    </row>
    <row r="48" spans="2:62" ht="64.5" customHeight="1" thickBot="1" x14ac:dyDescent="0.3">
      <c r="B48" s="87"/>
      <c r="C48" s="89"/>
      <c r="D48" s="89"/>
      <c r="E48" s="89"/>
      <c r="F48" s="191"/>
      <c r="G48" s="194">
        <f t="shared" si="0"/>
        <v>0</v>
      </c>
      <c r="H48" s="196"/>
      <c r="I48" s="197"/>
      <c r="J48" s="114"/>
      <c r="K48" s="84">
        <f t="shared" si="1"/>
        <v>0</v>
      </c>
      <c r="L48" s="84"/>
      <c r="M48" s="84"/>
      <c r="N48" s="91"/>
      <c r="O48" s="92"/>
      <c r="P48" s="93"/>
      <c r="Q48" s="91"/>
      <c r="R48" s="92"/>
      <c r="S48" s="93"/>
      <c r="T48" s="91"/>
      <c r="U48" s="92"/>
      <c r="V48" s="108"/>
      <c r="W48" s="112"/>
      <c r="X48" s="111">
        <f t="shared" si="2"/>
        <v>0</v>
      </c>
      <c r="Y48" s="111"/>
      <c r="Z48" s="111"/>
      <c r="AA48" s="114"/>
      <c r="AB48" s="92"/>
      <c r="AC48" s="93"/>
      <c r="AD48" s="91"/>
      <c r="AE48" s="92"/>
      <c r="AF48" s="93"/>
      <c r="AG48" s="91"/>
      <c r="AH48" s="92"/>
      <c r="AI48" s="108"/>
      <c r="AJ48" s="112"/>
      <c r="AK48" s="111">
        <f t="shared" si="3"/>
        <v>0</v>
      </c>
      <c r="AL48" s="111"/>
      <c r="AM48" s="111"/>
      <c r="AN48" s="114"/>
      <c r="AO48" s="92"/>
      <c r="AP48" s="93"/>
      <c r="AQ48" s="91"/>
      <c r="AR48" s="92"/>
      <c r="AS48" s="93"/>
      <c r="AT48" s="91"/>
      <c r="AU48" s="92"/>
      <c r="AV48" s="108"/>
      <c r="AW48" s="112"/>
      <c r="AX48" s="111">
        <f t="shared" si="4"/>
        <v>0</v>
      </c>
      <c r="AY48" s="111"/>
      <c r="AZ48" s="111"/>
      <c r="BA48" s="114"/>
      <c r="BB48" s="92"/>
      <c r="BC48" s="93"/>
      <c r="BD48" s="91"/>
      <c r="BE48" s="92"/>
      <c r="BF48" s="93"/>
      <c r="BG48" s="91"/>
      <c r="BH48" s="92"/>
      <c r="BI48" s="93"/>
      <c r="BJ48" s="90"/>
    </row>
    <row r="49" spans="2:62" ht="64.5" customHeight="1" thickBot="1" x14ac:dyDescent="0.3">
      <c r="B49" s="87"/>
      <c r="C49" s="89"/>
      <c r="D49" s="89"/>
      <c r="E49" s="89"/>
      <c r="F49" s="191"/>
      <c r="G49" s="194">
        <f t="shared" si="0"/>
        <v>0</v>
      </c>
      <c r="H49" s="196"/>
      <c r="I49" s="197"/>
      <c r="J49" s="114"/>
      <c r="K49" s="84">
        <f t="shared" si="1"/>
        <v>0</v>
      </c>
      <c r="L49" s="84"/>
      <c r="M49" s="84"/>
      <c r="N49" s="91"/>
      <c r="O49" s="92"/>
      <c r="P49" s="93"/>
      <c r="Q49" s="91"/>
      <c r="R49" s="92"/>
      <c r="S49" s="93"/>
      <c r="T49" s="91"/>
      <c r="U49" s="92"/>
      <c r="V49" s="108"/>
      <c r="W49" s="112"/>
      <c r="X49" s="111">
        <f t="shared" si="2"/>
        <v>0</v>
      </c>
      <c r="Y49" s="111"/>
      <c r="Z49" s="111"/>
      <c r="AA49" s="114"/>
      <c r="AB49" s="92"/>
      <c r="AC49" s="93"/>
      <c r="AD49" s="91"/>
      <c r="AE49" s="92"/>
      <c r="AF49" s="93"/>
      <c r="AG49" s="91"/>
      <c r="AH49" s="92"/>
      <c r="AI49" s="108"/>
      <c r="AJ49" s="112"/>
      <c r="AK49" s="111">
        <f t="shared" si="3"/>
        <v>0</v>
      </c>
      <c r="AL49" s="111"/>
      <c r="AM49" s="111"/>
      <c r="AN49" s="114"/>
      <c r="AO49" s="92"/>
      <c r="AP49" s="93"/>
      <c r="AQ49" s="91"/>
      <c r="AR49" s="92"/>
      <c r="AS49" s="93"/>
      <c r="AT49" s="91"/>
      <c r="AU49" s="92"/>
      <c r="AV49" s="108"/>
      <c r="AW49" s="112"/>
      <c r="AX49" s="111">
        <f t="shared" si="4"/>
        <v>0</v>
      </c>
      <c r="AY49" s="111"/>
      <c r="AZ49" s="111"/>
      <c r="BA49" s="114"/>
      <c r="BB49" s="92"/>
      <c r="BC49" s="93"/>
      <c r="BD49" s="91"/>
      <c r="BE49" s="92"/>
      <c r="BF49" s="93"/>
      <c r="BG49" s="91"/>
      <c r="BH49" s="92"/>
      <c r="BI49" s="93"/>
      <c r="BJ49" s="90"/>
    </row>
    <row r="50" spans="2:62" ht="64.5" customHeight="1" thickBot="1" x14ac:dyDescent="0.3">
      <c r="B50" s="87"/>
      <c r="C50" s="89"/>
      <c r="D50" s="89"/>
      <c r="E50" s="89"/>
      <c r="F50" s="191"/>
      <c r="G50" s="194">
        <f t="shared" si="0"/>
        <v>0</v>
      </c>
      <c r="H50" s="196"/>
      <c r="I50" s="197"/>
      <c r="J50" s="114"/>
      <c r="K50" s="84">
        <f t="shared" si="1"/>
        <v>0</v>
      </c>
      <c r="L50" s="84"/>
      <c r="M50" s="84"/>
      <c r="N50" s="91"/>
      <c r="O50" s="92"/>
      <c r="P50" s="93"/>
      <c r="Q50" s="91"/>
      <c r="R50" s="92"/>
      <c r="S50" s="93"/>
      <c r="T50" s="91"/>
      <c r="U50" s="92"/>
      <c r="V50" s="108"/>
      <c r="W50" s="112"/>
      <c r="X50" s="111">
        <f t="shared" si="2"/>
        <v>0</v>
      </c>
      <c r="Y50" s="111"/>
      <c r="Z50" s="111"/>
      <c r="AA50" s="114"/>
      <c r="AB50" s="92"/>
      <c r="AC50" s="93"/>
      <c r="AD50" s="91"/>
      <c r="AE50" s="92"/>
      <c r="AF50" s="93"/>
      <c r="AG50" s="91"/>
      <c r="AH50" s="92"/>
      <c r="AI50" s="108"/>
      <c r="AJ50" s="112"/>
      <c r="AK50" s="111">
        <f t="shared" si="3"/>
        <v>0</v>
      </c>
      <c r="AL50" s="111"/>
      <c r="AM50" s="111"/>
      <c r="AN50" s="114"/>
      <c r="AO50" s="92"/>
      <c r="AP50" s="93"/>
      <c r="AQ50" s="91"/>
      <c r="AR50" s="92"/>
      <c r="AS50" s="93"/>
      <c r="AT50" s="91"/>
      <c r="AU50" s="92"/>
      <c r="AV50" s="108"/>
      <c r="AW50" s="112"/>
      <c r="AX50" s="111">
        <f t="shared" si="4"/>
        <v>0</v>
      </c>
      <c r="AY50" s="111"/>
      <c r="AZ50" s="111"/>
      <c r="BA50" s="114"/>
      <c r="BB50" s="92"/>
      <c r="BC50" s="93"/>
      <c r="BD50" s="91"/>
      <c r="BE50" s="92"/>
      <c r="BF50" s="93"/>
      <c r="BG50" s="91"/>
      <c r="BH50" s="92"/>
      <c r="BI50" s="93"/>
      <c r="BJ50" s="90"/>
    </row>
    <row r="51" spans="2:62" ht="64.5" customHeight="1" thickBot="1" x14ac:dyDescent="0.3">
      <c r="B51" s="87"/>
      <c r="C51" s="89"/>
      <c r="D51" s="89"/>
      <c r="E51" s="89"/>
      <c r="F51" s="191"/>
      <c r="G51" s="194">
        <f t="shared" si="0"/>
        <v>0</v>
      </c>
      <c r="H51" s="196"/>
      <c r="I51" s="197"/>
      <c r="J51" s="114"/>
      <c r="K51" s="84">
        <f t="shared" si="1"/>
        <v>0</v>
      </c>
      <c r="L51" s="84"/>
      <c r="M51" s="84"/>
      <c r="N51" s="91"/>
      <c r="O51" s="92"/>
      <c r="P51" s="93"/>
      <c r="Q51" s="91"/>
      <c r="R51" s="92"/>
      <c r="S51" s="93"/>
      <c r="T51" s="91"/>
      <c r="U51" s="92"/>
      <c r="V51" s="108"/>
      <c r="W51" s="112"/>
      <c r="X51" s="111">
        <f t="shared" si="2"/>
        <v>0</v>
      </c>
      <c r="Y51" s="111"/>
      <c r="Z51" s="111"/>
      <c r="AA51" s="114"/>
      <c r="AB51" s="92"/>
      <c r="AC51" s="93"/>
      <c r="AD51" s="91"/>
      <c r="AE51" s="92"/>
      <c r="AF51" s="93"/>
      <c r="AG51" s="91"/>
      <c r="AH51" s="92"/>
      <c r="AI51" s="108"/>
      <c r="AJ51" s="112"/>
      <c r="AK51" s="111">
        <f t="shared" si="3"/>
        <v>0</v>
      </c>
      <c r="AL51" s="111"/>
      <c r="AM51" s="111"/>
      <c r="AN51" s="114"/>
      <c r="AO51" s="92"/>
      <c r="AP51" s="93"/>
      <c r="AQ51" s="91"/>
      <c r="AR51" s="92"/>
      <c r="AS51" s="93"/>
      <c r="AT51" s="91"/>
      <c r="AU51" s="92"/>
      <c r="AV51" s="108"/>
      <c r="AW51" s="112"/>
      <c r="AX51" s="111">
        <f t="shared" si="4"/>
        <v>0</v>
      </c>
      <c r="AY51" s="111"/>
      <c r="AZ51" s="111"/>
      <c r="BA51" s="114"/>
      <c r="BB51" s="92"/>
      <c r="BC51" s="93"/>
      <c r="BD51" s="91"/>
      <c r="BE51" s="92"/>
      <c r="BF51" s="93"/>
      <c r="BG51" s="91"/>
      <c r="BH51" s="92"/>
      <c r="BI51" s="93"/>
      <c r="BJ51" s="90"/>
    </row>
    <row r="52" spans="2:62" ht="64.5" customHeight="1" thickBot="1" x14ac:dyDescent="0.3">
      <c r="B52" s="87"/>
      <c r="C52" s="89"/>
      <c r="D52" s="89"/>
      <c r="E52" s="89"/>
      <c r="F52" s="191"/>
      <c r="G52" s="194">
        <f t="shared" si="0"/>
        <v>0</v>
      </c>
      <c r="H52" s="196"/>
      <c r="I52" s="197"/>
      <c r="J52" s="114"/>
      <c r="K52" s="84">
        <f t="shared" si="1"/>
        <v>0</v>
      </c>
      <c r="L52" s="84"/>
      <c r="M52" s="84"/>
      <c r="N52" s="91"/>
      <c r="O52" s="92"/>
      <c r="P52" s="93"/>
      <c r="Q52" s="91"/>
      <c r="R52" s="92"/>
      <c r="S52" s="93"/>
      <c r="T52" s="91"/>
      <c r="U52" s="92"/>
      <c r="V52" s="108"/>
      <c r="W52" s="112"/>
      <c r="X52" s="111">
        <f t="shared" si="2"/>
        <v>0</v>
      </c>
      <c r="Y52" s="111"/>
      <c r="Z52" s="111"/>
      <c r="AA52" s="114"/>
      <c r="AB52" s="92"/>
      <c r="AC52" s="93"/>
      <c r="AD52" s="91"/>
      <c r="AE52" s="92"/>
      <c r="AF52" s="93"/>
      <c r="AG52" s="91"/>
      <c r="AH52" s="92"/>
      <c r="AI52" s="108"/>
      <c r="AJ52" s="112"/>
      <c r="AK52" s="111">
        <f t="shared" si="3"/>
        <v>0</v>
      </c>
      <c r="AL52" s="111"/>
      <c r="AM52" s="111"/>
      <c r="AN52" s="114"/>
      <c r="AO52" s="92"/>
      <c r="AP52" s="93"/>
      <c r="AQ52" s="91"/>
      <c r="AR52" s="92"/>
      <c r="AS52" s="93"/>
      <c r="AT52" s="91"/>
      <c r="AU52" s="92"/>
      <c r="AV52" s="108"/>
      <c r="AW52" s="112"/>
      <c r="AX52" s="111">
        <f t="shared" si="4"/>
        <v>0</v>
      </c>
      <c r="AY52" s="111"/>
      <c r="AZ52" s="111"/>
      <c r="BA52" s="114"/>
      <c r="BB52" s="92"/>
      <c r="BC52" s="93"/>
      <c r="BD52" s="91"/>
      <c r="BE52" s="92"/>
      <c r="BF52" s="93"/>
      <c r="BG52" s="91"/>
      <c r="BH52" s="92"/>
      <c r="BI52" s="93"/>
      <c r="BJ52" s="90"/>
    </row>
    <row r="53" spans="2:62" ht="64.5" customHeight="1" thickBot="1" x14ac:dyDescent="0.3">
      <c r="B53" s="100"/>
      <c r="C53" s="101"/>
      <c r="D53" s="101"/>
      <c r="E53" s="101"/>
      <c r="F53" s="193"/>
      <c r="G53" s="194">
        <f t="shared" si="0"/>
        <v>0</v>
      </c>
      <c r="H53" s="196"/>
      <c r="I53" s="197"/>
      <c r="J53" s="116"/>
      <c r="K53" s="84">
        <f t="shared" si="1"/>
        <v>0</v>
      </c>
      <c r="L53" s="84"/>
      <c r="M53" s="84"/>
      <c r="N53" s="103"/>
      <c r="O53" s="104"/>
      <c r="P53" s="105"/>
      <c r="Q53" s="103"/>
      <c r="R53" s="104"/>
      <c r="S53" s="105"/>
      <c r="T53" s="103"/>
      <c r="U53" s="104"/>
      <c r="V53" s="110"/>
      <c r="W53" s="112"/>
      <c r="X53" s="111">
        <f t="shared" si="2"/>
        <v>0</v>
      </c>
      <c r="Y53" s="111"/>
      <c r="Z53" s="111"/>
      <c r="AA53" s="116"/>
      <c r="AB53" s="104"/>
      <c r="AC53" s="105"/>
      <c r="AD53" s="103"/>
      <c r="AE53" s="104"/>
      <c r="AF53" s="105"/>
      <c r="AG53" s="103"/>
      <c r="AH53" s="104"/>
      <c r="AI53" s="110"/>
      <c r="AJ53" s="112"/>
      <c r="AK53" s="111">
        <f t="shared" si="3"/>
        <v>0</v>
      </c>
      <c r="AL53" s="111"/>
      <c r="AM53" s="111"/>
      <c r="AN53" s="116"/>
      <c r="AO53" s="104"/>
      <c r="AP53" s="105"/>
      <c r="AQ53" s="103"/>
      <c r="AR53" s="104"/>
      <c r="AS53" s="105"/>
      <c r="AT53" s="103"/>
      <c r="AU53" s="104"/>
      <c r="AV53" s="110"/>
      <c r="AW53" s="112"/>
      <c r="AX53" s="111">
        <f t="shared" si="4"/>
        <v>0</v>
      </c>
      <c r="AY53" s="111"/>
      <c r="AZ53" s="111"/>
      <c r="BA53" s="116"/>
      <c r="BB53" s="104"/>
      <c r="BC53" s="105"/>
      <c r="BD53" s="103"/>
      <c r="BE53" s="104"/>
      <c r="BF53" s="105"/>
      <c r="BG53" s="103"/>
      <c r="BH53" s="104"/>
      <c r="BI53" s="105"/>
      <c r="BJ53" s="102"/>
    </row>
  </sheetData>
  <mergeCells count="31">
    <mergeCell ref="B2:I2"/>
    <mergeCell ref="BI2:BJ2"/>
    <mergeCell ref="BF3:BJ3"/>
    <mergeCell ref="B5:B7"/>
    <mergeCell ref="C5:C7"/>
    <mergeCell ref="D5:D7"/>
    <mergeCell ref="E5:E7"/>
    <mergeCell ref="F5:F7"/>
    <mergeCell ref="J6:M6"/>
    <mergeCell ref="W6:Z6"/>
    <mergeCell ref="AJ6:AM6"/>
    <mergeCell ref="AW6:AZ6"/>
    <mergeCell ref="B3:AQ3"/>
    <mergeCell ref="BJ5:BJ7"/>
    <mergeCell ref="N6:P6"/>
    <mergeCell ref="Q6:S6"/>
    <mergeCell ref="G5:I5"/>
    <mergeCell ref="G6:G7"/>
    <mergeCell ref="H6:H7"/>
    <mergeCell ref="I6:I7"/>
    <mergeCell ref="AQ6:AS6"/>
    <mergeCell ref="J5:BI5"/>
    <mergeCell ref="AT6:AV6"/>
    <mergeCell ref="BA6:BC6"/>
    <mergeCell ref="BD6:BF6"/>
    <mergeCell ref="BG6:BI6"/>
    <mergeCell ref="T6:V6"/>
    <mergeCell ref="AA6:AC6"/>
    <mergeCell ref="AD6:AF6"/>
    <mergeCell ref="AG6:AI6"/>
    <mergeCell ref="AN6:A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>
      <selection activeCell="F24" sqref="F24:L25"/>
    </sheetView>
  </sheetViews>
  <sheetFormatPr defaultColWidth="8.85546875" defaultRowHeight="15" x14ac:dyDescent="0.25"/>
  <cols>
    <col min="3" max="3" width="20.85546875" customWidth="1"/>
    <col min="4" max="4" width="8.85546875" customWidth="1"/>
    <col min="5" max="5" width="13.42578125" customWidth="1"/>
    <col min="6" max="6" width="16" customWidth="1"/>
    <col min="7" max="7" width="14.85546875" customWidth="1"/>
    <col min="8" max="8" width="18.140625" customWidth="1"/>
    <col min="9" max="9" width="15.85546875" customWidth="1"/>
    <col min="10" max="10" width="10.85546875" customWidth="1"/>
    <col min="11" max="11" width="14.140625" bestFit="1" customWidth="1"/>
    <col min="12" max="12" width="12.42578125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thickBot="1" x14ac:dyDescent="0.3">
      <c r="A2" s="3"/>
      <c r="B2" s="4"/>
      <c r="C2" s="2"/>
      <c r="D2" s="4"/>
      <c r="E2" s="2"/>
      <c r="F2" s="2"/>
      <c r="G2" s="2"/>
      <c r="H2" s="2"/>
      <c r="I2" s="4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5.75" thickTop="1" x14ac:dyDescent="0.25">
      <c r="A3" s="3"/>
      <c r="B3" s="443" t="s">
        <v>1</v>
      </c>
      <c r="C3" s="444"/>
      <c r="D3" s="445" t="s">
        <v>2</v>
      </c>
      <c r="E3" s="445"/>
      <c r="F3" s="445"/>
      <c r="G3" s="445"/>
      <c r="H3" s="445"/>
      <c r="I3" s="44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5.75" thickBot="1" x14ac:dyDescent="0.3">
      <c r="A4" s="3"/>
      <c r="B4" s="447"/>
      <c r="C4" s="448"/>
      <c r="D4" s="449"/>
      <c r="E4" s="450"/>
      <c r="F4" s="450"/>
      <c r="G4" s="450"/>
      <c r="H4" s="450"/>
      <c r="I4" s="45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20.25" thickTop="1" thickBot="1" x14ac:dyDescent="0.3">
      <c r="A5" s="3"/>
      <c r="B5" s="5"/>
      <c r="C5" s="5"/>
      <c r="D5" s="5"/>
      <c r="E5" s="6"/>
      <c r="F5" s="6"/>
      <c r="G5" s="6"/>
      <c r="H5" s="6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48" customHeight="1" thickBot="1" x14ac:dyDescent="0.3">
      <c r="A6" s="3"/>
      <c r="B6" s="452" t="s">
        <v>3</v>
      </c>
      <c r="C6" s="453"/>
      <c r="D6" s="454"/>
      <c r="E6" s="455"/>
      <c r="F6" s="453"/>
      <c r="G6" s="453"/>
      <c r="H6" s="453"/>
      <c r="I6" s="4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8.5" customHeight="1" thickBot="1" x14ac:dyDescent="0.3">
      <c r="A8" s="3"/>
      <c r="B8" s="458" t="s">
        <v>4</v>
      </c>
      <c r="C8" s="459"/>
      <c r="D8" s="460"/>
      <c r="E8" s="461"/>
      <c r="F8" s="459"/>
      <c r="G8" s="459"/>
      <c r="H8" s="459"/>
      <c r="I8" s="460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25">
      <c r="A9" s="3"/>
      <c r="B9" s="3"/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9" t="s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1"/>
      <c r="B12" s="462"/>
      <c r="C12" s="463"/>
      <c r="D12" s="463"/>
      <c r="E12" s="463"/>
      <c r="F12" s="464"/>
      <c r="G12" s="10" t="s">
        <v>6</v>
      </c>
      <c r="H12" s="11" t="s">
        <v>34</v>
      </c>
      <c r="I12" s="11" t="s">
        <v>7</v>
      </c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25">
      <c r="A13" s="1"/>
      <c r="B13" s="465" t="s">
        <v>8</v>
      </c>
      <c r="C13" s="465"/>
      <c r="D13" s="465"/>
      <c r="E13" s="465"/>
      <c r="F13" s="465"/>
      <c r="G13" s="24"/>
      <c r="H13" s="25"/>
      <c r="I13" s="2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25">
      <c r="A14" s="1"/>
      <c r="B14" s="466" t="s">
        <v>32</v>
      </c>
      <c r="C14" s="467"/>
      <c r="D14" s="467"/>
      <c r="E14" s="467"/>
      <c r="F14" s="468"/>
      <c r="G14" s="27"/>
      <c r="H14" s="41"/>
      <c r="I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25">
      <c r="A15" s="1"/>
      <c r="B15" s="465" t="s">
        <v>38</v>
      </c>
      <c r="C15" s="465"/>
      <c r="D15" s="465"/>
      <c r="E15" s="465"/>
      <c r="F15" s="465"/>
      <c r="G15" s="24"/>
      <c r="H15" s="41"/>
      <c r="I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465" t="s">
        <v>40</v>
      </c>
      <c r="C16" s="465"/>
      <c r="D16" s="465"/>
      <c r="E16" s="465"/>
      <c r="F16" s="465"/>
      <c r="G16" s="29">
        <f>G13+G20-G14</f>
        <v>0</v>
      </c>
      <c r="H16" s="29"/>
      <c r="I16" s="29">
        <f t="shared" ref="I16" si="0">I13+I20-I14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15.75" customHeight="1" x14ac:dyDescent="0.25">
      <c r="A17" s="1"/>
      <c r="B17" s="472" t="s">
        <v>37</v>
      </c>
      <c r="C17" s="473"/>
      <c r="D17" s="473"/>
      <c r="E17" s="473"/>
      <c r="F17" s="474"/>
      <c r="G17" s="30"/>
      <c r="H17" s="44"/>
      <c r="I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s="14" customFormat="1" ht="27.75" customHeight="1" x14ac:dyDescent="0.25">
      <c r="A18" s="13"/>
      <c r="B18" s="475" t="s">
        <v>35</v>
      </c>
      <c r="C18" s="475"/>
      <c r="D18" s="475"/>
      <c r="E18" s="475"/>
      <c r="F18" s="475"/>
      <c r="G18" s="32"/>
      <c r="H18" s="43"/>
      <c r="I18" s="33"/>
      <c r="K18" s="13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14" customFormat="1" ht="15.75" customHeight="1" x14ac:dyDescent="0.25">
      <c r="A19" s="13"/>
      <c r="B19" s="469" t="s">
        <v>33</v>
      </c>
      <c r="C19" s="470"/>
      <c r="D19" s="470"/>
      <c r="E19" s="470"/>
      <c r="F19" s="471"/>
      <c r="G19" s="38"/>
      <c r="H19" s="38"/>
      <c r="I19" s="34">
        <f>I13-I17-I18</f>
        <v>0</v>
      </c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" customHeight="1" x14ac:dyDescent="0.25">
      <c r="B20" s="476" t="s">
        <v>9</v>
      </c>
      <c r="C20" s="476"/>
      <c r="D20" s="476"/>
      <c r="E20" s="476"/>
      <c r="F20" s="476"/>
      <c r="G20" s="35"/>
      <c r="H20" s="39"/>
      <c r="I20" s="40"/>
    </row>
    <row r="21" spans="1:29" ht="18" customHeight="1" x14ac:dyDescent="0.25">
      <c r="B21" s="485"/>
      <c r="C21" s="485"/>
      <c r="D21" s="485"/>
      <c r="E21" s="485"/>
      <c r="F21" s="485"/>
      <c r="G21" s="45"/>
      <c r="H21" s="39"/>
      <c r="I21" s="46"/>
    </row>
    <row r="22" spans="1:29" ht="25.5" customHeight="1" x14ac:dyDescent="0.25">
      <c r="B22" s="456" t="s">
        <v>42</v>
      </c>
      <c r="C22" s="456"/>
      <c r="D22" s="456"/>
      <c r="E22" s="456"/>
      <c r="F22" s="457"/>
      <c r="G22" s="36">
        <f>+G15+E38-H38-J38</f>
        <v>0</v>
      </c>
      <c r="H22" s="42"/>
      <c r="I22" s="37">
        <f>I15+F38-I38-K38</f>
        <v>0</v>
      </c>
    </row>
    <row r="23" spans="1:29" x14ac:dyDescent="0.25">
      <c r="B23" s="16"/>
      <c r="C23" s="16"/>
      <c r="D23" s="16"/>
      <c r="E23" s="16"/>
      <c r="F23" s="16"/>
      <c r="G23" s="16"/>
      <c r="H23" s="16"/>
      <c r="I23" s="16"/>
    </row>
    <row r="24" spans="1:29" ht="33" customHeight="1" x14ac:dyDescent="0.25">
      <c r="B24" s="480" t="s">
        <v>10</v>
      </c>
      <c r="C24" s="480"/>
      <c r="D24" s="480"/>
      <c r="E24" s="480" t="s">
        <v>11</v>
      </c>
      <c r="F24" s="481" t="s">
        <v>12</v>
      </c>
      <c r="G24" s="477" t="s">
        <v>13</v>
      </c>
      <c r="H24" s="482" t="s">
        <v>14</v>
      </c>
      <c r="I24" s="483"/>
      <c r="J24" s="477" t="s">
        <v>15</v>
      </c>
      <c r="K24" s="477"/>
      <c r="L24" s="477" t="s">
        <v>16</v>
      </c>
    </row>
    <row r="25" spans="1:29" ht="53.25" customHeight="1" x14ac:dyDescent="0.25">
      <c r="B25" s="480"/>
      <c r="C25" s="480"/>
      <c r="D25" s="480"/>
      <c r="E25" s="480"/>
      <c r="F25" s="481"/>
      <c r="G25" s="477"/>
      <c r="H25" s="342" t="s">
        <v>6</v>
      </c>
      <c r="I25" s="342" t="s">
        <v>17</v>
      </c>
      <c r="J25" s="342" t="s">
        <v>6</v>
      </c>
      <c r="K25" s="342" t="s">
        <v>39</v>
      </c>
      <c r="L25" s="477"/>
    </row>
    <row r="26" spans="1:29" x14ac:dyDescent="0.25">
      <c r="B26" s="478" t="s">
        <v>18</v>
      </c>
      <c r="C26" s="478"/>
      <c r="D26" s="478"/>
      <c r="E26" s="17"/>
      <c r="F26" s="17"/>
      <c r="G26" s="17"/>
      <c r="H26" s="17"/>
      <c r="I26" s="17"/>
      <c r="J26" s="17"/>
      <c r="K26" s="17"/>
      <c r="L26" s="17"/>
    </row>
    <row r="27" spans="1:29" x14ac:dyDescent="0.25">
      <c r="B27" s="479" t="s">
        <v>19</v>
      </c>
      <c r="C27" s="479"/>
      <c r="D27" s="479"/>
      <c r="E27" s="18"/>
      <c r="F27" s="18"/>
      <c r="G27" s="18"/>
      <c r="H27" s="18"/>
      <c r="I27" s="18"/>
      <c r="J27" s="18"/>
      <c r="K27" s="18"/>
      <c r="L27" s="18"/>
      <c r="M27" s="12"/>
    </row>
    <row r="28" spans="1:29" x14ac:dyDescent="0.25">
      <c r="B28" s="479" t="s">
        <v>20</v>
      </c>
      <c r="C28" s="479"/>
      <c r="D28" s="479"/>
      <c r="E28" s="18"/>
      <c r="F28" s="18"/>
      <c r="G28" s="18"/>
      <c r="H28" s="18"/>
      <c r="I28" s="18"/>
      <c r="J28" s="18"/>
      <c r="K28" s="18"/>
      <c r="L28" s="18"/>
    </row>
    <row r="29" spans="1:29" x14ac:dyDescent="0.25">
      <c r="B29" s="479" t="s">
        <v>21</v>
      </c>
      <c r="C29" s="479"/>
      <c r="D29" s="479"/>
      <c r="E29" s="18"/>
      <c r="F29" s="18"/>
      <c r="G29" s="19"/>
      <c r="H29" s="18"/>
      <c r="I29" s="18"/>
      <c r="J29" s="19"/>
      <c r="K29" s="19"/>
      <c r="L29" s="18"/>
    </row>
    <row r="30" spans="1:29" x14ac:dyDescent="0.25">
      <c r="B30" s="479" t="s">
        <v>22</v>
      </c>
      <c r="C30" s="479"/>
      <c r="D30" s="479"/>
      <c r="E30" s="18"/>
      <c r="F30" s="18"/>
      <c r="G30" s="18"/>
      <c r="H30" s="18"/>
      <c r="I30" s="18"/>
      <c r="J30" s="18"/>
      <c r="K30" s="18"/>
      <c r="L30" s="18"/>
    </row>
    <row r="31" spans="1:29" x14ac:dyDescent="0.25">
      <c r="B31" s="479" t="s">
        <v>23</v>
      </c>
      <c r="C31" s="479"/>
      <c r="D31" s="479"/>
      <c r="E31" s="18"/>
      <c r="F31" s="18"/>
      <c r="G31" s="18"/>
      <c r="H31" s="18"/>
      <c r="I31" s="18"/>
      <c r="J31" s="18"/>
      <c r="K31" s="18"/>
      <c r="L31" s="18"/>
    </row>
    <row r="32" spans="1:29" x14ac:dyDescent="0.25">
      <c r="B32" s="479" t="s">
        <v>24</v>
      </c>
      <c r="C32" s="479"/>
      <c r="D32" s="479"/>
      <c r="E32" s="18"/>
      <c r="F32" s="18"/>
      <c r="G32" s="18"/>
      <c r="H32" s="18"/>
      <c r="I32" s="18"/>
      <c r="J32" s="18"/>
      <c r="K32" s="18"/>
      <c r="L32" s="18"/>
    </row>
    <row r="33" spans="2:12" x14ac:dyDescent="0.25">
      <c r="B33" s="479" t="s">
        <v>25</v>
      </c>
      <c r="C33" s="479"/>
      <c r="D33" s="479"/>
      <c r="E33" s="18"/>
      <c r="F33" s="18"/>
      <c r="G33" s="18"/>
      <c r="H33" s="18"/>
      <c r="I33" s="18"/>
      <c r="J33" s="18"/>
      <c r="K33" s="18"/>
      <c r="L33" s="18"/>
    </row>
    <row r="34" spans="2:12" ht="18" customHeight="1" x14ac:dyDescent="0.25">
      <c r="B34" s="479" t="s">
        <v>26</v>
      </c>
      <c r="C34" s="479"/>
      <c r="D34" s="479"/>
      <c r="E34" s="18"/>
      <c r="F34" s="18"/>
      <c r="G34" s="18"/>
      <c r="H34" s="18"/>
      <c r="I34" s="18"/>
      <c r="J34" s="18"/>
      <c r="K34" s="18"/>
      <c r="L34" s="18"/>
    </row>
    <row r="35" spans="2:12" x14ac:dyDescent="0.25">
      <c r="B35" s="479" t="s">
        <v>27</v>
      </c>
      <c r="C35" s="479"/>
      <c r="D35" s="479"/>
      <c r="E35" s="18"/>
      <c r="F35" s="18"/>
      <c r="G35" s="18"/>
      <c r="H35" s="18"/>
      <c r="I35" s="18"/>
      <c r="J35" s="18"/>
      <c r="K35" s="18"/>
      <c r="L35" s="18"/>
    </row>
    <row r="36" spans="2:12" x14ac:dyDescent="0.25">
      <c r="B36" s="479" t="s">
        <v>28</v>
      </c>
      <c r="C36" s="479"/>
      <c r="D36" s="479"/>
      <c r="E36" s="18"/>
      <c r="F36" s="18"/>
      <c r="G36" s="18"/>
      <c r="H36" s="18"/>
      <c r="I36" s="18"/>
      <c r="J36" s="18"/>
      <c r="K36" s="18"/>
      <c r="L36" s="18"/>
    </row>
    <row r="37" spans="2:12" x14ac:dyDescent="0.25">
      <c r="B37" s="479" t="s">
        <v>29</v>
      </c>
      <c r="C37" s="479"/>
      <c r="D37" s="479"/>
      <c r="E37" s="18"/>
      <c r="F37" s="18"/>
      <c r="G37" s="18"/>
      <c r="H37" s="18"/>
      <c r="I37" s="18"/>
      <c r="J37" s="18"/>
      <c r="K37" s="18"/>
      <c r="L37" s="18"/>
    </row>
    <row r="38" spans="2:12" x14ac:dyDescent="0.25">
      <c r="B38" s="486" t="s">
        <v>30</v>
      </c>
      <c r="C38" s="486"/>
      <c r="D38" s="486"/>
      <c r="E38" s="20">
        <f>SUM(E26:E37)</f>
        <v>0</v>
      </c>
      <c r="F38" s="20">
        <f t="shared" ref="F38:K38" si="1">SUM(F26:F37)</f>
        <v>0</v>
      </c>
      <c r="G38" s="20">
        <f t="shared" si="1"/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1" t="s">
        <v>31</v>
      </c>
    </row>
    <row r="40" spans="2:12" x14ac:dyDescent="0.25">
      <c r="B40" s="484"/>
      <c r="C40" s="484"/>
      <c r="D40" s="484"/>
      <c r="E40" s="484"/>
      <c r="F40" s="484"/>
      <c r="G40" s="484"/>
      <c r="H40" s="1"/>
      <c r="I40" s="1"/>
    </row>
    <row r="41" spans="2:12" x14ac:dyDescent="0.25">
      <c r="B41" s="484"/>
      <c r="C41" s="484"/>
      <c r="D41" s="484"/>
      <c r="E41" s="484"/>
      <c r="F41" s="484"/>
      <c r="G41" s="484"/>
      <c r="H41" s="1"/>
      <c r="I41" s="1"/>
    </row>
    <row r="42" spans="2:12" ht="36" customHeight="1" x14ac:dyDescent="0.25">
      <c r="B42" s="22"/>
      <c r="C42" s="22"/>
      <c r="D42" s="22"/>
      <c r="E42" s="22"/>
      <c r="F42" s="22"/>
      <c r="G42" s="22"/>
      <c r="H42" s="22"/>
      <c r="I42" s="22"/>
    </row>
    <row r="43" spans="2:12" ht="15" customHeight="1" x14ac:dyDescent="0.25">
      <c r="B43" s="442" t="s">
        <v>36</v>
      </c>
      <c r="C43" s="442"/>
      <c r="D43" s="442"/>
      <c r="E43" s="442"/>
      <c r="F43" s="442"/>
      <c r="G43" s="442"/>
      <c r="H43" s="23"/>
      <c r="I43" s="23"/>
    </row>
    <row r="44" spans="2:12" x14ac:dyDescent="0.25">
      <c r="B44" s="442" t="s">
        <v>41</v>
      </c>
      <c r="C44" s="442"/>
      <c r="D44" s="442"/>
      <c r="E44" s="442"/>
      <c r="F44" s="442"/>
      <c r="G44" s="442"/>
      <c r="H44" s="23"/>
      <c r="I44" s="23"/>
    </row>
    <row r="45" spans="2:12" x14ac:dyDescent="0.25">
      <c r="B45" s="442"/>
      <c r="C45" s="442"/>
      <c r="D45" s="442"/>
      <c r="E45" s="442"/>
      <c r="F45" s="442"/>
      <c r="G45" s="442"/>
      <c r="H45" s="442"/>
      <c r="I45" s="442"/>
    </row>
  </sheetData>
  <mergeCells count="44">
    <mergeCell ref="B41:G41"/>
    <mergeCell ref="B21:F21"/>
    <mergeCell ref="B34:D34"/>
    <mergeCell ref="B36:D36"/>
    <mergeCell ref="B37:D37"/>
    <mergeCell ref="B38:D38"/>
    <mergeCell ref="B40:G40"/>
    <mergeCell ref="B35:D35"/>
    <mergeCell ref="B30:D30"/>
    <mergeCell ref="B31:D31"/>
    <mergeCell ref="B32:D32"/>
    <mergeCell ref="B33:D33"/>
    <mergeCell ref="L24:L25"/>
    <mergeCell ref="B26:D26"/>
    <mergeCell ref="B27:D27"/>
    <mergeCell ref="B28:D28"/>
    <mergeCell ref="B29:D29"/>
    <mergeCell ref="B24:D25"/>
    <mergeCell ref="E24:E25"/>
    <mergeCell ref="F24:F25"/>
    <mergeCell ref="G24:G25"/>
    <mergeCell ref="H24:I24"/>
    <mergeCell ref="J24:K24"/>
    <mergeCell ref="B14:F14"/>
    <mergeCell ref="B19:F19"/>
    <mergeCell ref="B17:F17"/>
    <mergeCell ref="B18:F18"/>
    <mergeCell ref="B20:F20"/>
    <mergeCell ref="B43:G43"/>
    <mergeCell ref="B44:G44"/>
    <mergeCell ref="B45:I45"/>
    <mergeCell ref="B3:C3"/>
    <mergeCell ref="D3:I3"/>
    <mergeCell ref="B4:C4"/>
    <mergeCell ref="D4:I4"/>
    <mergeCell ref="B6:D6"/>
    <mergeCell ref="E6:I6"/>
    <mergeCell ref="B22:F22"/>
    <mergeCell ref="B8:D8"/>
    <mergeCell ref="E8:I8"/>
    <mergeCell ref="B12:F12"/>
    <mergeCell ref="B13:F13"/>
    <mergeCell ref="B15:F15"/>
    <mergeCell ref="B16:F16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10" zoomScaleNormal="100" zoomScaleSheetLayoutView="80" workbookViewId="0">
      <selection activeCell="F20" sqref="F20"/>
    </sheetView>
  </sheetViews>
  <sheetFormatPr defaultRowHeight="15" x14ac:dyDescent="0.25"/>
  <cols>
    <col min="1" max="1" width="9.140625" style="66"/>
    <col min="2" max="2" width="56.140625" style="66" customWidth="1"/>
    <col min="3" max="3" width="14.28515625" style="66" customWidth="1"/>
    <col min="4" max="4" width="15.5703125" style="66" customWidth="1"/>
    <col min="5" max="5" width="16.85546875" style="66" customWidth="1"/>
    <col min="6" max="6" width="17.85546875" style="66" customWidth="1"/>
    <col min="7" max="8" width="15.5703125" style="66" customWidth="1"/>
    <col min="9" max="9" width="17.140625" style="66" customWidth="1"/>
    <col min="10" max="10" width="8.140625" style="66" customWidth="1"/>
    <col min="11" max="13" width="14" style="66" customWidth="1"/>
    <col min="14" max="254" width="9.140625" style="66"/>
    <col min="255" max="255" width="56.140625" style="66" customWidth="1"/>
    <col min="256" max="257" width="17.7109375" style="66" customWidth="1"/>
    <col min="258" max="263" width="16.85546875" style="66" customWidth="1"/>
    <col min="264" max="269" width="14" style="66" customWidth="1"/>
    <col min="270" max="510" width="9.140625" style="66"/>
    <col min="511" max="511" width="56.140625" style="66" customWidth="1"/>
    <col min="512" max="513" width="17.7109375" style="66" customWidth="1"/>
    <col min="514" max="519" width="16.85546875" style="66" customWidth="1"/>
    <col min="520" max="525" width="14" style="66" customWidth="1"/>
    <col min="526" max="766" width="9.140625" style="66"/>
    <col min="767" max="767" width="56.140625" style="66" customWidth="1"/>
    <col min="768" max="769" width="17.7109375" style="66" customWidth="1"/>
    <col min="770" max="775" width="16.85546875" style="66" customWidth="1"/>
    <col min="776" max="781" width="14" style="66" customWidth="1"/>
    <col min="782" max="1022" width="9.140625" style="66"/>
    <col min="1023" max="1023" width="56.140625" style="66" customWidth="1"/>
    <col min="1024" max="1025" width="17.7109375" style="66" customWidth="1"/>
    <col min="1026" max="1031" width="16.85546875" style="66" customWidth="1"/>
    <col min="1032" max="1037" width="14" style="66" customWidth="1"/>
    <col min="1038" max="1278" width="9.140625" style="66"/>
    <col min="1279" max="1279" width="56.140625" style="66" customWidth="1"/>
    <col min="1280" max="1281" width="17.7109375" style="66" customWidth="1"/>
    <col min="1282" max="1287" width="16.85546875" style="66" customWidth="1"/>
    <col min="1288" max="1293" width="14" style="66" customWidth="1"/>
    <col min="1294" max="1534" width="9.140625" style="66"/>
    <col min="1535" max="1535" width="56.140625" style="66" customWidth="1"/>
    <col min="1536" max="1537" width="17.7109375" style="66" customWidth="1"/>
    <col min="1538" max="1543" width="16.85546875" style="66" customWidth="1"/>
    <col min="1544" max="1549" width="14" style="66" customWidth="1"/>
    <col min="1550" max="1790" width="9.140625" style="66"/>
    <col min="1791" max="1791" width="56.140625" style="66" customWidth="1"/>
    <col min="1792" max="1793" width="17.7109375" style="66" customWidth="1"/>
    <col min="1794" max="1799" width="16.85546875" style="66" customWidth="1"/>
    <col min="1800" max="1805" width="14" style="66" customWidth="1"/>
    <col min="1806" max="2046" width="9.140625" style="66"/>
    <col min="2047" max="2047" width="56.140625" style="66" customWidth="1"/>
    <col min="2048" max="2049" width="17.7109375" style="66" customWidth="1"/>
    <col min="2050" max="2055" width="16.85546875" style="66" customWidth="1"/>
    <col min="2056" max="2061" width="14" style="66" customWidth="1"/>
    <col min="2062" max="2302" width="9.140625" style="66"/>
    <col min="2303" max="2303" width="56.140625" style="66" customWidth="1"/>
    <col min="2304" max="2305" width="17.7109375" style="66" customWidth="1"/>
    <col min="2306" max="2311" width="16.85546875" style="66" customWidth="1"/>
    <col min="2312" max="2317" width="14" style="66" customWidth="1"/>
    <col min="2318" max="2558" width="9.140625" style="66"/>
    <col min="2559" max="2559" width="56.140625" style="66" customWidth="1"/>
    <col min="2560" max="2561" width="17.7109375" style="66" customWidth="1"/>
    <col min="2562" max="2567" width="16.85546875" style="66" customWidth="1"/>
    <col min="2568" max="2573" width="14" style="66" customWidth="1"/>
    <col min="2574" max="2814" width="9.140625" style="66"/>
    <col min="2815" max="2815" width="56.140625" style="66" customWidth="1"/>
    <col min="2816" max="2817" width="17.7109375" style="66" customWidth="1"/>
    <col min="2818" max="2823" width="16.85546875" style="66" customWidth="1"/>
    <col min="2824" max="2829" width="14" style="66" customWidth="1"/>
    <col min="2830" max="3070" width="9.140625" style="66"/>
    <col min="3071" max="3071" width="56.140625" style="66" customWidth="1"/>
    <col min="3072" max="3073" width="17.7109375" style="66" customWidth="1"/>
    <col min="3074" max="3079" width="16.85546875" style="66" customWidth="1"/>
    <col min="3080" max="3085" width="14" style="66" customWidth="1"/>
    <col min="3086" max="3326" width="9.140625" style="66"/>
    <col min="3327" max="3327" width="56.140625" style="66" customWidth="1"/>
    <col min="3328" max="3329" width="17.7109375" style="66" customWidth="1"/>
    <col min="3330" max="3335" width="16.85546875" style="66" customWidth="1"/>
    <col min="3336" max="3341" width="14" style="66" customWidth="1"/>
    <col min="3342" max="3582" width="9.140625" style="66"/>
    <col min="3583" max="3583" width="56.140625" style="66" customWidth="1"/>
    <col min="3584" max="3585" width="17.7109375" style="66" customWidth="1"/>
    <col min="3586" max="3591" width="16.85546875" style="66" customWidth="1"/>
    <col min="3592" max="3597" width="14" style="66" customWidth="1"/>
    <col min="3598" max="3838" width="9.140625" style="66"/>
    <col min="3839" max="3839" width="56.140625" style="66" customWidth="1"/>
    <col min="3840" max="3841" width="17.7109375" style="66" customWidth="1"/>
    <col min="3842" max="3847" width="16.85546875" style="66" customWidth="1"/>
    <col min="3848" max="3853" width="14" style="66" customWidth="1"/>
    <col min="3854" max="4094" width="9.140625" style="66"/>
    <col min="4095" max="4095" width="56.140625" style="66" customWidth="1"/>
    <col min="4096" max="4097" width="17.7109375" style="66" customWidth="1"/>
    <col min="4098" max="4103" width="16.85546875" style="66" customWidth="1"/>
    <col min="4104" max="4109" width="14" style="66" customWidth="1"/>
    <col min="4110" max="4350" width="9.140625" style="66"/>
    <col min="4351" max="4351" width="56.140625" style="66" customWidth="1"/>
    <col min="4352" max="4353" width="17.7109375" style="66" customWidth="1"/>
    <col min="4354" max="4359" width="16.85546875" style="66" customWidth="1"/>
    <col min="4360" max="4365" width="14" style="66" customWidth="1"/>
    <col min="4366" max="4606" width="9.140625" style="66"/>
    <col min="4607" max="4607" width="56.140625" style="66" customWidth="1"/>
    <col min="4608" max="4609" width="17.7109375" style="66" customWidth="1"/>
    <col min="4610" max="4615" width="16.85546875" style="66" customWidth="1"/>
    <col min="4616" max="4621" width="14" style="66" customWidth="1"/>
    <col min="4622" max="4862" width="9.140625" style="66"/>
    <col min="4863" max="4863" width="56.140625" style="66" customWidth="1"/>
    <col min="4864" max="4865" width="17.7109375" style="66" customWidth="1"/>
    <col min="4866" max="4871" width="16.85546875" style="66" customWidth="1"/>
    <col min="4872" max="4877" width="14" style="66" customWidth="1"/>
    <col min="4878" max="5118" width="9.140625" style="66"/>
    <col min="5119" max="5119" width="56.140625" style="66" customWidth="1"/>
    <col min="5120" max="5121" width="17.7109375" style="66" customWidth="1"/>
    <col min="5122" max="5127" width="16.85546875" style="66" customWidth="1"/>
    <col min="5128" max="5133" width="14" style="66" customWidth="1"/>
    <col min="5134" max="5374" width="9.140625" style="66"/>
    <col min="5375" max="5375" width="56.140625" style="66" customWidth="1"/>
    <col min="5376" max="5377" width="17.7109375" style="66" customWidth="1"/>
    <col min="5378" max="5383" width="16.85546875" style="66" customWidth="1"/>
    <col min="5384" max="5389" width="14" style="66" customWidth="1"/>
    <col min="5390" max="5630" width="9.140625" style="66"/>
    <col min="5631" max="5631" width="56.140625" style="66" customWidth="1"/>
    <col min="5632" max="5633" width="17.7109375" style="66" customWidth="1"/>
    <col min="5634" max="5639" width="16.85546875" style="66" customWidth="1"/>
    <col min="5640" max="5645" width="14" style="66" customWidth="1"/>
    <col min="5646" max="5886" width="9.140625" style="66"/>
    <col min="5887" max="5887" width="56.140625" style="66" customWidth="1"/>
    <col min="5888" max="5889" width="17.7109375" style="66" customWidth="1"/>
    <col min="5890" max="5895" width="16.85546875" style="66" customWidth="1"/>
    <col min="5896" max="5901" width="14" style="66" customWidth="1"/>
    <col min="5902" max="6142" width="9.140625" style="66"/>
    <col min="6143" max="6143" width="56.140625" style="66" customWidth="1"/>
    <col min="6144" max="6145" width="17.7109375" style="66" customWidth="1"/>
    <col min="6146" max="6151" width="16.85546875" style="66" customWidth="1"/>
    <col min="6152" max="6157" width="14" style="66" customWidth="1"/>
    <col min="6158" max="6398" width="9.140625" style="66"/>
    <col min="6399" max="6399" width="56.140625" style="66" customWidth="1"/>
    <col min="6400" max="6401" width="17.7109375" style="66" customWidth="1"/>
    <col min="6402" max="6407" width="16.85546875" style="66" customWidth="1"/>
    <col min="6408" max="6413" width="14" style="66" customWidth="1"/>
    <col min="6414" max="6654" width="9.140625" style="66"/>
    <col min="6655" max="6655" width="56.140625" style="66" customWidth="1"/>
    <col min="6656" max="6657" width="17.7109375" style="66" customWidth="1"/>
    <col min="6658" max="6663" width="16.85546875" style="66" customWidth="1"/>
    <col min="6664" max="6669" width="14" style="66" customWidth="1"/>
    <col min="6670" max="6910" width="9.140625" style="66"/>
    <col min="6911" max="6911" width="56.140625" style="66" customWidth="1"/>
    <col min="6912" max="6913" width="17.7109375" style="66" customWidth="1"/>
    <col min="6914" max="6919" width="16.85546875" style="66" customWidth="1"/>
    <col min="6920" max="6925" width="14" style="66" customWidth="1"/>
    <col min="6926" max="7166" width="9.140625" style="66"/>
    <col min="7167" max="7167" width="56.140625" style="66" customWidth="1"/>
    <col min="7168" max="7169" width="17.7109375" style="66" customWidth="1"/>
    <col min="7170" max="7175" width="16.85546875" style="66" customWidth="1"/>
    <col min="7176" max="7181" width="14" style="66" customWidth="1"/>
    <col min="7182" max="7422" width="9.140625" style="66"/>
    <col min="7423" max="7423" width="56.140625" style="66" customWidth="1"/>
    <col min="7424" max="7425" width="17.7109375" style="66" customWidth="1"/>
    <col min="7426" max="7431" width="16.85546875" style="66" customWidth="1"/>
    <col min="7432" max="7437" width="14" style="66" customWidth="1"/>
    <col min="7438" max="7678" width="9.140625" style="66"/>
    <col min="7679" max="7679" width="56.140625" style="66" customWidth="1"/>
    <col min="7680" max="7681" width="17.7109375" style="66" customWidth="1"/>
    <col min="7682" max="7687" width="16.85546875" style="66" customWidth="1"/>
    <col min="7688" max="7693" width="14" style="66" customWidth="1"/>
    <col min="7694" max="7934" width="9.140625" style="66"/>
    <col min="7935" max="7935" width="56.140625" style="66" customWidth="1"/>
    <col min="7936" max="7937" width="17.7109375" style="66" customWidth="1"/>
    <col min="7938" max="7943" width="16.85546875" style="66" customWidth="1"/>
    <col min="7944" max="7949" width="14" style="66" customWidth="1"/>
    <col min="7950" max="8190" width="9.140625" style="66"/>
    <col min="8191" max="8191" width="56.140625" style="66" customWidth="1"/>
    <col min="8192" max="8193" width="17.7109375" style="66" customWidth="1"/>
    <col min="8194" max="8199" width="16.85546875" style="66" customWidth="1"/>
    <col min="8200" max="8205" width="14" style="66" customWidth="1"/>
    <col min="8206" max="8446" width="9.140625" style="66"/>
    <col min="8447" max="8447" width="56.140625" style="66" customWidth="1"/>
    <col min="8448" max="8449" width="17.7109375" style="66" customWidth="1"/>
    <col min="8450" max="8455" width="16.85546875" style="66" customWidth="1"/>
    <col min="8456" max="8461" width="14" style="66" customWidth="1"/>
    <col min="8462" max="8702" width="9.140625" style="66"/>
    <col min="8703" max="8703" width="56.140625" style="66" customWidth="1"/>
    <col min="8704" max="8705" width="17.7109375" style="66" customWidth="1"/>
    <col min="8706" max="8711" width="16.85546875" style="66" customWidth="1"/>
    <col min="8712" max="8717" width="14" style="66" customWidth="1"/>
    <col min="8718" max="8958" width="9.140625" style="66"/>
    <col min="8959" max="8959" width="56.140625" style="66" customWidth="1"/>
    <col min="8960" max="8961" width="17.7109375" style="66" customWidth="1"/>
    <col min="8962" max="8967" width="16.85546875" style="66" customWidth="1"/>
    <col min="8968" max="8973" width="14" style="66" customWidth="1"/>
    <col min="8974" max="9214" width="9.140625" style="66"/>
    <col min="9215" max="9215" width="56.140625" style="66" customWidth="1"/>
    <col min="9216" max="9217" width="17.7109375" style="66" customWidth="1"/>
    <col min="9218" max="9223" width="16.85546875" style="66" customWidth="1"/>
    <col min="9224" max="9229" width="14" style="66" customWidth="1"/>
    <col min="9230" max="9470" width="9.140625" style="66"/>
    <col min="9471" max="9471" width="56.140625" style="66" customWidth="1"/>
    <col min="9472" max="9473" width="17.7109375" style="66" customWidth="1"/>
    <col min="9474" max="9479" width="16.85546875" style="66" customWidth="1"/>
    <col min="9480" max="9485" width="14" style="66" customWidth="1"/>
    <col min="9486" max="9726" width="9.140625" style="66"/>
    <col min="9727" max="9727" width="56.140625" style="66" customWidth="1"/>
    <col min="9728" max="9729" width="17.7109375" style="66" customWidth="1"/>
    <col min="9730" max="9735" width="16.85546875" style="66" customWidth="1"/>
    <col min="9736" max="9741" width="14" style="66" customWidth="1"/>
    <col min="9742" max="9982" width="9.140625" style="66"/>
    <col min="9983" max="9983" width="56.140625" style="66" customWidth="1"/>
    <col min="9984" max="9985" width="17.7109375" style="66" customWidth="1"/>
    <col min="9986" max="9991" width="16.85546875" style="66" customWidth="1"/>
    <col min="9992" max="9997" width="14" style="66" customWidth="1"/>
    <col min="9998" max="10238" width="9.140625" style="66"/>
    <col min="10239" max="10239" width="56.140625" style="66" customWidth="1"/>
    <col min="10240" max="10241" width="17.7109375" style="66" customWidth="1"/>
    <col min="10242" max="10247" width="16.85546875" style="66" customWidth="1"/>
    <col min="10248" max="10253" width="14" style="66" customWidth="1"/>
    <col min="10254" max="10494" width="9.140625" style="66"/>
    <col min="10495" max="10495" width="56.140625" style="66" customWidth="1"/>
    <col min="10496" max="10497" width="17.7109375" style="66" customWidth="1"/>
    <col min="10498" max="10503" width="16.85546875" style="66" customWidth="1"/>
    <col min="10504" max="10509" width="14" style="66" customWidth="1"/>
    <col min="10510" max="10750" width="9.140625" style="66"/>
    <col min="10751" max="10751" width="56.140625" style="66" customWidth="1"/>
    <col min="10752" max="10753" width="17.7109375" style="66" customWidth="1"/>
    <col min="10754" max="10759" width="16.85546875" style="66" customWidth="1"/>
    <col min="10760" max="10765" width="14" style="66" customWidth="1"/>
    <col min="10766" max="11006" width="9.140625" style="66"/>
    <col min="11007" max="11007" width="56.140625" style="66" customWidth="1"/>
    <col min="11008" max="11009" width="17.7109375" style="66" customWidth="1"/>
    <col min="11010" max="11015" width="16.85546875" style="66" customWidth="1"/>
    <col min="11016" max="11021" width="14" style="66" customWidth="1"/>
    <col min="11022" max="11262" width="9.140625" style="66"/>
    <col min="11263" max="11263" width="56.140625" style="66" customWidth="1"/>
    <col min="11264" max="11265" width="17.7109375" style="66" customWidth="1"/>
    <col min="11266" max="11271" width="16.85546875" style="66" customWidth="1"/>
    <col min="11272" max="11277" width="14" style="66" customWidth="1"/>
    <col min="11278" max="11518" width="9.140625" style="66"/>
    <col min="11519" max="11519" width="56.140625" style="66" customWidth="1"/>
    <col min="11520" max="11521" width="17.7109375" style="66" customWidth="1"/>
    <col min="11522" max="11527" width="16.85546875" style="66" customWidth="1"/>
    <col min="11528" max="11533" width="14" style="66" customWidth="1"/>
    <col min="11534" max="11774" width="9.140625" style="66"/>
    <col min="11775" max="11775" width="56.140625" style="66" customWidth="1"/>
    <col min="11776" max="11777" width="17.7109375" style="66" customWidth="1"/>
    <col min="11778" max="11783" width="16.85546875" style="66" customWidth="1"/>
    <col min="11784" max="11789" width="14" style="66" customWidth="1"/>
    <col min="11790" max="12030" width="9.140625" style="66"/>
    <col min="12031" max="12031" width="56.140625" style="66" customWidth="1"/>
    <col min="12032" max="12033" width="17.7109375" style="66" customWidth="1"/>
    <col min="12034" max="12039" width="16.85546875" style="66" customWidth="1"/>
    <col min="12040" max="12045" width="14" style="66" customWidth="1"/>
    <col min="12046" max="12286" width="9.140625" style="66"/>
    <col min="12287" max="12287" width="56.140625" style="66" customWidth="1"/>
    <col min="12288" max="12289" width="17.7109375" style="66" customWidth="1"/>
    <col min="12290" max="12295" width="16.85546875" style="66" customWidth="1"/>
    <col min="12296" max="12301" width="14" style="66" customWidth="1"/>
    <col min="12302" max="12542" width="9.140625" style="66"/>
    <col min="12543" max="12543" width="56.140625" style="66" customWidth="1"/>
    <col min="12544" max="12545" width="17.7109375" style="66" customWidth="1"/>
    <col min="12546" max="12551" width="16.85546875" style="66" customWidth="1"/>
    <col min="12552" max="12557" width="14" style="66" customWidth="1"/>
    <col min="12558" max="12798" width="9.140625" style="66"/>
    <col min="12799" max="12799" width="56.140625" style="66" customWidth="1"/>
    <col min="12800" max="12801" width="17.7109375" style="66" customWidth="1"/>
    <col min="12802" max="12807" width="16.85546875" style="66" customWidth="1"/>
    <col min="12808" max="12813" width="14" style="66" customWidth="1"/>
    <col min="12814" max="13054" width="9.140625" style="66"/>
    <col min="13055" max="13055" width="56.140625" style="66" customWidth="1"/>
    <col min="13056" max="13057" width="17.7109375" style="66" customWidth="1"/>
    <col min="13058" max="13063" width="16.85546875" style="66" customWidth="1"/>
    <col min="13064" max="13069" width="14" style="66" customWidth="1"/>
    <col min="13070" max="13310" width="9.140625" style="66"/>
    <col min="13311" max="13311" width="56.140625" style="66" customWidth="1"/>
    <col min="13312" max="13313" width="17.7109375" style="66" customWidth="1"/>
    <col min="13314" max="13319" width="16.85546875" style="66" customWidth="1"/>
    <col min="13320" max="13325" width="14" style="66" customWidth="1"/>
    <col min="13326" max="13566" width="9.140625" style="66"/>
    <col min="13567" max="13567" width="56.140625" style="66" customWidth="1"/>
    <col min="13568" max="13569" width="17.7109375" style="66" customWidth="1"/>
    <col min="13570" max="13575" width="16.85546875" style="66" customWidth="1"/>
    <col min="13576" max="13581" width="14" style="66" customWidth="1"/>
    <col min="13582" max="13822" width="9.140625" style="66"/>
    <col min="13823" max="13823" width="56.140625" style="66" customWidth="1"/>
    <col min="13824" max="13825" width="17.7109375" style="66" customWidth="1"/>
    <col min="13826" max="13831" width="16.85546875" style="66" customWidth="1"/>
    <col min="13832" max="13837" width="14" style="66" customWidth="1"/>
    <col min="13838" max="14078" width="9.140625" style="66"/>
    <col min="14079" max="14079" width="56.140625" style="66" customWidth="1"/>
    <col min="14080" max="14081" width="17.7109375" style="66" customWidth="1"/>
    <col min="14082" max="14087" width="16.85546875" style="66" customWidth="1"/>
    <col min="14088" max="14093" width="14" style="66" customWidth="1"/>
    <col min="14094" max="14334" width="9.140625" style="66"/>
    <col min="14335" max="14335" width="56.140625" style="66" customWidth="1"/>
    <col min="14336" max="14337" width="17.7109375" style="66" customWidth="1"/>
    <col min="14338" max="14343" width="16.85546875" style="66" customWidth="1"/>
    <col min="14344" max="14349" width="14" style="66" customWidth="1"/>
    <col min="14350" max="14590" width="9.140625" style="66"/>
    <col min="14591" max="14591" width="56.140625" style="66" customWidth="1"/>
    <col min="14592" max="14593" width="17.7109375" style="66" customWidth="1"/>
    <col min="14594" max="14599" width="16.85546875" style="66" customWidth="1"/>
    <col min="14600" max="14605" width="14" style="66" customWidth="1"/>
    <col min="14606" max="14846" width="9.140625" style="66"/>
    <col min="14847" max="14847" width="56.140625" style="66" customWidth="1"/>
    <col min="14848" max="14849" width="17.7109375" style="66" customWidth="1"/>
    <col min="14850" max="14855" width="16.85546875" style="66" customWidth="1"/>
    <col min="14856" max="14861" width="14" style="66" customWidth="1"/>
    <col min="14862" max="15102" width="9.140625" style="66"/>
    <col min="15103" max="15103" width="56.140625" style="66" customWidth="1"/>
    <col min="15104" max="15105" width="17.7109375" style="66" customWidth="1"/>
    <col min="15106" max="15111" width="16.85546875" style="66" customWidth="1"/>
    <col min="15112" max="15117" width="14" style="66" customWidth="1"/>
    <col min="15118" max="15358" width="9.140625" style="66"/>
    <col min="15359" max="15359" width="56.140625" style="66" customWidth="1"/>
    <col min="15360" max="15361" width="17.7109375" style="66" customWidth="1"/>
    <col min="15362" max="15367" width="16.85546875" style="66" customWidth="1"/>
    <col min="15368" max="15373" width="14" style="66" customWidth="1"/>
    <col min="15374" max="15614" width="9.140625" style="66"/>
    <col min="15615" max="15615" width="56.140625" style="66" customWidth="1"/>
    <col min="15616" max="15617" width="17.7109375" style="66" customWidth="1"/>
    <col min="15618" max="15623" width="16.85546875" style="66" customWidth="1"/>
    <col min="15624" max="15629" width="14" style="66" customWidth="1"/>
    <col min="15630" max="15870" width="9.140625" style="66"/>
    <col min="15871" max="15871" width="56.140625" style="66" customWidth="1"/>
    <col min="15872" max="15873" width="17.7109375" style="66" customWidth="1"/>
    <col min="15874" max="15879" width="16.85546875" style="66" customWidth="1"/>
    <col min="15880" max="15885" width="14" style="66" customWidth="1"/>
    <col min="15886" max="16126" width="9.140625" style="66"/>
    <col min="16127" max="16127" width="56.140625" style="66" customWidth="1"/>
    <col min="16128" max="16129" width="17.7109375" style="66" customWidth="1"/>
    <col min="16130" max="16135" width="16.85546875" style="66" customWidth="1"/>
    <col min="16136" max="16141" width="14" style="66" customWidth="1"/>
    <col min="16142" max="16384" width="9.140625" style="66"/>
  </cols>
  <sheetData>
    <row r="1" spans="2:10" x14ac:dyDescent="0.25">
      <c r="E1" s="343"/>
    </row>
    <row r="2" spans="2:10" x14ac:dyDescent="0.25">
      <c r="B2" s="65" t="s">
        <v>294</v>
      </c>
      <c r="C2" s="488" t="s">
        <v>295</v>
      </c>
      <c r="D2" s="488"/>
      <c r="E2" s="488"/>
      <c r="F2" s="488"/>
      <c r="G2" s="488"/>
      <c r="H2" s="488"/>
      <c r="I2" s="488"/>
      <c r="J2" s="488"/>
    </row>
    <row r="3" spans="2:10" x14ac:dyDescent="0.25">
      <c r="B3" s="67" t="s">
        <v>1</v>
      </c>
      <c r="C3" s="487" t="s">
        <v>296</v>
      </c>
      <c r="D3" s="487"/>
      <c r="E3" s="487"/>
      <c r="F3" s="487"/>
      <c r="G3" s="487"/>
      <c r="H3" s="487"/>
      <c r="I3" s="487"/>
    </row>
    <row r="4" spans="2:10" x14ac:dyDescent="0.25">
      <c r="E4" s="68"/>
      <c r="J4" s="66" t="s">
        <v>284</v>
      </c>
    </row>
    <row r="5" spans="2:10" ht="15.75" thickBot="1" x14ac:dyDescent="0.3"/>
    <row r="6" spans="2:10" ht="16.5" thickBot="1" x14ac:dyDescent="0.3">
      <c r="B6" s="496" t="s">
        <v>336</v>
      </c>
      <c r="C6" s="497"/>
      <c r="D6" s="497"/>
      <c r="E6" s="497"/>
      <c r="F6" s="497"/>
      <c r="G6" s="497"/>
      <c r="H6" s="497"/>
      <c r="I6" s="497"/>
    </row>
    <row r="7" spans="2:10" ht="16.5" thickBot="1" x14ac:dyDescent="0.3">
      <c r="B7" s="489" t="s">
        <v>10</v>
      </c>
      <c r="C7" s="498" t="s">
        <v>49</v>
      </c>
      <c r="D7" s="499"/>
      <c r="E7" s="500"/>
      <c r="F7" s="496" t="s">
        <v>298</v>
      </c>
      <c r="G7" s="497"/>
      <c r="H7" s="501"/>
      <c r="I7" s="502" t="s">
        <v>299</v>
      </c>
    </row>
    <row r="8" spans="2:10" ht="24.75" thickBot="1" x14ac:dyDescent="0.3">
      <c r="B8" s="490"/>
      <c r="C8" s="70" t="s">
        <v>300</v>
      </c>
      <c r="D8" s="70" t="s">
        <v>317</v>
      </c>
      <c r="E8" s="70" t="s">
        <v>290</v>
      </c>
      <c r="F8" s="70" t="s">
        <v>300</v>
      </c>
      <c r="G8" s="70" t="s">
        <v>317</v>
      </c>
      <c r="H8" s="70" t="s">
        <v>290</v>
      </c>
      <c r="I8" s="503"/>
    </row>
    <row r="9" spans="2:10" ht="16.5" thickBot="1" x14ac:dyDescent="0.3">
      <c r="B9" s="71" t="s">
        <v>18</v>
      </c>
      <c r="C9" s="72"/>
      <c r="D9" s="344"/>
      <c r="E9" s="345">
        <f t="shared" ref="E9:E20" si="0">C9+D9</f>
        <v>0</v>
      </c>
      <c r="F9" s="71"/>
      <c r="G9" s="72"/>
      <c r="H9" s="72">
        <f t="shared" ref="H9:H20" si="1">F9+G9</f>
        <v>0</v>
      </c>
      <c r="I9" s="72"/>
    </row>
    <row r="10" spans="2:10" ht="16.5" thickBot="1" x14ac:dyDescent="0.3">
      <c r="B10" s="71" t="s">
        <v>19</v>
      </c>
      <c r="C10" s="72"/>
      <c r="D10" s="344"/>
      <c r="E10" s="345">
        <f t="shared" si="0"/>
        <v>0</v>
      </c>
      <c r="F10" s="71"/>
      <c r="G10" s="72"/>
      <c r="H10" s="72">
        <f t="shared" si="1"/>
        <v>0</v>
      </c>
      <c r="I10" s="72"/>
    </row>
    <row r="11" spans="2:10" ht="16.5" thickBot="1" x14ac:dyDescent="0.3">
      <c r="B11" s="71" t="s">
        <v>20</v>
      </c>
      <c r="C11" s="72"/>
      <c r="D11" s="344"/>
      <c r="E11" s="345">
        <f t="shared" si="0"/>
        <v>0</v>
      </c>
      <c r="F11" s="71"/>
      <c r="G11" s="72"/>
      <c r="H11" s="72">
        <f t="shared" si="1"/>
        <v>0</v>
      </c>
      <c r="I11" s="72"/>
    </row>
    <row r="12" spans="2:10" ht="16.5" thickBot="1" x14ac:dyDescent="0.3">
      <c r="B12" s="71" t="s">
        <v>21</v>
      </c>
      <c r="C12" s="72"/>
      <c r="D12" s="344"/>
      <c r="E12" s="345">
        <f t="shared" si="0"/>
        <v>0</v>
      </c>
      <c r="F12" s="71"/>
      <c r="G12" s="72"/>
      <c r="H12" s="72">
        <f t="shared" si="1"/>
        <v>0</v>
      </c>
      <c r="I12" s="72"/>
    </row>
    <row r="13" spans="2:10" ht="16.5" thickBot="1" x14ac:dyDescent="0.3">
      <c r="B13" s="71" t="s">
        <v>22</v>
      </c>
      <c r="C13" s="72"/>
      <c r="D13" s="344"/>
      <c r="E13" s="345">
        <f t="shared" si="0"/>
        <v>0</v>
      </c>
      <c r="F13" s="71"/>
      <c r="G13" s="72"/>
      <c r="H13" s="72">
        <f t="shared" si="1"/>
        <v>0</v>
      </c>
      <c r="I13" s="72"/>
    </row>
    <row r="14" spans="2:10" ht="16.5" thickBot="1" x14ac:dyDescent="0.3">
      <c r="B14" s="71" t="s">
        <v>23</v>
      </c>
      <c r="C14" s="72"/>
      <c r="D14" s="344"/>
      <c r="E14" s="345">
        <f t="shared" si="0"/>
        <v>0</v>
      </c>
      <c r="F14" s="71"/>
      <c r="G14" s="72"/>
      <c r="H14" s="72">
        <f t="shared" si="1"/>
        <v>0</v>
      </c>
      <c r="I14" s="72"/>
    </row>
    <row r="15" spans="2:10" ht="16.5" thickBot="1" x14ac:dyDescent="0.3">
      <c r="B15" s="71" t="s">
        <v>24</v>
      </c>
      <c r="C15" s="72"/>
      <c r="D15" s="344"/>
      <c r="E15" s="345">
        <f t="shared" si="0"/>
        <v>0</v>
      </c>
      <c r="F15" s="71"/>
      <c r="G15" s="72"/>
      <c r="H15" s="72">
        <f t="shared" si="1"/>
        <v>0</v>
      </c>
      <c r="I15" s="72"/>
    </row>
    <row r="16" spans="2:10" ht="16.5" thickBot="1" x14ac:dyDescent="0.3">
      <c r="B16" s="71" t="s">
        <v>25</v>
      </c>
      <c r="C16" s="72"/>
      <c r="D16" s="344"/>
      <c r="E16" s="345">
        <f t="shared" si="0"/>
        <v>0</v>
      </c>
      <c r="F16" s="71"/>
      <c r="G16" s="72"/>
      <c r="H16" s="72">
        <f t="shared" si="1"/>
        <v>0</v>
      </c>
      <c r="I16" s="72"/>
    </row>
    <row r="17" spans="2:9" ht="16.5" thickBot="1" x14ac:dyDescent="0.3">
      <c r="B17" s="71" t="s">
        <v>26</v>
      </c>
      <c r="C17" s="72"/>
      <c r="D17" s="344"/>
      <c r="E17" s="345">
        <f t="shared" si="0"/>
        <v>0</v>
      </c>
      <c r="F17" s="71"/>
      <c r="G17" s="72"/>
      <c r="H17" s="72">
        <f t="shared" si="1"/>
        <v>0</v>
      </c>
      <c r="I17" s="72"/>
    </row>
    <row r="18" spans="2:9" ht="16.5" thickBot="1" x14ac:dyDescent="0.3">
      <c r="B18" s="71" t="s">
        <v>27</v>
      </c>
      <c r="C18" s="72"/>
      <c r="D18" s="344"/>
      <c r="E18" s="345">
        <f t="shared" si="0"/>
        <v>0</v>
      </c>
      <c r="F18" s="71"/>
      <c r="G18" s="72"/>
      <c r="H18" s="72">
        <f t="shared" si="1"/>
        <v>0</v>
      </c>
      <c r="I18" s="72"/>
    </row>
    <row r="19" spans="2:9" ht="16.5" thickBot="1" x14ac:dyDescent="0.3">
      <c r="B19" s="71" t="s">
        <v>28</v>
      </c>
      <c r="C19" s="72"/>
      <c r="D19" s="344"/>
      <c r="E19" s="345">
        <f t="shared" si="0"/>
        <v>0</v>
      </c>
      <c r="F19" s="71"/>
      <c r="G19" s="72"/>
      <c r="H19" s="72">
        <f t="shared" si="1"/>
        <v>0</v>
      </c>
      <c r="I19" s="72"/>
    </row>
    <row r="20" spans="2:9" ht="16.5" thickBot="1" x14ac:dyDescent="0.3">
      <c r="B20" s="71" t="s">
        <v>29</v>
      </c>
      <c r="C20" s="72"/>
      <c r="D20" s="344"/>
      <c r="E20" s="345">
        <f t="shared" si="0"/>
        <v>0</v>
      </c>
      <c r="F20" s="71"/>
      <c r="G20" s="72"/>
      <c r="H20" s="72">
        <f t="shared" si="1"/>
        <v>0</v>
      </c>
      <c r="I20" s="72"/>
    </row>
    <row r="21" spans="2:9" ht="16.5" thickBot="1" x14ac:dyDescent="0.3">
      <c r="B21" s="73" t="s">
        <v>30</v>
      </c>
      <c r="C21" s="74">
        <f>SUM(C9:C20)</f>
        <v>0</v>
      </c>
      <c r="D21" s="74">
        <f t="shared" ref="D21:E21" si="2">SUM(D9:D20)</f>
        <v>0</v>
      </c>
      <c r="E21" s="74">
        <f t="shared" si="2"/>
        <v>0</v>
      </c>
      <c r="F21" s="72">
        <f>SUM(F9:F20)</f>
        <v>0</v>
      </c>
      <c r="G21" s="72">
        <f>SUM(G9:G20)</f>
        <v>0</v>
      </c>
      <c r="H21" s="72">
        <f>SUM(H9:H20)</f>
        <v>0</v>
      </c>
      <c r="I21" s="72">
        <f>SUM(I9:I20)</f>
        <v>0</v>
      </c>
    </row>
    <row r="26" spans="2:9" ht="15.75" thickBot="1" x14ac:dyDescent="0.3"/>
    <row r="27" spans="2:9" ht="15.75" thickBot="1" x14ac:dyDescent="0.3">
      <c r="C27" s="491" t="s">
        <v>297</v>
      </c>
      <c r="D27" s="492"/>
      <c r="E27" s="492"/>
      <c r="F27" s="493"/>
    </row>
    <row r="28" spans="2:9" ht="36" customHeight="1" x14ac:dyDescent="0.25">
      <c r="C28" s="489" t="s">
        <v>10</v>
      </c>
      <c r="D28" s="494" t="s">
        <v>49</v>
      </c>
      <c r="E28" s="494" t="s">
        <v>298</v>
      </c>
      <c r="F28" s="494" t="s">
        <v>299</v>
      </c>
    </row>
    <row r="29" spans="2:9" s="346" customFormat="1" ht="25.5" customHeight="1" thickBot="1" x14ac:dyDescent="0.3">
      <c r="C29" s="490"/>
      <c r="D29" s="495"/>
      <c r="E29" s="495"/>
      <c r="F29" s="495"/>
    </row>
    <row r="30" spans="2:9" ht="16.5" thickBot="1" x14ac:dyDescent="0.3">
      <c r="C30" s="71" t="s">
        <v>18</v>
      </c>
      <c r="D30" s="344"/>
      <c r="E30" s="201"/>
      <c r="F30" s="344"/>
    </row>
    <row r="31" spans="2:9" ht="16.5" thickBot="1" x14ac:dyDescent="0.3">
      <c r="C31" s="71" t="s">
        <v>19</v>
      </c>
      <c r="D31" s="344"/>
      <c r="E31" s="201"/>
      <c r="F31" s="344"/>
    </row>
    <row r="32" spans="2:9" ht="16.5" thickBot="1" x14ac:dyDescent="0.3">
      <c r="C32" s="71" t="s">
        <v>20</v>
      </c>
      <c r="D32" s="344"/>
      <c r="E32" s="201"/>
      <c r="F32" s="344"/>
    </row>
    <row r="33" spans="3:6" ht="16.5" thickBot="1" x14ac:dyDescent="0.3">
      <c r="C33" s="71" t="s">
        <v>21</v>
      </c>
      <c r="D33" s="344"/>
      <c r="E33" s="201"/>
      <c r="F33" s="344"/>
    </row>
    <row r="34" spans="3:6" ht="16.5" thickBot="1" x14ac:dyDescent="0.3">
      <c r="C34" s="71" t="s">
        <v>22</v>
      </c>
      <c r="D34" s="344"/>
      <c r="E34" s="201"/>
      <c r="F34" s="344"/>
    </row>
    <row r="35" spans="3:6" ht="16.5" thickBot="1" x14ac:dyDescent="0.3">
      <c r="C35" s="71" t="s">
        <v>23</v>
      </c>
      <c r="D35" s="344"/>
      <c r="E35" s="201"/>
      <c r="F35" s="344"/>
    </row>
    <row r="36" spans="3:6" ht="16.5" thickBot="1" x14ac:dyDescent="0.3">
      <c r="C36" s="71" t="s">
        <v>24</v>
      </c>
      <c r="D36" s="344"/>
      <c r="E36" s="201"/>
      <c r="F36" s="344"/>
    </row>
    <row r="37" spans="3:6" ht="16.5" thickBot="1" x14ac:dyDescent="0.3">
      <c r="C37" s="71" t="s">
        <v>25</v>
      </c>
      <c r="D37" s="344"/>
      <c r="E37" s="201"/>
      <c r="F37" s="344"/>
    </row>
    <row r="38" spans="3:6" ht="16.5" thickBot="1" x14ac:dyDescent="0.3">
      <c r="C38" s="71" t="s">
        <v>26</v>
      </c>
      <c r="D38" s="344"/>
      <c r="E38" s="201"/>
      <c r="F38" s="344"/>
    </row>
    <row r="39" spans="3:6" ht="16.5" thickBot="1" x14ac:dyDescent="0.3">
      <c r="C39" s="71" t="s">
        <v>27</v>
      </c>
      <c r="D39" s="344"/>
      <c r="E39" s="201"/>
      <c r="F39" s="344"/>
    </row>
    <row r="40" spans="3:6" ht="16.5" thickBot="1" x14ac:dyDescent="0.3">
      <c r="C40" s="71" t="s">
        <v>28</v>
      </c>
      <c r="D40" s="344"/>
      <c r="E40" s="201"/>
      <c r="F40" s="344"/>
    </row>
    <row r="41" spans="3:6" ht="16.5" thickBot="1" x14ac:dyDescent="0.3">
      <c r="C41" s="71" t="s">
        <v>29</v>
      </c>
      <c r="D41" s="344"/>
      <c r="E41" s="201"/>
      <c r="F41" s="344"/>
    </row>
    <row r="42" spans="3:6" ht="32.25" thickBot="1" x14ac:dyDescent="0.3">
      <c r="C42" s="73" t="s">
        <v>30</v>
      </c>
      <c r="D42" s="74">
        <f t="shared" ref="D42" si="3">SUM(D30:D41)</f>
        <v>0</v>
      </c>
      <c r="E42" s="201">
        <f>SUM(E30:E41)</f>
        <v>0</v>
      </c>
      <c r="F42" s="344"/>
    </row>
  </sheetData>
  <mergeCells count="12">
    <mergeCell ref="C3:I3"/>
    <mergeCell ref="C2:J2"/>
    <mergeCell ref="C28:C29"/>
    <mergeCell ref="C27:F27"/>
    <mergeCell ref="D28:D29"/>
    <mergeCell ref="E28:E29"/>
    <mergeCell ref="F28:F29"/>
    <mergeCell ref="B6:I6"/>
    <mergeCell ref="B7:B8"/>
    <mergeCell ref="C7:E7"/>
    <mergeCell ref="F7:H7"/>
    <mergeCell ref="I7:I8"/>
  </mergeCells>
  <pageMargins left="0.25" right="0.25" top="0.75" bottom="0.75" header="0.3" footer="0.3"/>
  <pageSetup paperSize="9" scale="68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9"/>
  <sheetViews>
    <sheetView tabSelected="1" workbookViewId="0">
      <selection activeCell="Z38" sqref="Z38"/>
    </sheetView>
  </sheetViews>
  <sheetFormatPr defaultColWidth="3.5703125" defaultRowHeight="11.25" x14ac:dyDescent="0.2"/>
  <cols>
    <col min="1" max="1" width="1.28515625" style="347" customWidth="1"/>
    <col min="2" max="16384" width="3.5703125" style="347"/>
  </cols>
  <sheetData>
    <row r="2" spans="1:40" ht="15" customHeight="1" x14ac:dyDescent="0.2">
      <c r="A2" s="505" t="s">
        <v>340</v>
      </c>
      <c r="B2" s="505"/>
      <c r="C2" s="505"/>
      <c r="D2" s="505"/>
    </row>
    <row r="3" spans="1:40" x14ac:dyDescent="0.2">
      <c r="B3" s="348" t="s">
        <v>341</v>
      </c>
    </row>
    <row r="4" spans="1:40" x14ac:dyDescent="0.2">
      <c r="B4" s="349"/>
      <c r="C4" s="349"/>
      <c r="D4" s="349"/>
      <c r="E4" s="350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51"/>
      <c r="U4" s="350"/>
      <c r="V4" s="350"/>
      <c r="W4" s="350"/>
      <c r="X4" s="350"/>
      <c r="Y4" s="350"/>
      <c r="Z4" s="350"/>
      <c r="AA4" s="352"/>
      <c r="AB4" s="350"/>
      <c r="AC4" s="350"/>
      <c r="AD4" s="513" t="s">
        <v>342</v>
      </c>
      <c r="AE4" s="513"/>
      <c r="AF4" s="513"/>
      <c r="AG4" s="513"/>
      <c r="AH4" s="513"/>
    </row>
    <row r="5" spans="1:40" ht="14.25" customHeight="1" x14ac:dyDescent="0.2">
      <c r="B5" s="506" t="s">
        <v>343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353"/>
      <c r="U5" s="507" t="s">
        <v>344</v>
      </c>
      <c r="V5" s="507"/>
      <c r="W5" s="507"/>
      <c r="X5" s="507"/>
      <c r="Y5" s="507"/>
      <c r="Z5" s="507"/>
      <c r="AA5" s="507"/>
      <c r="AB5" s="507"/>
      <c r="AC5" s="507"/>
    </row>
    <row r="6" spans="1:40" x14ac:dyDescent="0.2">
      <c r="B6" s="354"/>
      <c r="C6" s="354"/>
      <c r="D6" s="354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V6" s="355"/>
      <c r="W6" s="355"/>
      <c r="X6" s="355"/>
      <c r="Y6" s="355"/>
      <c r="Z6" s="355"/>
      <c r="AA6" s="355"/>
    </row>
    <row r="7" spans="1:40" x14ac:dyDescent="0.2">
      <c r="C7" s="505" t="s">
        <v>345</v>
      </c>
      <c r="D7" s="505"/>
      <c r="E7" s="505"/>
      <c r="F7" s="505"/>
      <c r="G7" s="505"/>
      <c r="H7" s="350"/>
      <c r="I7" s="350"/>
      <c r="J7" s="350"/>
      <c r="K7" s="350"/>
      <c r="L7" s="350"/>
      <c r="M7" s="350"/>
    </row>
    <row r="9" spans="1:40" ht="12" customHeight="1" x14ac:dyDescent="0.2">
      <c r="B9" s="510" t="s">
        <v>73</v>
      </c>
      <c r="C9" s="510" t="s">
        <v>346</v>
      </c>
      <c r="D9" s="510"/>
      <c r="E9" s="510"/>
      <c r="F9" s="510"/>
      <c r="G9" s="514" t="s">
        <v>347</v>
      </c>
      <c r="H9" s="514"/>
      <c r="I9" s="515"/>
      <c r="J9" s="516" t="s">
        <v>348</v>
      </c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8"/>
    </row>
    <row r="10" spans="1:40" ht="15.75" customHeight="1" x14ac:dyDescent="0.2">
      <c r="B10" s="510"/>
      <c r="C10" s="510"/>
      <c r="D10" s="510"/>
      <c r="E10" s="510"/>
      <c r="F10" s="510"/>
      <c r="G10" s="514"/>
      <c r="H10" s="514"/>
      <c r="I10" s="515"/>
      <c r="J10" s="356">
        <v>1</v>
      </c>
      <c r="K10" s="356">
        <v>2</v>
      </c>
      <c r="L10" s="356">
        <v>3</v>
      </c>
      <c r="M10" s="356">
        <v>4</v>
      </c>
      <c r="N10" s="356">
        <v>5</v>
      </c>
      <c r="O10" s="356">
        <v>6</v>
      </c>
      <c r="P10" s="356">
        <v>7</v>
      </c>
      <c r="Q10" s="356">
        <v>8</v>
      </c>
      <c r="R10" s="356">
        <v>9</v>
      </c>
      <c r="S10" s="356">
        <v>10</v>
      </c>
      <c r="T10" s="356">
        <v>11</v>
      </c>
      <c r="U10" s="356">
        <v>12</v>
      </c>
      <c r="V10" s="356">
        <v>13</v>
      </c>
      <c r="W10" s="356">
        <v>14</v>
      </c>
      <c r="X10" s="356">
        <v>15</v>
      </c>
      <c r="Y10" s="356">
        <v>16</v>
      </c>
      <c r="Z10" s="356">
        <v>17</v>
      </c>
      <c r="AA10" s="356">
        <v>18</v>
      </c>
      <c r="AB10" s="356">
        <v>19</v>
      </c>
      <c r="AC10" s="356">
        <v>20</v>
      </c>
      <c r="AD10" s="356">
        <v>21</v>
      </c>
      <c r="AE10" s="356">
        <v>22</v>
      </c>
      <c r="AF10" s="356">
        <v>23</v>
      </c>
      <c r="AG10" s="356">
        <v>24</v>
      </c>
      <c r="AH10" s="356">
        <v>25</v>
      </c>
      <c r="AI10" s="356">
        <v>26</v>
      </c>
      <c r="AJ10" s="356">
        <v>27</v>
      </c>
      <c r="AK10" s="356">
        <v>28</v>
      </c>
      <c r="AL10" s="356">
        <v>29</v>
      </c>
      <c r="AM10" s="356">
        <v>30</v>
      </c>
      <c r="AN10" s="356">
        <v>31</v>
      </c>
    </row>
    <row r="11" spans="1:40" x14ac:dyDescent="0.2">
      <c r="B11" s="357">
        <v>1</v>
      </c>
      <c r="C11" s="510"/>
      <c r="D11" s="510"/>
      <c r="E11" s="510"/>
      <c r="F11" s="510"/>
      <c r="G11" s="504"/>
      <c r="H11" s="504"/>
      <c r="I11" s="511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</row>
    <row r="12" spans="1:40" x14ac:dyDescent="0.2">
      <c r="B12" s="357">
        <v>2</v>
      </c>
      <c r="C12" s="510"/>
      <c r="D12" s="510"/>
      <c r="E12" s="510"/>
      <c r="F12" s="510"/>
      <c r="G12" s="504"/>
      <c r="H12" s="504"/>
      <c r="I12" s="511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58"/>
      <c r="AM12" s="358"/>
      <c r="AN12" s="358"/>
    </row>
    <row r="13" spans="1:40" x14ac:dyDescent="0.2">
      <c r="B13" s="357">
        <v>3</v>
      </c>
      <c r="C13" s="510"/>
      <c r="D13" s="510"/>
      <c r="E13" s="510"/>
      <c r="F13" s="510"/>
      <c r="G13" s="504"/>
      <c r="H13" s="504"/>
      <c r="I13" s="511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</row>
    <row r="14" spans="1:40" x14ac:dyDescent="0.2">
      <c r="B14" s="357">
        <v>4</v>
      </c>
      <c r="C14" s="510"/>
      <c r="D14" s="510"/>
      <c r="E14" s="510"/>
      <c r="F14" s="510"/>
      <c r="G14" s="504"/>
      <c r="H14" s="504"/>
      <c r="I14" s="511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  <c r="AJ14" s="358"/>
      <c r="AK14" s="358"/>
      <c r="AL14" s="358"/>
      <c r="AM14" s="358"/>
      <c r="AN14" s="358"/>
    </row>
    <row r="15" spans="1:40" x14ac:dyDescent="0.2">
      <c r="B15" s="357">
        <v>5</v>
      </c>
      <c r="C15" s="510"/>
      <c r="D15" s="510"/>
      <c r="E15" s="510"/>
      <c r="F15" s="510"/>
      <c r="G15" s="504"/>
      <c r="H15" s="504"/>
      <c r="I15" s="511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</row>
    <row r="16" spans="1:40" x14ac:dyDescent="0.2">
      <c r="B16" s="357">
        <v>6</v>
      </c>
      <c r="C16" s="510"/>
      <c r="D16" s="510"/>
      <c r="E16" s="510"/>
      <c r="F16" s="510"/>
      <c r="G16" s="504"/>
      <c r="H16" s="504"/>
      <c r="I16" s="511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</row>
    <row r="17" spans="2:40" x14ac:dyDescent="0.2">
      <c r="B17" s="357">
        <v>7</v>
      </c>
      <c r="C17" s="510"/>
      <c r="D17" s="510"/>
      <c r="E17" s="510"/>
      <c r="F17" s="510"/>
      <c r="G17" s="504"/>
      <c r="H17" s="504"/>
      <c r="I17" s="511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</row>
    <row r="18" spans="2:40" x14ac:dyDescent="0.2">
      <c r="B18" s="357">
        <v>8</v>
      </c>
      <c r="C18" s="510"/>
      <c r="D18" s="510"/>
      <c r="E18" s="510"/>
      <c r="F18" s="510"/>
      <c r="G18" s="504"/>
      <c r="H18" s="504"/>
      <c r="I18" s="511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58"/>
      <c r="AM18" s="358"/>
      <c r="AN18" s="358"/>
    </row>
    <row r="19" spans="2:40" x14ac:dyDescent="0.2">
      <c r="B19" s="357">
        <v>9</v>
      </c>
      <c r="C19" s="510"/>
      <c r="D19" s="510"/>
      <c r="E19" s="510"/>
      <c r="F19" s="510"/>
      <c r="G19" s="504"/>
      <c r="H19" s="504"/>
      <c r="I19" s="511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</row>
    <row r="20" spans="2:40" x14ac:dyDescent="0.2">
      <c r="B20" s="357"/>
      <c r="C20" s="510"/>
      <c r="D20" s="510"/>
      <c r="E20" s="510"/>
      <c r="F20" s="510"/>
      <c r="G20" s="504"/>
      <c r="H20" s="504"/>
      <c r="I20" s="511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</row>
    <row r="21" spans="2:40" x14ac:dyDescent="0.2">
      <c r="B21" s="358"/>
      <c r="C21" s="510"/>
      <c r="D21" s="510"/>
      <c r="E21" s="510"/>
      <c r="F21" s="510"/>
      <c r="G21" s="504"/>
      <c r="H21" s="504"/>
      <c r="I21" s="511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</row>
    <row r="27" spans="2:40" x14ac:dyDescent="0.2">
      <c r="G27" s="512" t="s">
        <v>349</v>
      </c>
      <c r="H27" s="512"/>
      <c r="I27" s="512"/>
      <c r="J27" s="512"/>
      <c r="K27" s="512"/>
      <c r="L27" s="512"/>
      <c r="M27" s="351"/>
      <c r="N27" s="349"/>
      <c r="O27" s="349"/>
      <c r="P27" s="350"/>
      <c r="Q27" s="350"/>
      <c r="R27" s="349"/>
      <c r="S27" s="349"/>
      <c r="T27" s="349"/>
      <c r="U27" s="349"/>
      <c r="V27" s="351"/>
      <c r="W27" s="351"/>
      <c r="X27" s="351"/>
      <c r="Y27" s="349"/>
      <c r="Z27" s="349"/>
      <c r="AA27" s="350"/>
      <c r="AB27" s="349"/>
      <c r="AC27" s="349"/>
      <c r="AD27" s="349"/>
      <c r="AE27" s="351"/>
      <c r="AF27" s="509"/>
      <c r="AG27" s="509"/>
      <c r="AH27" s="509"/>
      <c r="AI27" s="509"/>
    </row>
    <row r="28" spans="2:40" x14ac:dyDescent="0.2">
      <c r="G28" s="351"/>
      <c r="H28" s="351"/>
      <c r="I28" s="351"/>
      <c r="J28" s="351"/>
      <c r="K28" s="351"/>
      <c r="L28" s="351"/>
      <c r="M28" s="351"/>
      <c r="N28" s="506" t="s">
        <v>346</v>
      </c>
      <c r="O28" s="506"/>
      <c r="P28" s="506"/>
      <c r="Q28" s="506"/>
      <c r="R28" s="506"/>
      <c r="S28" s="506"/>
      <c r="T28" s="506"/>
      <c r="U28" s="506"/>
      <c r="V28" s="351"/>
      <c r="W28" s="351"/>
      <c r="X28" s="351"/>
      <c r="Y28" s="506" t="s">
        <v>350</v>
      </c>
      <c r="Z28" s="506"/>
      <c r="AA28" s="506"/>
      <c r="AB28" s="506"/>
      <c r="AC28" s="506"/>
      <c r="AD28" s="506"/>
      <c r="AE28" s="353"/>
      <c r="AF28" s="507" t="s">
        <v>351</v>
      </c>
      <c r="AG28" s="507"/>
      <c r="AH28" s="507"/>
      <c r="AI28" s="507"/>
    </row>
    <row r="30" spans="2:40" ht="25.5" customHeight="1" x14ac:dyDescent="0.2">
      <c r="C30" s="353"/>
      <c r="D30" s="353"/>
      <c r="E30" s="351"/>
      <c r="F30" s="351"/>
      <c r="G30" s="508" t="s">
        <v>352</v>
      </c>
      <c r="H30" s="508"/>
      <c r="I30" s="508"/>
      <c r="J30" s="508"/>
      <c r="K30" s="508"/>
      <c r="L30" s="508"/>
      <c r="M30" s="508"/>
      <c r="N30" s="349"/>
      <c r="O30" s="349"/>
      <c r="P30" s="350"/>
      <c r="Q30" s="350"/>
      <c r="R30" s="349"/>
      <c r="S30" s="349"/>
      <c r="T30" s="349"/>
      <c r="U30" s="349"/>
      <c r="V30" s="351"/>
      <c r="W30" s="351"/>
      <c r="X30" s="351"/>
      <c r="Y30" s="349"/>
      <c r="Z30" s="349"/>
      <c r="AA30" s="350"/>
      <c r="AB30" s="349"/>
      <c r="AC30" s="349"/>
      <c r="AD30" s="349"/>
      <c r="AE30" s="351"/>
      <c r="AF30" s="509"/>
      <c r="AG30" s="509"/>
      <c r="AH30" s="509"/>
      <c r="AI30" s="509"/>
    </row>
    <row r="31" spans="2:40" ht="11.25" customHeight="1" x14ac:dyDescent="0.2">
      <c r="B31" s="359"/>
      <c r="C31" s="359"/>
      <c r="D31" s="359"/>
      <c r="F31" s="351"/>
      <c r="G31" s="351"/>
      <c r="H31" s="351"/>
      <c r="I31" s="351"/>
      <c r="J31" s="351"/>
      <c r="K31" s="351"/>
      <c r="L31" s="351"/>
      <c r="M31" s="351"/>
      <c r="N31" s="506" t="s">
        <v>346</v>
      </c>
      <c r="O31" s="506"/>
      <c r="P31" s="506"/>
      <c r="Q31" s="506"/>
      <c r="R31" s="506"/>
      <c r="S31" s="506"/>
      <c r="T31" s="506"/>
      <c r="U31" s="506"/>
      <c r="V31" s="351"/>
      <c r="W31" s="351"/>
      <c r="X31" s="351"/>
      <c r="Y31" s="506" t="s">
        <v>350</v>
      </c>
      <c r="Z31" s="506"/>
      <c r="AA31" s="506"/>
      <c r="AB31" s="506"/>
      <c r="AC31" s="506"/>
      <c r="AD31" s="506"/>
      <c r="AE31" s="353"/>
      <c r="AF31" s="507" t="s">
        <v>351</v>
      </c>
      <c r="AG31" s="507"/>
      <c r="AH31" s="507"/>
      <c r="AI31" s="507"/>
    </row>
    <row r="32" spans="2:40" x14ac:dyDescent="0.2">
      <c r="AJ32" s="360"/>
    </row>
    <row r="33" spans="2:36" x14ac:dyDescent="0.2"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0"/>
    </row>
    <row r="34" spans="2:36" x14ac:dyDescent="0.2">
      <c r="B34" s="505" t="s">
        <v>353</v>
      </c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1"/>
      <c r="AJ34" s="360"/>
    </row>
    <row r="36" spans="2:36" x14ac:dyDescent="0.2">
      <c r="B36" s="504" t="s">
        <v>354</v>
      </c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 t="s">
        <v>355</v>
      </c>
      <c r="P36" s="504"/>
      <c r="Q36" s="504"/>
      <c r="R36" s="504"/>
      <c r="S36" s="504"/>
      <c r="T36" s="504"/>
      <c r="U36" s="504"/>
    </row>
    <row r="37" spans="2:36" ht="11.25" customHeight="1" x14ac:dyDescent="0.2">
      <c r="B37" s="504" t="s">
        <v>356</v>
      </c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 t="s">
        <v>357</v>
      </c>
      <c r="P37" s="504"/>
      <c r="Q37" s="504"/>
      <c r="R37" s="504"/>
      <c r="S37" s="504"/>
      <c r="T37" s="504"/>
      <c r="U37" s="504"/>
    </row>
    <row r="38" spans="2:36" x14ac:dyDescent="0.2">
      <c r="B38" s="504" t="s">
        <v>358</v>
      </c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 t="s">
        <v>359</v>
      </c>
      <c r="P38" s="504"/>
      <c r="Q38" s="504"/>
      <c r="R38" s="504"/>
      <c r="S38" s="504"/>
      <c r="T38" s="504"/>
      <c r="U38" s="504"/>
    </row>
    <row r="39" spans="2:36" x14ac:dyDescent="0.2"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</row>
  </sheetData>
  <mergeCells count="50">
    <mergeCell ref="B9:B10"/>
    <mergeCell ref="C9:F10"/>
    <mergeCell ref="G9:I10"/>
    <mergeCell ref="J9:AN9"/>
    <mergeCell ref="A2:D2"/>
    <mergeCell ref="AD4:AH4"/>
    <mergeCell ref="B5:R5"/>
    <mergeCell ref="U5:AC5"/>
    <mergeCell ref="C7:G7"/>
    <mergeCell ref="C11:F11"/>
    <mergeCell ref="G11:I11"/>
    <mergeCell ref="C12:F12"/>
    <mergeCell ref="G12:I12"/>
    <mergeCell ref="C13:F13"/>
    <mergeCell ref="G13:I13"/>
    <mergeCell ref="C14:F14"/>
    <mergeCell ref="G14:I14"/>
    <mergeCell ref="C15:F15"/>
    <mergeCell ref="G15:I15"/>
    <mergeCell ref="C16:F16"/>
    <mergeCell ref="G16:I16"/>
    <mergeCell ref="C17:F17"/>
    <mergeCell ref="G17:I17"/>
    <mergeCell ref="C18:F18"/>
    <mergeCell ref="G18:I18"/>
    <mergeCell ref="C19:F19"/>
    <mergeCell ref="G19:I19"/>
    <mergeCell ref="N31:U31"/>
    <mergeCell ref="Y31:AD31"/>
    <mergeCell ref="AF31:AI31"/>
    <mergeCell ref="C20:F20"/>
    <mergeCell ref="G20:I20"/>
    <mergeCell ref="C21:F21"/>
    <mergeCell ref="G21:I21"/>
    <mergeCell ref="G27:L27"/>
    <mergeCell ref="AF27:AI27"/>
    <mergeCell ref="N28:U28"/>
    <mergeCell ref="Y28:AD28"/>
    <mergeCell ref="AF28:AI28"/>
    <mergeCell ref="G30:M30"/>
    <mergeCell ref="AF30:AI30"/>
    <mergeCell ref="B39:N39"/>
    <mergeCell ref="O39:U39"/>
    <mergeCell ref="B34:U34"/>
    <mergeCell ref="B36:N36"/>
    <mergeCell ref="O36:U36"/>
    <mergeCell ref="B37:N37"/>
    <mergeCell ref="O37:U37"/>
    <mergeCell ref="B38:N38"/>
    <mergeCell ref="O38:U3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დანართი 6</vt:lpstr>
      <vt:lpstr>დანართი 7</vt:lpstr>
      <vt:lpstr>'დანართი 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2017-12-19T13:21:33Z</dcterms:modified>
</cp:coreProperties>
</file>