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1760" windowHeight="4875" tabRatio="500"/>
  </bookViews>
  <sheets>
    <sheet name="Sheet2" sheetId="2" r:id="rId1"/>
  </sheets>
  <calcPr calcId="144525"/>
</workbook>
</file>

<file path=xl/calcChain.xml><?xml version="1.0" encoding="utf-8"?>
<calcChain xmlns="http://schemas.openxmlformats.org/spreadsheetml/2006/main">
  <c r="K26" i="2" l="1"/>
  <c r="M30" i="2" l="1"/>
  <c r="H30" i="2"/>
  <c r="M28" i="2" l="1"/>
  <c r="M23" i="2"/>
  <c r="M20" i="2"/>
  <c r="M19" i="2"/>
  <c r="M15" i="2"/>
  <c r="H15" i="2"/>
  <c r="M11" i="2" l="1"/>
  <c r="J11" i="2"/>
  <c r="J12" i="2"/>
  <c r="M5" i="2"/>
  <c r="M4" i="2"/>
  <c r="M22" i="2" l="1"/>
  <c r="M6" i="2"/>
  <c r="M3" i="2"/>
</calcChain>
</file>

<file path=xl/sharedStrings.xml><?xml version="1.0" encoding="utf-8"?>
<sst xmlns="http://schemas.openxmlformats.org/spreadsheetml/2006/main" count="318" uniqueCount="246">
  <si>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</si>
  <si>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</si>
  <si>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</si>
  <si>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</si>
  <si>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</si>
  <si>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</si>
  <si>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</si>
  <si>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</si>
  <si>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</si>
  <si>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</si>
  <si>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</si>
  <si>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</si>
  <si>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</si>
  <si>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</si>
  <si>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</si>
  <si>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</si>
  <si>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</si>
  <si>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</si>
  <si>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</si>
  <si>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</si>
  <si>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</si>
  <si>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</si>
  <si>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Re-hospitalization rate</t>
  </si>
  <si>
    <t xml:space="preserve">Share of providers reporting on quality indicators </t>
  </si>
  <si>
    <t>on-time and with proper quality</t>
  </si>
  <si>
    <t>Enhance electronic data exchange and improve quality of data</t>
  </si>
  <si>
    <t>Quality of data</t>
  </si>
  <si>
    <t xml:space="preserve">Share of rural doctors reporting electronically </t>
  </si>
  <si>
    <t>Improve population awareness</t>
  </si>
  <si>
    <t>Level</t>
  </si>
  <si>
    <t>People awareness about their rights and responsibilities</t>
  </si>
  <si>
    <t>Increase transparency and accountability</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</si>
  <si>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</si>
  <si>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</si>
  <si>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</si>
  <si>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</si>
  <si>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</si>
  <si>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</si>
  <si>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</si>
  <si>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Share of population covered with UHC program </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</si>
  <si>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</si>
  <si>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</si>
  <si>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</si>
  <si>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</si>
  <si>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</si>
  <si>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</si>
  <si>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</si>
  <si>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</si>
  <si>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</si>
  <si>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</si>
  <si>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</si>
  <si>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</si>
  <si>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</si>
  <si>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</si>
  <si>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</si>
  <si>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</si>
  <si>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</si>
  <si>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</si>
  <si>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</si>
  <si>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</si>
  <si>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</si>
  <si>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</si>
  <si>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</si>
  <si>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</si>
  <si>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</si>
  <si>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</si>
  <si>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</si>
  <si>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</si>
  <si>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</si>
  <si>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</si>
  <si>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</si>
  <si>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</si>
  <si>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</si>
  <si>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</si>
  <si>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</si>
  <si>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</si>
  <si>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</si>
  <si>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</si>
  <si>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</si>
  <si>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</si>
  <si>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</si>
  <si>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</si>
  <si>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</si>
  <si>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</si>
  <si>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</si>
  <si>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</si>
  <si>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</si>
  <si>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</si>
  <si>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</si>
  <si>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</si>
  <si>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</si>
  <si>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</si>
  <si>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</si>
  <si>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</si>
  <si>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</si>
  <si>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</si>
  <si>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</si>
  <si>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</si>
  <si>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</si>
  <si>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</si>
  <si>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</si>
  <si>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</si>
  <si>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t>service coverage for priority areas (TB, MCH, HCV, immunization)?</t>
  </si>
  <si>
    <r>
      <t xml:space="preserve">Share of hospital providers contracted to provide highly specialized services </t>
    </r>
    <r>
      <rPr>
        <sz val="11"/>
        <color rgb="FFFF0000"/>
        <rFont val="Calibri"/>
        <family val="2"/>
        <scheme val="minor"/>
      </rPr>
      <t>(cardiosurgery, oncology, neurosurgery)</t>
    </r>
  </si>
  <si>
    <t>number of  hospitals by categories: under 50 beds, 50-99 beds etc.</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</si>
  <si>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</si>
  <si>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</si>
  <si>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</si>
  <si>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</si>
  <si>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</si>
  <si>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t>Share of people under the UHC program who are enrolled to the PHC provider 
Data source: SSA registry</t>
  </si>
  <si>
    <t>deviation of reported data in different channels, based on selected indications (no of delivery, C-section, ...)                  source: SSA/NCDC</t>
  </si>
  <si>
    <r>
      <t xml:space="preserve">Share of rural doctors using electronic reporting system
Data source: </t>
    </r>
    <r>
      <rPr>
        <sz val="11"/>
        <color rgb="FFFF0000"/>
        <rFont val="Calibri"/>
        <family val="2"/>
        <scheme val="minor"/>
      </rPr>
      <t>SSA/NCDC</t>
    </r>
  </si>
  <si>
    <t>customer survey by standard questionary (in ssa branches)</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</si>
  <si>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</si>
  <si>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</si>
  <si>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</si>
  <si>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</si>
  <si>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</si>
  <si>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</si>
  <si>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</si>
  <si>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</si>
  <si>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Inpatient – 15%; Outpatient – 16%; Ancillary services – 9%; Drug – 59% (2016)</t>
  </si>
  <si>
    <t>Bed Occupancy rate - 52%  (2016)</t>
  </si>
  <si>
    <t>will be availabe after 15 days</t>
  </si>
  <si>
    <t>pharma expenditures % of total health expenditures - 40% (2016)</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</si>
  <si>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</si>
  <si>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</si>
  <si>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</si>
  <si>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</si>
  <si>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</si>
  <si>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</si>
  <si>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</si>
  <si>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</si>
  <si>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</si>
  <si>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</si>
  <si>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</si>
  <si>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</si>
  <si>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</si>
  <si>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</si>
  <si>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</si>
  <si>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</si>
  <si>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</si>
  <si>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</si>
  <si>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</si>
  <si>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</si>
  <si>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</si>
  <si>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</si>
  <si>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</si>
  <si>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</si>
  <si>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</si>
  <si>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</si>
  <si>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</si>
  <si>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</si>
  <si>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</si>
  <si>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</si>
  <si>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 xml:space="preserve">Enables to measure IT system's reliability and to compare the actual performance against set target </t>
  </si>
  <si>
    <t>time when system is not operable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</si>
  <si>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</si>
  <si>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</si>
  <si>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</si>
  <si>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</si>
  <si>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</si>
  <si>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</si>
  <si>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</si>
  <si>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r>
      <rPr>
        <sz val="11"/>
        <color rgb="FFFF0000"/>
        <rFont val="Calibri"/>
        <family val="2"/>
        <scheme val="minor"/>
      </rPr>
      <t>1) OOP payment as a share of total health expenditures (THE)</t>
    </r>
    <r>
      <rPr>
        <sz val="11"/>
        <color theme="1"/>
        <rFont val="Calibri"/>
        <family val="2"/>
        <scheme val="minor"/>
      </rPr>
      <t xml:space="preserve">
Data source: NHA                                          </t>
    </r>
  </si>
  <si>
    <t xml:space="preserve">This indicatror is probably lagging one year if this comes from the National Health Accounts? 
</t>
  </si>
  <si>
    <t>Baseline (year 2017 or latest available)/Formula</t>
  </si>
  <si>
    <t>K.Goginashvili</t>
  </si>
  <si>
    <t>I.Tabatadze/M.Khaomerirki</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</si>
  <si>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</si>
  <si>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</si>
  <si>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</si>
  <si>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</si>
  <si>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</si>
  <si>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</si>
  <si>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M.Khomeriki/I.Tabatadze/M.Naskidashvili</t>
  </si>
  <si>
    <t xml:space="preserve">(a) population satisfaction with SSA coverage; </t>
  </si>
  <si>
    <t>(b) unmet need</t>
  </si>
  <si>
    <t>b) Percentage of consultations where medicine was prescribed but not purchased because it was too expensive (base: all consultations) - 9.6
Percentage of total population who reported needing hospitalization in the last year but  were not hospitalised because it was too expensive/they did not have enough money - 0.7</t>
  </si>
  <si>
    <t>This indicator needs further discussion as it is not measurable as it is. Alternative way is to consider measuring  (b) unmet need
HUES2017</t>
  </si>
  <si>
    <t xml:space="preserve">Fund of individual needs  - structure of oop  &lt; NHA             </t>
  </si>
  <si>
    <t>share of SSA's purchased care from multiprofile hospitals 
Precondition: what is the defitiotion of multiprofile hospital?</t>
  </si>
  <si>
    <t xml:space="preserve">share of SSA's purchased care from multiprofile hospitals </t>
  </si>
  <si>
    <t>K.goginashvili</t>
  </si>
  <si>
    <t xml:space="preserve">1) No of visits per person to PHC - 4.0
</t>
  </si>
  <si>
    <t xml:space="preserve"> No of visits per person to PHC - 4.0
</t>
  </si>
  <si>
    <t xml:space="preserve"> No of visits per person to PHC;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</si>
  <si>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</si>
  <si>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</si>
  <si>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</si>
  <si>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</si>
  <si>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</si>
  <si>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</si>
  <si>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t>it will be better to define the oopს according to components (urgent in-pacient care, urgent out-patient care, elective surgery, radio-therapy, chemo-therapy, delivery and etc.)</t>
  </si>
  <si>
    <t xml:space="preserve">Delivery+C-Section+Antenatal care+emergency…                 (in that case selective contracting for providers of perinatal service) needs assesment of antenatal care </t>
  </si>
  <si>
    <t>SSA spendings purchasing highly specialized services (cardiosurgery,  neurosurgery)</t>
  </si>
  <si>
    <t>will be availabe in the next week</t>
  </si>
  <si>
    <t xml:space="preserve">No of cases of day surgery (ophtalmology and oto-rhino-laringology)  </t>
  </si>
  <si>
    <t>annually</t>
  </si>
  <si>
    <t>Total cost of cases/claims</t>
  </si>
  <si>
    <t>#of claims</t>
  </si>
  <si>
    <t>???</t>
  </si>
  <si>
    <r>
      <t xml:space="preserve">2)share of patient copayment from SSA reimbursed services under UHC </t>
    </r>
    <r>
      <rPr>
        <sz val="11"/>
        <color rgb="FFFF0000"/>
        <rFont val="Calibri"/>
        <family val="2"/>
        <scheme val="minor"/>
      </rPr>
      <t xml:space="preserve">program </t>
    </r>
  </si>
  <si>
    <t>patient cost sharing from SSA reimbursed services under UHC program: including only  inpatient services</t>
  </si>
  <si>
    <r>
      <t>We don't have any service coverage indicator, should we consider having some for priority areas (TB, MCH etc)? Or should we focus on these in the annual report context.</t>
    </r>
    <r>
      <rPr>
        <strike/>
        <sz val="11"/>
        <color theme="5" tint="-0.249977111117893"/>
        <rFont val="Calibri (Body)"/>
      </rPr>
      <t xml:space="preserve"> 
From NCDC Report, 2016</t>
    </r>
  </si>
  <si>
    <t>financial protection</t>
  </si>
  <si>
    <t>WHO definition 25% of nonfood rxpenditure from HH totsl expenditure</t>
  </si>
  <si>
    <t xml:space="preserve">Work on definition of the methodology. Added new. The aim is to capture ER patients who should seek care at the PHC level. Let's discuss how these patients could be monitored in GEO system. </t>
  </si>
  <si>
    <t>Will be available after DRG implementation in 2020</t>
  </si>
  <si>
    <t>will be available after ??? Years</t>
  </si>
  <si>
    <t>Share of specialiised care purchased through selective contracting</t>
  </si>
  <si>
    <t>Share of inpatient specialised care purchased through selective contracting
Date source: SSA reporting module</t>
  </si>
  <si>
    <t>Total  UHC inpatient spending</t>
  </si>
  <si>
    <t>SSA spending by using principles of selective contracting (perinatal serivice), under UHC inpatient care</t>
  </si>
  <si>
    <t>SSA Spendings purchasing services from multiprofile hospitals (uder UHC program)</t>
  </si>
  <si>
    <t xml:space="preserve">Total  UHC spending </t>
  </si>
  <si>
    <t>Total UHC spending</t>
  </si>
  <si>
    <t>Average number of hospital beds per hospital
Data source: NCDC/SSA</t>
  </si>
  <si>
    <r>
      <t xml:space="preserve">Share of people registered to the  PHC provider </t>
    </r>
    <r>
      <rPr>
        <strike/>
        <sz val="11"/>
        <color rgb="FFFF0000"/>
        <rFont val="Calibri"/>
        <family val="2"/>
        <scheme val="minor"/>
      </rPr>
      <t>(urban and rural population)</t>
    </r>
  </si>
  <si>
    <t>Share of beneficiaries using medicines from the chronic patients with less then 100000 TSA score (chronic diseases state program)</t>
  </si>
  <si>
    <t>share of Public expenditure on drugs as  % of total drug expenditure</t>
  </si>
  <si>
    <t>Total No of surgicsl Cases</t>
  </si>
  <si>
    <t>surgical procedures as % of cases performed in day surgery (cataract surgery, tonsil- or adenoidectomy).</t>
  </si>
  <si>
    <t xml:space="preserve"># of re-hospitalizations </t>
  </si>
  <si>
    <t xml:space="preserve"># of discharges during </t>
  </si>
  <si>
    <t>every 6 month</t>
  </si>
  <si>
    <r>
      <t xml:space="preserve">Let's discuss if there would be some indicator that enables to measure costs as well, e.g. </t>
    </r>
    <r>
      <rPr>
        <sz val="11"/>
        <rFont val="Calibri (Body)"/>
      </rPr>
      <t>cost per claims, cost per person under the UHC program</t>
    </r>
    <r>
      <rPr>
        <sz val="11"/>
        <rFont val="Calibri"/>
        <family val="2"/>
        <scheme val="minor"/>
      </rPr>
      <t>, SSA tariff inflation</t>
    </r>
  </si>
  <si>
    <t xml:space="preserve">People satisfaction with SSA service </t>
  </si>
  <si>
    <t xml:space="preserve">share of people registered on the sitizen portal </t>
  </si>
  <si>
    <t># of total population</t>
  </si>
  <si>
    <t xml:space="preserve">1) # of comlications or 2) survey on sitizen portal </t>
  </si>
  <si>
    <t># of pepole filled questionary</t>
  </si>
  <si>
    <t># of registeres population on the sitizen poetal</t>
  </si>
  <si>
    <t># of registered population on the sitizen portal</t>
  </si>
  <si>
    <t>Share of claims not reimbrsed by ssa</t>
  </si>
  <si>
    <t># of claims not reimbursed claims by SSA</t>
  </si>
  <si>
    <t>fraud claime means not reimbursed claims by SSA. Risons: diagnos was incorrect; data was not coorect, dos not following of regulations</t>
  </si>
  <si>
    <t># of key proceses</t>
  </si>
  <si>
    <t># of SOP</t>
  </si>
  <si>
    <t>Staff turnover in Key departments</t>
  </si>
  <si>
    <t>UHC, IT, Health Departments….</t>
  </si>
  <si>
    <t>according the Law on civil services</t>
  </si>
  <si>
    <t>Competency level</t>
  </si>
  <si>
    <t>minutes</t>
  </si>
  <si>
    <t>time when IT system is not operable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</si>
</sst>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z val="11"/>
      <color rgb="FF000000"/>
      <name val="Calibri"/>
      <family val="2"/>
      <charset val="186"/>
      <scheme val="minor"/>
    </font>
    <font>
      <strike/>
      <sz val="11"/>
      <color theme="1"/>
      <name val="Calibri"/>
      <family val="2"/>
      <scheme val="minor"/>
    </font>
    <font>
      <strike/>
      <sz val="11"/>
      <color rgb="FFFF0000"/>
      <name val="Calibri"/>
      <family val="2"/>
      <scheme val="minor"/>
    </font>
    <font>
      <strike/>
      <sz val="11"/>
      <color theme="5" tint="-0.249977111117893"/>
      <name val="Calibri"/>
      <family val="2"/>
      <scheme val="minor"/>
    </font>
    <font>
      <strike/>
      <sz val="11"/>
      <color theme="5" tint="-0.249977111117893"/>
      <name val="Calibri (Body)"/>
    </font>
    <font>
      <sz val="11"/>
      <name val="Calibri"/>
      <family val="2"/>
      <scheme val="minor"/>
    </font>
    <font>
      <sz val="11"/>
      <name val="Calibri (Body)"/>
    </font>
  </fonts>
  <fills count="13">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53">
    <xf numFmtId="0" fontId="0" fillId="0" borderId="0" xfId="0"/>
    <xf numFmtId="0" fontId="9" fillId="0" borderId="10" xfId="0" applyFont="1" applyFill="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5" xfId="0" applyFont="1" applyFill="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10" fillId="2" borderId="12" xfId="0" applyFont="1" applyFill="1" applyBorder="1" applyAlignment="1">
      <alignment horizontal="left" vertical="top" wrapText="1"/>
    </xf>
    <xf numFmtId="0" fontId="13" fillId="0" borderId="8" xfId="0" applyFont="1" applyBorder="1" applyAlignment="1">
      <alignment horizontal="left" vertical="top" wrapText="1"/>
    </xf>
    <xf numFmtId="0" fontId="13" fillId="0" borderId="5" xfId="0" applyFont="1" applyBorder="1" applyAlignment="1">
      <alignment horizontal="left" vertical="top" wrapText="1"/>
    </xf>
    <xf numFmtId="0" fontId="9" fillId="0" borderId="7" xfId="0" applyFont="1" applyFill="1" applyBorder="1" applyAlignment="1">
      <alignment horizontal="left" vertical="top" wrapText="1"/>
    </xf>
    <xf numFmtId="0" fontId="9" fillId="0" borderId="0" xfId="0" applyFont="1" applyFill="1" applyAlignment="1">
      <alignment horizontal="left" vertical="top" wrapText="1"/>
    </xf>
    <xf numFmtId="0" fontId="14" fillId="0" borderId="5" xfId="0" applyFont="1" applyFill="1" applyBorder="1" applyAlignment="1">
      <alignment horizontal="left" vertical="top" wrapText="1"/>
    </xf>
    <xf numFmtId="0" fontId="17" fillId="0" borderId="5" xfId="0" applyFont="1" applyFill="1" applyBorder="1" applyAlignment="1">
      <alignment horizontal="left" vertical="top" wrapText="1"/>
    </xf>
    <xf numFmtId="0" fontId="16" fillId="0" borderId="5" xfId="0" applyFont="1" applyBorder="1" applyAlignment="1">
      <alignment horizontal="left" vertical="top" wrapText="1"/>
    </xf>
    <xf numFmtId="0" fontId="14" fillId="5" borderId="5" xfId="0" applyFont="1" applyFill="1" applyBorder="1" applyAlignment="1">
      <alignment horizontal="left" vertical="top" wrapText="1"/>
    </xf>
    <xf numFmtId="0" fontId="16" fillId="5" borderId="5" xfId="0" applyFont="1" applyFill="1" applyBorder="1" applyAlignment="1">
      <alignment horizontal="left" vertical="top" wrapText="1"/>
    </xf>
    <xf numFmtId="0" fontId="8" fillId="0" borderId="7" xfId="0" applyFont="1" applyBorder="1" applyAlignment="1">
      <alignment horizontal="left" vertical="top" wrapText="1"/>
    </xf>
    <xf numFmtId="0" fontId="17" fillId="0" borderId="8" xfId="0" applyFont="1" applyFill="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0" xfId="0" applyFont="1" applyBorder="1" applyAlignment="1">
      <alignment horizontal="left" vertical="top" wrapText="1"/>
    </xf>
    <xf numFmtId="0" fontId="6" fillId="0" borderId="10" xfId="0" applyFont="1" applyBorder="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left" vertical="top" wrapText="1"/>
    </xf>
    <xf numFmtId="0" fontId="10" fillId="2" borderId="1"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10" xfId="0" applyFont="1" applyFill="1" applyBorder="1" applyAlignment="1">
      <alignment horizontal="left" vertical="top" wrapText="1"/>
    </xf>
    <xf numFmtId="0" fontId="15" fillId="0" borderId="10" xfId="0" applyFont="1" applyBorder="1" applyAlignment="1">
      <alignment horizontal="left" vertical="top" wrapText="1"/>
    </xf>
    <xf numFmtId="0" fontId="15" fillId="0" borderId="10" xfId="0" applyFont="1" applyFill="1" applyBorder="1" applyAlignment="1">
      <alignment horizontal="left" vertical="top" wrapText="1"/>
    </xf>
    <xf numFmtId="0" fontId="20" fillId="0" borderId="10" xfId="0" applyFont="1" applyBorder="1" applyAlignment="1">
      <alignment horizontal="left" vertical="top" wrapText="1"/>
    </xf>
    <xf numFmtId="0" fontId="11" fillId="7" borderId="10"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14"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Fill="1" applyBorder="1" applyAlignment="1">
      <alignment horizontal="left" vertical="top" wrapText="1"/>
    </xf>
    <xf numFmtId="9" fontId="6" fillId="0" borderId="10" xfId="1" applyFont="1" applyBorder="1" applyAlignment="1">
      <alignment horizontal="left" vertical="top" wrapText="1"/>
    </xf>
    <xf numFmtId="9" fontId="7" fillId="0" borderId="10" xfId="1" applyFont="1" applyBorder="1" applyAlignment="1">
      <alignment horizontal="left" vertical="top" wrapText="1"/>
    </xf>
    <xf numFmtId="9" fontId="7" fillId="0" borderId="10" xfId="0" applyNumberFormat="1" applyFont="1" applyBorder="1" applyAlignment="1">
      <alignment horizontal="left" vertical="top" wrapText="1"/>
    </xf>
    <xf numFmtId="0" fontId="5" fillId="0" borderId="18" xfId="0" applyFont="1" applyBorder="1" applyAlignment="1">
      <alignment horizontal="left" vertical="top" wrapText="1"/>
    </xf>
    <xf numFmtId="0" fontId="5" fillId="0" borderId="16" xfId="0" applyFont="1" applyBorder="1" applyAlignment="1">
      <alignment horizontal="left" vertical="top" wrapText="1"/>
    </xf>
    <xf numFmtId="0" fontId="5" fillId="0" borderId="8" xfId="0" applyFont="1" applyBorder="1" applyAlignment="1">
      <alignment horizontal="left" vertical="top" wrapText="1"/>
    </xf>
    <xf numFmtId="0" fontId="13" fillId="0" borderId="10" xfId="0" applyFont="1" applyFill="1" applyBorder="1" applyAlignment="1">
      <alignment horizontal="left" vertical="top" wrapText="1"/>
    </xf>
    <xf numFmtId="0" fontId="10" fillId="2"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3" fillId="0" borderId="5" xfId="0" applyFont="1" applyBorder="1" applyAlignment="1">
      <alignment horizontal="left" vertical="top" wrapText="1"/>
    </xf>
    <xf numFmtId="43" fontId="3" fillId="0" borderId="10" xfId="2" applyFont="1" applyBorder="1" applyAlignment="1">
      <alignment vertical="top"/>
    </xf>
    <xf numFmtId="0" fontId="3" fillId="0" borderId="14" xfId="0" applyFont="1" applyFill="1" applyBorder="1" applyAlignment="1">
      <alignment horizontal="left" vertical="top" wrapText="1"/>
    </xf>
    <xf numFmtId="0" fontId="2" fillId="0" borderId="10" xfId="0" applyFont="1" applyBorder="1" applyAlignment="1">
      <alignment horizontal="left" vertical="top" wrapText="1"/>
    </xf>
    <xf numFmtId="0" fontId="11" fillId="0" borderId="10"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8" xfId="0" applyFont="1" applyFill="1" applyBorder="1" applyAlignment="1">
      <alignment horizontal="center" vertical="top" wrapText="1"/>
    </xf>
    <xf numFmtId="0" fontId="10" fillId="3" borderId="10" xfId="0" applyFont="1" applyFill="1" applyBorder="1" applyAlignment="1">
      <alignment horizontal="left" vertical="top" wrapText="1"/>
    </xf>
    <xf numFmtId="0" fontId="11" fillId="3" borderId="10"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11" xfId="0" applyFont="1" applyFill="1" applyBorder="1" applyAlignment="1">
      <alignment horizontal="left" vertical="top" wrapText="1"/>
    </xf>
    <xf numFmtId="0" fontId="11" fillId="3"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1" fillId="4" borderId="14" xfId="0" applyFont="1" applyFill="1" applyBorder="1" applyAlignment="1">
      <alignment horizontal="center" vertical="top" wrapText="1"/>
    </xf>
    <xf numFmtId="0" fontId="11" fillId="4" borderId="19" xfId="0"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3" borderId="14" xfId="0" applyFont="1" applyFill="1" applyBorder="1" applyAlignment="1">
      <alignment horizontal="left" vertical="top" wrapText="1"/>
    </xf>
    <xf numFmtId="0" fontId="11" fillId="6"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2" xfId="0" applyFont="1" applyFill="1" applyBorder="1" applyAlignment="1">
      <alignment horizontal="left" vertical="top" wrapText="1"/>
    </xf>
    <xf numFmtId="0" fontId="19" fillId="7" borderId="2" xfId="0" applyFont="1" applyFill="1"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11" fillId="7" borderId="2" xfId="0" applyFont="1" applyFill="1" applyBorder="1" applyAlignment="1">
      <alignment horizontal="left" vertical="top" wrapText="1"/>
    </xf>
    <xf numFmtId="0" fontId="11" fillId="7" borderId="3"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5" xfId="0" applyFont="1" applyFill="1" applyBorder="1" applyAlignment="1">
      <alignment horizontal="left" vertical="top" wrapText="1"/>
    </xf>
    <xf numFmtId="0" fontId="1" fillId="9" borderId="5" xfId="0" applyFont="1" applyFill="1" applyBorder="1" applyAlignment="1">
      <alignment horizontal="left" vertical="top" wrapText="1"/>
    </xf>
    <xf numFmtId="0" fontId="22" fillId="0" borderId="5" xfId="0" applyFont="1" applyBorder="1" applyAlignment="1">
      <alignment horizontal="left" vertical="top" wrapText="1"/>
    </xf>
    <xf numFmtId="0" fontId="23" fillId="0" borderId="5" xfId="0" applyFont="1" applyFill="1" applyBorder="1" applyAlignment="1">
      <alignment horizontal="left" vertical="top" wrapText="1"/>
    </xf>
    <xf numFmtId="0" fontId="21" fillId="0" borderId="10" xfId="0" applyFont="1" applyBorder="1" applyAlignment="1">
      <alignment horizontal="left" vertical="top" wrapText="1"/>
    </xf>
    <xf numFmtId="0" fontId="21" fillId="0" borderId="5" xfId="0" applyFont="1" applyBorder="1" applyAlignment="1">
      <alignment horizontal="left" vertical="top" wrapText="1"/>
    </xf>
    <xf numFmtId="0" fontId="21" fillId="0" borderId="15" xfId="0" applyFont="1" applyBorder="1" applyAlignment="1">
      <alignment horizontal="left" vertical="top" wrapText="1"/>
    </xf>
    <xf numFmtId="9" fontId="21" fillId="0" borderId="10" xfId="1" applyFont="1" applyBorder="1" applyAlignment="1">
      <alignment horizontal="left" vertical="top" wrapText="1"/>
    </xf>
    <xf numFmtId="0" fontId="21" fillId="0" borderId="10" xfId="0" applyFont="1" applyFill="1" applyBorder="1" applyAlignment="1">
      <alignment horizontal="left" vertical="top" wrapText="1"/>
    </xf>
    <xf numFmtId="0" fontId="21" fillId="0" borderId="0" xfId="0" applyFont="1" applyAlignment="1">
      <alignment horizontal="left" vertical="top" wrapText="1"/>
    </xf>
    <xf numFmtId="0" fontId="9" fillId="10" borderId="5" xfId="0" applyFont="1" applyFill="1" applyBorder="1" applyAlignment="1">
      <alignment horizontal="left" vertical="top" wrapText="1"/>
    </xf>
    <xf numFmtId="0" fontId="5" fillId="10" borderId="5" xfId="0" applyFont="1" applyFill="1" applyBorder="1" applyAlignment="1">
      <alignment horizontal="left" vertical="top" wrapText="1"/>
    </xf>
    <xf numFmtId="0" fontId="13" fillId="10" borderId="5" xfId="0" applyFont="1" applyFill="1" applyBorder="1" applyAlignment="1">
      <alignment horizontal="left" vertical="top" wrapText="1"/>
    </xf>
    <xf numFmtId="0" fontId="23" fillId="0" borderId="10" xfId="0" applyFont="1" applyFill="1" applyBorder="1" applyAlignment="1">
      <alignment horizontal="left" vertical="top" wrapText="1"/>
    </xf>
    <xf numFmtId="0" fontId="13" fillId="0" borderId="0" xfId="0" applyFont="1" applyBorder="1" applyAlignment="1">
      <alignment horizontal="left" vertical="top" wrapText="1"/>
    </xf>
    <xf numFmtId="0" fontId="10" fillId="11" borderId="12" xfId="0" applyFont="1" applyFill="1" applyBorder="1" applyAlignment="1">
      <alignment horizontal="left" vertical="top" wrapText="1"/>
    </xf>
    <xf numFmtId="0" fontId="9" fillId="10" borderId="6" xfId="0" applyFont="1" applyFill="1" applyBorder="1" applyAlignment="1">
      <alignment horizontal="left" vertical="top" wrapText="1"/>
    </xf>
    <xf numFmtId="0" fontId="14" fillId="10" borderId="6" xfId="0" applyFont="1" applyFill="1" applyBorder="1" applyAlignment="1">
      <alignment horizontal="left" vertical="top" wrapText="1"/>
    </xf>
    <xf numFmtId="0" fontId="9" fillId="10" borderId="2" xfId="0" applyFont="1" applyFill="1" applyBorder="1" applyAlignment="1">
      <alignment horizontal="left" vertical="top" wrapText="1"/>
    </xf>
    <xf numFmtId="0" fontId="13" fillId="10" borderId="6" xfId="0" applyFont="1" applyFill="1" applyBorder="1" applyAlignment="1">
      <alignment horizontal="left" vertical="top" wrapText="1"/>
    </xf>
    <xf numFmtId="0" fontId="7" fillId="10" borderId="0" xfId="0" applyFont="1" applyFill="1" applyBorder="1" applyAlignment="1">
      <alignment horizontal="left" vertical="top" wrapText="1"/>
    </xf>
    <xf numFmtId="9" fontId="7" fillId="10" borderId="10" xfId="1" applyFont="1" applyFill="1" applyBorder="1" applyAlignment="1">
      <alignment horizontal="left" vertical="top" wrapText="1"/>
    </xf>
    <xf numFmtId="0" fontId="13" fillId="10" borderId="10" xfId="0" applyFont="1" applyFill="1" applyBorder="1" applyAlignment="1">
      <alignment horizontal="left" vertical="top" wrapText="1"/>
    </xf>
    <xf numFmtId="0" fontId="9" fillId="10" borderId="0" xfId="0" applyFont="1" applyFill="1" applyAlignment="1">
      <alignment horizontal="left" vertical="top" wrapText="1"/>
    </xf>
    <xf numFmtId="0" fontId="10" fillId="11" borderId="13" xfId="0" applyFont="1" applyFill="1" applyBorder="1" applyAlignment="1">
      <alignment horizontal="left" vertical="top" wrapText="1"/>
    </xf>
    <xf numFmtId="0" fontId="9" fillId="10" borderId="10" xfId="0" applyFont="1" applyFill="1" applyBorder="1" applyAlignment="1">
      <alignment horizontal="left" vertical="top" wrapText="1"/>
    </xf>
    <xf numFmtId="0" fontId="14" fillId="10" borderId="10" xfId="0" applyFont="1" applyFill="1" applyBorder="1" applyAlignment="1">
      <alignment horizontal="left" vertical="top" wrapText="1"/>
    </xf>
    <xf numFmtId="0" fontId="1" fillId="0" borderId="10" xfId="0" applyFont="1" applyBorder="1" applyAlignment="1">
      <alignment horizontal="left" vertical="top" wrapText="1"/>
    </xf>
    <xf numFmtId="43" fontId="3" fillId="10" borderId="19" xfId="2" applyFont="1" applyFill="1" applyBorder="1" applyAlignment="1">
      <alignment vertical="top"/>
    </xf>
    <xf numFmtId="0" fontId="1" fillId="10" borderId="10" xfId="0" applyFont="1" applyFill="1" applyBorder="1" applyAlignment="1">
      <alignment horizontal="left" vertical="top" wrapText="1"/>
    </xf>
    <xf numFmtId="43" fontId="9" fillId="0" borderId="5" xfId="2" applyFont="1" applyFill="1" applyBorder="1" applyAlignment="1">
      <alignment horizontal="left" vertical="top" wrapText="1"/>
    </xf>
    <xf numFmtId="0" fontId="14" fillId="10" borderId="5" xfId="0" applyFont="1" applyFill="1" applyBorder="1" applyAlignment="1">
      <alignment horizontal="left" vertical="top" wrapText="1"/>
    </xf>
    <xf numFmtId="0" fontId="25" fillId="10" borderId="5" xfId="0" applyFont="1" applyFill="1" applyBorder="1" applyAlignment="1">
      <alignment horizontal="left" vertical="top" wrapText="1"/>
    </xf>
    <xf numFmtId="0" fontId="25" fillId="10" borderId="10" xfId="0" applyFont="1" applyFill="1" applyBorder="1" applyAlignment="1">
      <alignment horizontal="left" vertical="top" wrapText="1"/>
    </xf>
    <xf numFmtId="0" fontId="25" fillId="10" borderId="15" xfId="0" applyFont="1" applyFill="1" applyBorder="1" applyAlignment="1">
      <alignment horizontal="left" vertical="top" wrapText="1"/>
    </xf>
    <xf numFmtId="0" fontId="25" fillId="10" borderId="0" xfId="0" applyFont="1" applyFill="1" applyAlignment="1">
      <alignment horizontal="left" vertical="top" wrapText="1"/>
    </xf>
    <xf numFmtId="0" fontId="5" fillId="10" borderId="10" xfId="0" applyFont="1" applyFill="1" applyBorder="1" applyAlignment="1">
      <alignment horizontal="left" vertical="top" wrapText="1"/>
    </xf>
    <xf numFmtId="0" fontId="25" fillId="0" borderId="5" xfId="0" applyFont="1" applyBorder="1" applyAlignment="1">
      <alignment horizontal="left" vertical="top" wrapText="1"/>
    </xf>
    <xf numFmtId="0" fontId="25" fillId="0" borderId="5"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15" xfId="0" applyFont="1" applyBorder="1" applyAlignment="1">
      <alignment horizontal="left" vertical="top" wrapText="1"/>
    </xf>
    <xf numFmtId="0" fontId="25" fillId="0" borderId="0" xfId="0" applyFont="1" applyAlignment="1">
      <alignment horizontal="left" vertical="top" wrapText="1"/>
    </xf>
    <xf numFmtId="0" fontId="6" fillId="10" borderId="10" xfId="0" applyFont="1" applyFill="1" applyBorder="1" applyAlignment="1">
      <alignment horizontal="left" vertical="top" wrapText="1"/>
    </xf>
    <xf numFmtId="43" fontId="25" fillId="10" borderId="5" xfId="2" applyFont="1" applyFill="1" applyBorder="1" applyAlignment="1">
      <alignment horizontal="left" vertical="top" wrapText="1"/>
    </xf>
    <xf numFmtId="0" fontId="25" fillId="0" borderId="7" xfId="0" applyFont="1" applyBorder="1" applyAlignment="1">
      <alignment horizontal="left" vertical="top" wrapText="1"/>
    </xf>
    <xf numFmtId="0" fontId="25" fillId="0" borderId="7" xfId="0" applyFont="1" applyFill="1" applyBorder="1" applyAlignment="1">
      <alignment horizontal="left" vertical="top" wrapText="1"/>
    </xf>
    <xf numFmtId="0" fontId="25" fillId="0" borderId="16" xfId="0" applyFont="1" applyBorder="1" applyAlignment="1">
      <alignment horizontal="left" vertical="top" wrapText="1"/>
    </xf>
    <xf numFmtId="2" fontId="25" fillId="0" borderId="10" xfId="1" applyNumberFormat="1" applyFont="1" applyBorder="1" applyAlignment="1">
      <alignment horizontal="left" vertical="top" wrapText="1"/>
    </xf>
    <xf numFmtId="0" fontId="25" fillId="0" borderId="10" xfId="0" applyFont="1" applyFill="1" applyBorder="1" applyAlignment="1">
      <alignment horizontal="left" vertical="top" wrapText="1"/>
    </xf>
    <xf numFmtId="0" fontId="25" fillId="10" borderId="7" xfId="0" applyFont="1" applyFill="1" applyBorder="1" applyAlignment="1">
      <alignment horizontal="left" vertical="top" wrapText="1"/>
    </xf>
    <xf numFmtId="0" fontId="7" fillId="10" borderId="16" xfId="0" applyFont="1" applyFill="1" applyBorder="1" applyAlignment="1">
      <alignment horizontal="left" vertical="top" wrapText="1"/>
    </xf>
    <xf numFmtId="0" fontId="21" fillId="0" borderId="7" xfId="0" applyFont="1" applyBorder="1" applyAlignment="1">
      <alignment horizontal="left" vertical="top" wrapText="1"/>
    </xf>
    <xf numFmtId="0" fontId="23" fillId="0" borderId="7" xfId="0" applyFont="1" applyFill="1" applyBorder="1" applyAlignment="1">
      <alignment horizontal="left" vertical="top" wrapText="1"/>
    </xf>
    <xf numFmtId="43" fontId="21" fillId="0" borderId="7" xfId="2" applyFont="1" applyBorder="1" applyAlignment="1">
      <alignment horizontal="left" vertical="top" wrapText="1"/>
    </xf>
    <xf numFmtId="0" fontId="21" fillId="0" borderId="16" xfId="0" applyFont="1" applyBorder="1" applyAlignment="1">
      <alignment horizontal="left" vertical="top" wrapText="1"/>
    </xf>
    <xf numFmtId="0" fontId="22" fillId="0" borderId="10" xfId="0" applyFont="1" applyBorder="1" applyAlignment="1">
      <alignment horizontal="left" vertical="top" wrapText="1"/>
    </xf>
    <xf numFmtId="0" fontId="23" fillId="0" borderId="8" xfId="0" applyFont="1" applyFill="1" applyBorder="1" applyAlignment="1">
      <alignment horizontal="left" vertical="top" wrapText="1"/>
    </xf>
    <xf numFmtId="9" fontId="25" fillId="10" borderId="5" xfId="1" applyFont="1" applyFill="1" applyBorder="1" applyAlignment="1">
      <alignment horizontal="left" vertical="top" wrapText="1"/>
    </xf>
    <xf numFmtId="0" fontId="25" fillId="10" borderId="16" xfId="0" applyFont="1" applyFill="1" applyBorder="1" applyAlignment="1">
      <alignment horizontal="left" vertical="top" wrapText="1"/>
    </xf>
    <xf numFmtId="43" fontId="25" fillId="10" borderId="10" xfId="0" applyNumberFormat="1" applyFont="1" applyFill="1" applyBorder="1" applyAlignment="1">
      <alignment horizontal="left" vertical="top" wrapText="1"/>
    </xf>
    <xf numFmtId="0" fontId="6" fillId="10" borderId="5" xfId="0" applyFont="1" applyFill="1" applyBorder="1" applyAlignment="1">
      <alignment horizontal="left" vertical="top" wrapText="1"/>
    </xf>
    <xf numFmtId="0" fontId="25" fillId="10" borderId="14" xfId="0" applyFont="1" applyFill="1" applyBorder="1" applyAlignment="1">
      <alignment horizontal="left" vertical="top" wrapText="1"/>
    </xf>
    <xf numFmtId="9" fontId="13" fillId="8" borderId="10" xfId="0" applyNumberFormat="1" applyFont="1" applyFill="1" applyBorder="1" applyAlignment="1">
      <alignment horizontal="left" vertical="top" wrapText="1"/>
    </xf>
    <xf numFmtId="0" fontId="1" fillId="12" borderId="5" xfId="0" applyFont="1" applyFill="1" applyBorder="1" applyAlignment="1">
      <alignment horizontal="left" vertical="top" wrapText="1"/>
    </xf>
    <xf numFmtId="0" fontId="14" fillId="12" borderId="5" xfId="0" applyFont="1" applyFill="1" applyBorder="1" applyAlignment="1">
      <alignment horizontal="left" vertical="top" wrapText="1"/>
    </xf>
    <xf numFmtId="0" fontId="9" fillId="12" borderId="10" xfId="0" applyFont="1" applyFill="1" applyBorder="1" applyAlignment="1">
      <alignment horizontal="left" vertical="top" wrapText="1"/>
    </xf>
    <xf numFmtId="0" fontId="9" fillId="12" borderId="5"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2" borderId="10" xfId="0" applyFont="1" applyFill="1" applyBorder="1" applyAlignment="1">
      <alignment horizontal="left" vertical="top" wrapText="1"/>
    </xf>
    <xf numFmtId="0" fontId="13" fillId="12" borderId="10" xfId="0" applyFont="1" applyFill="1" applyBorder="1" applyAlignment="1">
      <alignment horizontal="left" vertical="top" wrapText="1"/>
    </xf>
    <xf numFmtId="0" fontId="9" fillId="12" borderId="0" xfId="0" applyFont="1" applyFill="1" applyAlignment="1">
      <alignment horizontal="left" vertical="top" wrapText="1"/>
    </xf>
    <xf numFmtId="0" fontId="21" fillId="0" borderId="14" xfId="0" applyFont="1" applyBorder="1" applyAlignment="1">
      <alignment horizontal="left" vertical="top" wrapText="1"/>
    </xf>
    <xf numFmtId="0" fontId="5" fillId="12" borderId="10" xfId="0" applyFont="1" applyFill="1" applyBorder="1" applyAlignment="1">
      <alignment horizontal="left" vertical="top" wrapText="1"/>
    </xf>
    <xf numFmtId="0" fontId="5" fillId="12" borderId="14" xfId="0" applyFont="1" applyFill="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zoomScale="80" zoomScaleNormal="80" workbookViewId="0">
      <pane xSplit="1" ySplit="2" topLeftCell="B3" activePane="bottomRight" state="frozen"/>
      <selection pane="topRight" activeCell="B1" sqref="B1"/>
      <selection pane="bottomLeft" activeCell="A3" sqref="A3"/>
      <selection pane="bottomRight" activeCell="B1" sqref="B1:B2"/>
    </sheetView>
  </sheetViews>
  <sheetFormatPr defaultColWidth="10.75" defaultRowHeight="15"/>
  <cols>
    <col min="1" max="1" width="11.875" style="2" customWidth="1"/>
    <col min="2" max="2" width="16.75" style="2" customWidth="1"/>
    <col min="3" max="3" width="17.75" style="2" customWidth="1"/>
    <col min="4" max="4" width="21.25" style="13" customWidth="1"/>
    <col min="5" max="5" width="16.125" style="2" customWidth="1"/>
    <col min="6" max="6" width="4.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27.625" style="2" customWidth="1"/>
    <col min="14" max="14" width="10.25" style="2" customWidth="1"/>
    <col min="15" max="15" width="10.75" style="2"/>
    <col min="16" max="16" width="11.75" style="2" bestFit="1" customWidth="1"/>
    <col min="17" max="16384" width="10.75" style="2"/>
  </cols>
  <sheetData>
    <row r="1" spans="1:14" ht="29.25" customHeight="1">
      <c r="A1" s="56" t="s">
        <v>0</v>
      </c>
      <c r="B1" s="57" t="s">
        <v>1</v>
      </c>
      <c r="C1" s="57" t="s">
        <v>2</v>
      </c>
      <c r="D1" s="58" t="s">
        <v>85</v>
      </c>
      <c r="E1" s="57" t="s">
        <v>34</v>
      </c>
      <c r="F1" s="60" t="s">
        <v>3</v>
      </c>
      <c r="G1" s="64" t="s">
        <v>4</v>
      </c>
      <c r="H1" s="65"/>
      <c r="I1" s="65"/>
      <c r="J1" s="66"/>
      <c r="K1" s="57" t="s">
        <v>5</v>
      </c>
      <c r="L1" s="67" t="s">
        <v>6</v>
      </c>
      <c r="M1" s="68" t="s">
        <v>167</v>
      </c>
      <c r="N1" s="53" t="s">
        <v>163</v>
      </c>
    </row>
    <row r="2" spans="1:14" ht="29.25" customHeight="1">
      <c r="A2" s="56"/>
      <c r="B2" s="57"/>
      <c r="C2" s="57"/>
      <c r="D2" s="59"/>
      <c r="E2" s="57"/>
      <c r="F2" s="60"/>
      <c r="G2" s="54" t="s">
        <v>32</v>
      </c>
      <c r="H2" s="55"/>
      <c r="I2" s="54" t="s">
        <v>33</v>
      </c>
      <c r="J2" s="55"/>
      <c r="K2" s="57"/>
      <c r="L2" s="67"/>
      <c r="M2" s="68"/>
      <c r="N2" s="53"/>
    </row>
    <row r="3" spans="1:14" ht="195">
      <c r="A3" s="62" t="s">
        <v>7</v>
      </c>
      <c r="B3" s="38" t="s">
        <v>164</v>
      </c>
      <c r="C3" s="29" t="s">
        <v>165</v>
      </c>
      <c r="D3" s="39" t="s">
        <v>166</v>
      </c>
      <c r="E3" s="4" t="s">
        <v>35</v>
      </c>
      <c r="F3" s="3" t="s">
        <v>8</v>
      </c>
      <c r="G3" s="48" t="s">
        <v>37</v>
      </c>
      <c r="H3" s="1">
        <v>1581</v>
      </c>
      <c r="I3" s="1" t="s">
        <v>38</v>
      </c>
      <c r="J3" s="1">
        <v>2750</v>
      </c>
      <c r="K3" s="3" t="s">
        <v>36</v>
      </c>
      <c r="L3" s="37" t="s">
        <v>168</v>
      </c>
      <c r="M3" s="40">
        <f>H3/J3</f>
        <v>0.57490909090909093</v>
      </c>
      <c r="N3" s="29" t="s">
        <v>172</v>
      </c>
    </row>
    <row r="4" spans="1:14" ht="300">
      <c r="A4" s="62"/>
      <c r="B4" s="80" t="s">
        <v>203</v>
      </c>
      <c r="C4" s="80" t="s">
        <v>204</v>
      </c>
      <c r="D4" s="39"/>
      <c r="E4" s="4"/>
      <c r="F4" s="11" t="s">
        <v>8</v>
      </c>
      <c r="G4" s="91" t="s">
        <v>192</v>
      </c>
      <c r="H4" s="89">
        <v>64741</v>
      </c>
      <c r="I4" s="91" t="s">
        <v>193</v>
      </c>
      <c r="J4" s="89">
        <v>420814</v>
      </c>
      <c r="K4" s="3" t="s">
        <v>36</v>
      </c>
      <c r="L4" s="37" t="s">
        <v>169</v>
      </c>
      <c r="M4" s="40">
        <f>H4/J4</f>
        <v>0.15384706782569021</v>
      </c>
      <c r="N4" s="26" t="s">
        <v>194</v>
      </c>
    </row>
    <row r="5" spans="1:14" ht="195">
      <c r="A5" s="62"/>
      <c r="B5" s="3" t="s">
        <v>39</v>
      </c>
      <c r="C5" s="3" t="s">
        <v>46</v>
      </c>
      <c r="D5" s="5" t="s">
        <v>84</v>
      </c>
      <c r="E5" s="4" t="s">
        <v>41</v>
      </c>
      <c r="F5" s="3" t="s">
        <v>8</v>
      </c>
      <c r="G5" s="5" t="s">
        <v>75</v>
      </c>
      <c r="H5" s="5">
        <v>3225000</v>
      </c>
      <c r="I5" s="5" t="s">
        <v>42</v>
      </c>
      <c r="J5" s="5">
        <v>3700000</v>
      </c>
      <c r="K5" s="3" t="s">
        <v>83</v>
      </c>
      <c r="L5" s="37" t="s">
        <v>169</v>
      </c>
      <c r="M5" s="41">
        <f>H5/J5</f>
        <v>0.8716216216216216</v>
      </c>
      <c r="N5" s="26" t="s">
        <v>121</v>
      </c>
    </row>
    <row r="6" spans="1:14" ht="120">
      <c r="A6" s="62"/>
      <c r="B6" s="5" t="s">
        <v>9</v>
      </c>
      <c r="C6" s="11" t="s">
        <v>106</v>
      </c>
      <c r="D6" s="14" t="s">
        <v>40</v>
      </c>
      <c r="E6" s="4"/>
      <c r="F6" s="3" t="s">
        <v>8</v>
      </c>
      <c r="G6" s="90" t="s">
        <v>170</v>
      </c>
      <c r="H6" s="89">
        <v>33.6</v>
      </c>
      <c r="I6" s="90" t="s">
        <v>171</v>
      </c>
      <c r="J6" s="89">
        <v>1017</v>
      </c>
      <c r="K6" s="3"/>
      <c r="L6" s="37" t="s">
        <v>168</v>
      </c>
      <c r="M6" s="41">
        <f>H6/J6</f>
        <v>3.303834808259587E-2</v>
      </c>
      <c r="N6" s="29"/>
    </row>
    <row r="7" spans="1:14" ht="60">
      <c r="A7" s="62"/>
      <c r="B7" s="79" t="s">
        <v>206</v>
      </c>
      <c r="C7" s="93" t="s">
        <v>207</v>
      </c>
      <c r="D7" s="14"/>
      <c r="E7" s="4"/>
      <c r="F7" s="3"/>
      <c r="G7" s="90"/>
      <c r="H7" s="89"/>
      <c r="I7" s="90"/>
      <c r="J7" s="89"/>
      <c r="K7" s="3"/>
      <c r="L7" s="37"/>
      <c r="M7" s="41"/>
      <c r="N7" s="29"/>
    </row>
    <row r="8" spans="1:14" s="88" customFormat="1" ht="409.6" thickBot="1">
      <c r="A8" s="62"/>
      <c r="B8" s="81" t="s">
        <v>102</v>
      </c>
      <c r="C8" s="88" t="s">
        <v>174</v>
      </c>
      <c r="D8" s="92" t="s">
        <v>205</v>
      </c>
      <c r="E8" s="83"/>
      <c r="F8" s="84"/>
      <c r="G8" s="84"/>
      <c r="H8" s="84"/>
      <c r="I8" s="84"/>
      <c r="J8" s="84"/>
      <c r="K8" s="84"/>
      <c r="L8" s="85" t="s">
        <v>173</v>
      </c>
      <c r="M8" s="83" t="s">
        <v>120</v>
      </c>
      <c r="N8" s="83"/>
    </row>
    <row r="9" spans="1:14" ht="409.5">
      <c r="A9" s="27" t="s">
        <v>10</v>
      </c>
      <c r="B9" s="3" t="s">
        <v>11</v>
      </c>
      <c r="C9" s="52" t="s">
        <v>64</v>
      </c>
      <c r="D9" s="14"/>
      <c r="E9" s="4" t="s">
        <v>45</v>
      </c>
      <c r="F9" s="3" t="s">
        <v>8</v>
      </c>
      <c r="G9" s="89" t="s">
        <v>43</v>
      </c>
      <c r="H9" s="89"/>
      <c r="I9" s="89" t="s">
        <v>44</v>
      </c>
      <c r="J9" s="89"/>
      <c r="K9" s="3" t="s">
        <v>36</v>
      </c>
      <c r="L9" s="21" t="s">
        <v>117</v>
      </c>
      <c r="M9" s="23"/>
      <c r="N9" s="26" t="s">
        <v>121</v>
      </c>
    </row>
    <row r="10" spans="1:14" ht="120">
      <c r="A10" s="9"/>
      <c r="B10" s="25" t="s">
        <v>13</v>
      </c>
      <c r="C10" s="38" t="s">
        <v>175</v>
      </c>
      <c r="D10" s="5" t="s">
        <v>47</v>
      </c>
      <c r="E10" s="4" t="s">
        <v>48</v>
      </c>
      <c r="F10" s="3" t="s">
        <v>8</v>
      </c>
      <c r="G10" s="1" t="s">
        <v>49</v>
      </c>
      <c r="H10" s="1"/>
      <c r="I10" s="1" t="s">
        <v>50</v>
      </c>
      <c r="J10" s="1"/>
      <c r="K10" s="3" t="s">
        <v>36</v>
      </c>
      <c r="L10" s="37" t="s">
        <v>168</v>
      </c>
      <c r="M10" s="42">
        <v>0.26</v>
      </c>
      <c r="N10" s="28">
        <v>2016</v>
      </c>
    </row>
    <row r="11" spans="1:14" s="102" customFormat="1" ht="135">
      <c r="A11" s="94"/>
      <c r="B11" s="95" t="s">
        <v>86</v>
      </c>
      <c r="C11" s="95" t="s">
        <v>91</v>
      </c>
      <c r="D11" s="96" t="s">
        <v>208</v>
      </c>
      <c r="E11" s="97" t="s">
        <v>87</v>
      </c>
      <c r="F11" s="95" t="s">
        <v>8</v>
      </c>
      <c r="G11" s="95" t="s">
        <v>88</v>
      </c>
      <c r="H11" s="98">
        <v>288401</v>
      </c>
      <c r="I11" s="95" t="s">
        <v>89</v>
      </c>
      <c r="J11" s="95">
        <f>305271+404922</f>
        <v>710193</v>
      </c>
      <c r="K11" s="95" t="s">
        <v>36</v>
      </c>
      <c r="L11" s="99" t="s">
        <v>117</v>
      </c>
      <c r="M11" s="100">
        <f>H11/J11</f>
        <v>0.40608820419238151</v>
      </c>
      <c r="N11" s="101"/>
    </row>
    <row r="12" spans="1:14" s="102" customFormat="1" ht="105">
      <c r="A12" s="103"/>
      <c r="B12" s="104" t="s">
        <v>90</v>
      </c>
      <c r="C12" s="104" t="s">
        <v>92</v>
      </c>
      <c r="D12" s="105" t="s">
        <v>93</v>
      </c>
      <c r="E12" s="104"/>
      <c r="F12" s="104" t="s">
        <v>8</v>
      </c>
      <c r="G12" s="104" t="s">
        <v>94</v>
      </c>
      <c r="H12" s="104">
        <v>0</v>
      </c>
      <c r="I12" s="104" t="s">
        <v>95</v>
      </c>
      <c r="J12" s="104">
        <f>205593+172474</f>
        <v>378067</v>
      </c>
      <c r="K12" s="104" t="s">
        <v>36</v>
      </c>
      <c r="L12" s="99" t="s">
        <v>117</v>
      </c>
      <c r="M12" s="100">
        <v>1</v>
      </c>
      <c r="N12" s="101"/>
    </row>
    <row r="13" spans="1:14" ht="315">
      <c r="A13" s="69" t="s">
        <v>12</v>
      </c>
      <c r="B13" s="4" t="s">
        <v>51</v>
      </c>
      <c r="C13" s="4" t="s">
        <v>63</v>
      </c>
      <c r="D13" s="1" t="s">
        <v>62</v>
      </c>
      <c r="E13" s="4" t="s">
        <v>52</v>
      </c>
      <c r="F13" s="4" t="s">
        <v>8</v>
      </c>
      <c r="G13" s="4" t="s">
        <v>56</v>
      </c>
      <c r="H13" s="4"/>
      <c r="I13" s="106" t="s">
        <v>53</v>
      </c>
      <c r="J13" s="4"/>
      <c r="K13" s="4" t="s">
        <v>36</v>
      </c>
      <c r="L13" s="34" t="s">
        <v>117</v>
      </c>
      <c r="M13" s="23"/>
      <c r="N13" s="26" t="s">
        <v>209</v>
      </c>
    </row>
    <row r="14" spans="1:14" ht="300">
      <c r="A14" s="70"/>
      <c r="B14" s="3" t="s">
        <v>14</v>
      </c>
      <c r="C14" s="18" t="s">
        <v>107</v>
      </c>
      <c r="D14" s="15" t="s">
        <v>54</v>
      </c>
      <c r="E14" s="8"/>
      <c r="F14" s="16" t="s">
        <v>108</v>
      </c>
      <c r="G14" s="3"/>
      <c r="H14" s="3"/>
      <c r="I14" s="3"/>
      <c r="J14" s="3"/>
      <c r="K14" s="3"/>
      <c r="L14" s="23"/>
      <c r="M14" s="23"/>
      <c r="N14" s="26" t="s">
        <v>210</v>
      </c>
    </row>
    <row r="15" spans="1:14" ht="270">
      <c r="A15" s="71"/>
      <c r="B15" s="78" t="s">
        <v>211</v>
      </c>
      <c r="C15" s="78" t="s">
        <v>212</v>
      </c>
      <c r="D15" s="5"/>
      <c r="E15" s="4" t="s">
        <v>55</v>
      </c>
      <c r="F15" s="3" t="s">
        <v>8</v>
      </c>
      <c r="G15" s="79" t="s">
        <v>214</v>
      </c>
      <c r="H15" s="109">
        <f>11893000+6854259</f>
        <v>18747259</v>
      </c>
      <c r="I15" s="108" t="s">
        <v>213</v>
      </c>
      <c r="J15" s="107">
        <v>705988511.86000001</v>
      </c>
      <c r="K15" s="3" t="s">
        <v>36</v>
      </c>
      <c r="L15" s="43" t="s">
        <v>176</v>
      </c>
      <c r="M15" s="41">
        <f>H15/J15</f>
        <v>2.6554623319023137E-2</v>
      </c>
      <c r="N15" s="26" t="s">
        <v>195</v>
      </c>
    </row>
    <row r="16" spans="1:14" s="114" customFormat="1" ht="120">
      <c r="A16" s="72" t="s">
        <v>15</v>
      </c>
      <c r="B16" s="111" t="s">
        <v>177</v>
      </c>
      <c r="C16" s="111"/>
      <c r="D16" s="111" t="s">
        <v>57</v>
      </c>
      <c r="E16" s="112"/>
      <c r="F16" s="111"/>
      <c r="G16" s="111"/>
      <c r="H16" s="111"/>
      <c r="I16" s="111"/>
      <c r="J16" s="111"/>
      <c r="K16" s="111"/>
      <c r="L16" s="113"/>
      <c r="M16" s="112"/>
      <c r="N16" s="112"/>
    </row>
    <row r="17" spans="1:14" s="120" customFormat="1" ht="375">
      <c r="A17" s="62"/>
      <c r="B17" s="116" t="s">
        <v>178</v>
      </c>
      <c r="C17" s="116"/>
      <c r="D17" s="117" t="s">
        <v>180</v>
      </c>
      <c r="E17" s="118"/>
      <c r="F17" s="116"/>
      <c r="G17" s="116"/>
      <c r="H17" s="116"/>
      <c r="I17" s="116"/>
      <c r="J17" s="116"/>
      <c r="K17" s="116"/>
      <c r="L17" s="119"/>
      <c r="M17" s="118" t="s">
        <v>179</v>
      </c>
      <c r="N17" s="118"/>
    </row>
    <row r="18" spans="1:14" s="114" customFormat="1" ht="60">
      <c r="A18" s="63"/>
      <c r="B18" s="111" t="s">
        <v>16</v>
      </c>
      <c r="C18" s="111" t="s">
        <v>181</v>
      </c>
      <c r="D18" s="111" t="s">
        <v>96</v>
      </c>
      <c r="E18" s="112"/>
      <c r="F18" s="111"/>
      <c r="G18" s="111"/>
      <c r="H18" s="111"/>
      <c r="I18" s="111"/>
      <c r="J18" s="111"/>
      <c r="K18" s="111"/>
      <c r="L18" s="113" t="s">
        <v>168</v>
      </c>
      <c r="M18" s="112" t="s">
        <v>122</v>
      </c>
      <c r="N18" s="112"/>
    </row>
    <row r="19" spans="1:14" ht="90">
      <c r="A19" s="61" t="s">
        <v>17</v>
      </c>
      <c r="B19" s="11" t="s">
        <v>183</v>
      </c>
      <c r="C19" s="3"/>
      <c r="D19" s="14" t="s">
        <v>182</v>
      </c>
      <c r="E19" s="4"/>
      <c r="F19" s="38" t="s">
        <v>8</v>
      </c>
      <c r="G19" s="111" t="s">
        <v>215</v>
      </c>
      <c r="H19" s="122">
        <v>568580000</v>
      </c>
      <c r="I19" s="112" t="s">
        <v>216</v>
      </c>
      <c r="J19" s="50">
        <v>705988511.86000001</v>
      </c>
      <c r="K19" s="6" t="s">
        <v>36</v>
      </c>
      <c r="L19" s="21" t="s">
        <v>117</v>
      </c>
      <c r="M19" s="41">
        <f>H19/J19</f>
        <v>0.80536721270721101</v>
      </c>
      <c r="N19" s="26"/>
    </row>
    <row r="20" spans="1:14" ht="120">
      <c r="A20" s="62"/>
      <c r="B20" s="49" t="s">
        <v>103</v>
      </c>
      <c r="C20" s="3"/>
      <c r="D20" s="15" t="s">
        <v>58</v>
      </c>
      <c r="E20" s="4"/>
      <c r="F20" s="38" t="s">
        <v>8</v>
      </c>
      <c r="G20" s="111" t="s">
        <v>196</v>
      </c>
      <c r="H20" s="122">
        <v>57223940</v>
      </c>
      <c r="I20" s="112" t="s">
        <v>217</v>
      </c>
      <c r="J20" s="50">
        <v>705988512.86000001</v>
      </c>
      <c r="K20" s="6" t="s">
        <v>36</v>
      </c>
      <c r="L20" s="21" t="s">
        <v>117</v>
      </c>
      <c r="M20" s="41">
        <f>H20/J20</f>
        <v>8.105505820226809E-2</v>
      </c>
      <c r="N20" s="26"/>
    </row>
    <row r="21" spans="1:14" ht="144.75">
      <c r="A21" s="62"/>
      <c r="B21" s="6" t="s">
        <v>19</v>
      </c>
      <c r="C21" s="19" t="s">
        <v>109</v>
      </c>
      <c r="D21" s="12"/>
      <c r="E21" s="4"/>
      <c r="F21" s="6" t="s">
        <v>8</v>
      </c>
      <c r="G21" s="6" t="s">
        <v>76</v>
      </c>
      <c r="H21" s="6"/>
      <c r="I21" s="6" t="s">
        <v>77</v>
      </c>
      <c r="J21" s="6"/>
      <c r="K21" s="6" t="s">
        <v>36</v>
      </c>
      <c r="L21" s="44" t="s">
        <v>168</v>
      </c>
      <c r="M21" s="24" t="s">
        <v>123</v>
      </c>
      <c r="N21" s="24"/>
    </row>
    <row r="22" spans="1:14" s="120" customFormat="1" ht="75">
      <c r="A22" s="63"/>
      <c r="B22" s="123" t="s">
        <v>104</v>
      </c>
      <c r="C22" s="123" t="s">
        <v>218</v>
      </c>
      <c r="D22" s="124" t="s">
        <v>59</v>
      </c>
      <c r="E22" s="118"/>
      <c r="F22" s="123" t="s">
        <v>18</v>
      </c>
      <c r="G22" s="128" t="s">
        <v>78</v>
      </c>
      <c r="H22" s="128">
        <v>13840</v>
      </c>
      <c r="I22" s="128" t="s">
        <v>79</v>
      </c>
      <c r="J22" s="128">
        <v>273</v>
      </c>
      <c r="K22" s="123" t="s">
        <v>36</v>
      </c>
      <c r="L22" s="125" t="s">
        <v>168</v>
      </c>
      <c r="M22" s="126">
        <f>H22/J22</f>
        <v>50.695970695970693</v>
      </c>
      <c r="N22" s="127"/>
    </row>
    <row r="23" spans="1:14" s="88" customFormat="1" ht="315">
      <c r="A23" s="61" t="s">
        <v>20</v>
      </c>
      <c r="B23" s="130" t="s">
        <v>219</v>
      </c>
      <c r="C23" s="130" t="s">
        <v>110</v>
      </c>
      <c r="D23" s="131" t="s">
        <v>97</v>
      </c>
      <c r="E23" s="83" t="s">
        <v>60</v>
      </c>
      <c r="F23" s="130" t="s">
        <v>8</v>
      </c>
      <c r="G23" s="130" t="s">
        <v>80</v>
      </c>
      <c r="H23" s="132">
        <v>3180000</v>
      </c>
      <c r="I23" s="130" t="s">
        <v>81</v>
      </c>
      <c r="J23" s="132">
        <v>3700000</v>
      </c>
      <c r="K23" s="130" t="s">
        <v>61</v>
      </c>
      <c r="L23" s="133" t="s">
        <v>117</v>
      </c>
      <c r="M23" s="86">
        <f>H23/J23</f>
        <v>0.85945945945945945</v>
      </c>
      <c r="N23" s="134"/>
    </row>
    <row r="24" spans="1:14" ht="75">
      <c r="A24" s="62"/>
      <c r="B24" s="45" t="s">
        <v>187</v>
      </c>
      <c r="C24" s="10"/>
      <c r="D24" s="20"/>
      <c r="E24" s="4"/>
      <c r="F24" s="7" t="s">
        <v>18</v>
      </c>
      <c r="G24" s="7"/>
      <c r="H24" s="7"/>
      <c r="I24" s="7"/>
      <c r="J24" s="7"/>
      <c r="K24" s="7"/>
      <c r="L24" s="44" t="s">
        <v>184</v>
      </c>
      <c r="M24" s="28" t="s">
        <v>186</v>
      </c>
      <c r="N24" s="28" t="s">
        <v>185</v>
      </c>
    </row>
    <row r="25" spans="1:14" s="88" customFormat="1" ht="90">
      <c r="A25" s="62"/>
      <c r="B25" s="84" t="s">
        <v>188</v>
      </c>
      <c r="C25" s="81"/>
      <c r="D25" s="135"/>
      <c r="E25" s="83"/>
      <c r="F25" s="84"/>
      <c r="G25" s="84"/>
      <c r="H25" s="84"/>
      <c r="I25" s="84"/>
      <c r="J25" s="84"/>
      <c r="K25" s="84"/>
      <c r="L25" s="133" t="s">
        <v>117</v>
      </c>
      <c r="M25" s="83"/>
      <c r="N25" s="134" t="s">
        <v>197</v>
      </c>
    </row>
    <row r="26" spans="1:14" s="114" customFormat="1" ht="135.75" customHeight="1">
      <c r="A26" s="62"/>
      <c r="B26" s="111" t="s">
        <v>220</v>
      </c>
      <c r="C26" s="111"/>
      <c r="D26" s="111" t="s">
        <v>65</v>
      </c>
      <c r="E26" s="112"/>
      <c r="F26" s="111" t="s">
        <v>8</v>
      </c>
      <c r="G26" s="111">
        <v>17200</v>
      </c>
      <c r="H26" s="111"/>
      <c r="I26" s="111">
        <v>200000</v>
      </c>
      <c r="J26" s="111"/>
      <c r="K26" s="136">
        <f>G26/I26</f>
        <v>8.5999999999999993E-2</v>
      </c>
      <c r="L26" s="137" t="s">
        <v>118</v>
      </c>
      <c r="M26" s="112"/>
      <c r="N26" s="112" t="s">
        <v>124</v>
      </c>
    </row>
    <row r="27" spans="1:14" ht="165">
      <c r="A27" s="63"/>
      <c r="B27" s="11" t="s">
        <v>221</v>
      </c>
      <c r="C27" s="3"/>
      <c r="D27" s="15" t="s">
        <v>98</v>
      </c>
      <c r="E27" s="4"/>
      <c r="F27" s="3"/>
      <c r="G27" s="3"/>
      <c r="H27" s="3"/>
      <c r="I27" s="3"/>
      <c r="J27" s="3"/>
      <c r="K27" s="3"/>
      <c r="L27" s="44" t="s">
        <v>184</v>
      </c>
      <c r="M27" s="24" t="s">
        <v>125</v>
      </c>
      <c r="N27" s="24"/>
    </row>
    <row r="28" spans="1:14" ht="225">
      <c r="A28" s="61" t="s">
        <v>21</v>
      </c>
      <c r="B28" s="11" t="s">
        <v>223</v>
      </c>
      <c r="C28" s="11"/>
      <c r="D28" s="15" t="s">
        <v>99</v>
      </c>
      <c r="E28" s="4"/>
      <c r="F28" s="3" t="s">
        <v>8</v>
      </c>
      <c r="G28" s="78" t="s">
        <v>198</v>
      </c>
      <c r="H28" s="11">
        <v>52968</v>
      </c>
      <c r="I28" s="78" t="s">
        <v>222</v>
      </c>
      <c r="J28" s="3">
        <v>1209144</v>
      </c>
      <c r="K28" s="49" t="s">
        <v>199</v>
      </c>
      <c r="L28" s="35" t="s">
        <v>117</v>
      </c>
      <c r="M28" s="41">
        <f>H28/J28</f>
        <v>4.3806196780532346E-2</v>
      </c>
      <c r="N28" s="26"/>
    </row>
    <row r="29" spans="1:14" ht="195">
      <c r="A29" s="62"/>
      <c r="B29" s="3" t="s">
        <v>22</v>
      </c>
      <c r="C29" s="3" t="s">
        <v>100</v>
      </c>
      <c r="D29" s="17" t="s">
        <v>101</v>
      </c>
      <c r="E29" s="4" t="s">
        <v>66</v>
      </c>
      <c r="F29" s="3" t="s">
        <v>8</v>
      </c>
      <c r="G29" s="78" t="s">
        <v>224</v>
      </c>
      <c r="H29" s="3"/>
      <c r="I29" s="78" t="s">
        <v>225</v>
      </c>
      <c r="J29" s="3"/>
      <c r="K29" s="78" t="s">
        <v>226</v>
      </c>
      <c r="L29" s="22" t="s">
        <v>117</v>
      </c>
      <c r="M29" s="23"/>
      <c r="N29" s="26" t="s">
        <v>197</v>
      </c>
    </row>
    <row r="30" spans="1:14" s="114" customFormat="1" ht="118.5">
      <c r="A30" s="62"/>
      <c r="B30" s="111" t="s">
        <v>105</v>
      </c>
      <c r="C30" s="111"/>
      <c r="D30" s="111" t="s">
        <v>227</v>
      </c>
      <c r="E30" s="112"/>
      <c r="F30" s="111"/>
      <c r="G30" s="111" t="s">
        <v>200</v>
      </c>
      <c r="H30" s="111">
        <f>292174314.56+356072962.93</f>
        <v>648247277.49000001</v>
      </c>
      <c r="I30" s="111" t="s">
        <v>201</v>
      </c>
      <c r="J30" s="111">
        <v>1209144</v>
      </c>
      <c r="K30" s="111"/>
      <c r="L30" s="137" t="s">
        <v>117</v>
      </c>
      <c r="M30" s="138">
        <f>H30/J30</f>
        <v>536.12082389690556</v>
      </c>
      <c r="N30" s="112"/>
    </row>
    <row r="31" spans="1:14" s="102" customFormat="1" ht="120">
      <c r="A31" s="63"/>
      <c r="B31" s="139" t="s">
        <v>23</v>
      </c>
      <c r="C31" s="89" t="s">
        <v>24</v>
      </c>
      <c r="D31" s="110" t="s">
        <v>67</v>
      </c>
      <c r="E31" s="104"/>
      <c r="F31" s="89" t="s">
        <v>8</v>
      </c>
      <c r="G31" s="89"/>
      <c r="H31" s="89"/>
      <c r="I31" s="89"/>
      <c r="J31" s="89"/>
      <c r="K31" s="89"/>
      <c r="L31" s="129" t="s">
        <v>117</v>
      </c>
      <c r="M31" s="115" t="s">
        <v>189</v>
      </c>
      <c r="N31" s="121"/>
    </row>
    <row r="32" spans="1:14" s="114" customFormat="1" ht="105">
      <c r="A32" s="61" t="s">
        <v>25</v>
      </c>
      <c r="B32" s="111" t="s">
        <v>26</v>
      </c>
      <c r="C32" s="111" t="s">
        <v>111</v>
      </c>
      <c r="D32" s="111" t="s">
        <v>68</v>
      </c>
      <c r="E32" s="112"/>
      <c r="F32" s="111"/>
      <c r="G32" s="111"/>
      <c r="H32" s="111"/>
      <c r="I32" s="111"/>
      <c r="J32" s="111"/>
      <c r="K32" s="111"/>
      <c r="L32" s="140" t="s">
        <v>117</v>
      </c>
      <c r="M32" s="112"/>
      <c r="N32" s="112" t="s">
        <v>202</v>
      </c>
    </row>
    <row r="33" spans="1:14" ht="165">
      <c r="A33" s="63"/>
      <c r="B33" s="3" t="s">
        <v>27</v>
      </c>
      <c r="C33" s="25" t="s">
        <v>112</v>
      </c>
      <c r="D33" s="5"/>
      <c r="E33" s="4" t="s">
        <v>69</v>
      </c>
      <c r="F33" s="3" t="s">
        <v>8</v>
      </c>
      <c r="G33" s="3"/>
      <c r="H33" s="3"/>
      <c r="I33" s="3"/>
      <c r="J33" s="3"/>
      <c r="K33" s="3"/>
      <c r="L33" s="36" t="s">
        <v>190</v>
      </c>
      <c r="M33" s="141">
        <v>0</v>
      </c>
      <c r="N33" s="24"/>
    </row>
    <row r="34" spans="1:14" s="149" customFormat="1" ht="75">
      <c r="A34" s="61" t="s">
        <v>28</v>
      </c>
      <c r="B34" s="142" t="s">
        <v>228</v>
      </c>
      <c r="C34" s="142" t="s">
        <v>231</v>
      </c>
      <c r="D34" s="143" t="s">
        <v>70</v>
      </c>
      <c r="E34" s="144"/>
      <c r="F34" s="145" t="s">
        <v>29</v>
      </c>
      <c r="G34" s="142" t="s">
        <v>232</v>
      </c>
      <c r="H34" s="145"/>
      <c r="I34" s="142" t="s">
        <v>233</v>
      </c>
      <c r="J34" s="145"/>
      <c r="K34" s="145"/>
      <c r="L34" s="146"/>
      <c r="M34" s="147"/>
      <c r="N34" s="148" t="s">
        <v>126</v>
      </c>
    </row>
    <row r="35" spans="1:14" ht="46.5" customHeight="1">
      <c r="A35" s="62"/>
      <c r="B35" s="78" t="s">
        <v>229</v>
      </c>
      <c r="C35" s="3"/>
      <c r="D35" s="17"/>
      <c r="E35" s="4"/>
      <c r="F35" s="3"/>
      <c r="G35" s="78" t="s">
        <v>234</v>
      </c>
      <c r="H35" s="3"/>
      <c r="I35" s="78" t="s">
        <v>230</v>
      </c>
      <c r="J35" s="3"/>
      <c r="K35" s="3"/>
      <c r="L35" s="35"/>
      <c r="M35" s="23"/>
      <c r="N35" s="26"/>
    </row>
    <row r="36" spans="1:14" s="88" customFormat="1" ht="120">
      <c r="A36" s="63"/>
      <c r="B36" s="84" t="s">
        <v>30</v>
      </c>
      <c r="C36" s="84" t="s">
        <v>113</v>
      </c>
      <c r="D36" s="82" t="s">
        <v>71</v>
      </c>
      <c r="E36" s="83"/>
      <c r="F36" s="84"/>
      <c r="G36" s="84"/>
      <c r="H36" s="84"/>
      <c r="I36" s="84"/>
      <c r="J36" s="84"/>
      <c r="K36" s="84"/>
      <c r="L36" s="150"/>
      <c r="M36" s="83"/>
      <c r="N36" s="134" t="s">
        <v>126</v>
      </c>
    </row>
    <row r="37" spans="1:14" ht="345">
      <c r="A37" s="47" t="s">
        <v>31</v>
      </c>
      <c r="B37" s="78" t="s">
        <v>235</v>
      </c>
      <c r="C37" s="106" t="s">
        <v>237</v>
      </c>
      <c r="D37" s="14" t="s">
        <v>72</v>
      </c>
      <c r="E37" s="4" t="s">
        <v>73</v>
      </c>
      <c r="F37" s="3" t="s">
        <v>8</v>
      </c>
      <c r="G37" s="78" t="s">
        <v>236</v>
      </c>
      <c r="H37" s="3"/>
      <c r="I37" s="3" t="s">
        <v>82</v>
      </c>
      <c r="J37" s="3"/>
      <c r="K37" s="3" t="s">
        <v>74</v>
      </c>
      <c r="L37" s="35" t="s">
        <v>117</v>
      </c>
      <c r="M37" s="23"/>
      <c r="N37" s="26"/>
    </row>
    <row r="38" spans="1:14" s="149" customFormat="1" ht="90">
      <c r="A38" s="73" t="s">
        <v>128</v>
      </c>
      <c r="B38" s="151" t="s">
        <v>115</v>
      </c>
      <c r="C38" s="151" t="s">
        <v>129</v>
      </c>
      <c r="D38" s="151" t="s">
        <v>130</v>
      </c>
      <c r="E38" s="151" t="s">
        <v>131</v>
      </c>
      <c r="F38" s="151" t="s">
        <v>132</v>
      </c>
      <c r="G38" s="151"/>
      <c r="H38" s="151"/>
      <c r="I38" s="151"/>
      <c r="J38" s="151"/>
      <c r="K38" s="151" t="s">
        <v>133</v>
      </c>
      <c r="L38" s="152"/>
      <c r="M38" s="151"/>
      <c r="N38" s="148" t="s">
        <v>127</v>
      </c>
    </row>
    <row r="39" spans="1:14" ht="90">
      <c r="A39" s="74"/>
      <c r="B39" s="28" t="s">
        <v>134</v>
      </c>
      <c r="C39" s="28" t="s">
        <v>135</v>
      </c>
      <c r="D39" s="29"/>
      <c r="E39" s="30" t="s">
        <v>136</v>
      </c>
      <c r="F39" s="28" t="s">
        <v>8</v>
      </c>
      <c r="G39" s="28" t="s">
        <v>137</v>
      </c>
      <c r="H39" s="28"/>
      <c r="I39" s="28" t="s">
        <v>138</v>
      </c>
      <c r="J39" s="28"/>
      <c r="K39" s="28" t="s">
        <v>61</v>
      </c>
      <c r="L39" s="36" t="s">
        <v>139</v>
      </c>
      <c r="M39" s="28"/>
      <c r="N39" s="28" t="s">
        <v>127</v>
      </c>
    </row>
    <row r="40" spans="1:14" s="88" customFormat="1" ht="60">
      <c r="A40" s="74"/>
      <c r="B40" s="83" t="s">
        <v>140</v>
      </c>
      <c r="C40" s="83" t="s">
        <v>141</v>
      </c>
      <c r="D40" s="87" t="s">
        <v>142</v>
      </c>
      <c r="E40" s="83"/>
      <c r="F40" s="83" t="s">
        <v>132</v>
      </c>
      <c r="G40" s="83"/>
      <c r="H40" s="83"/>
      <c r="I40" s="83"/>
      <c r="J40" s="83"/>
      <c r="K40" s="83"/>
      <c r="L40" s="150"/>
      <c r="M40" s="83"/>
      <c r="N40" s="83" t="s">
        <v>127</v>
      </c>
    </row>
    <row r="41" spans="1:14" ht="90">
      <c r="A41" s="75"/>
      <c r="B41" s="28" t="s">
        <v>143</v>
      </c>
      <c r="C41" s="28" t="s">
        <v>144</v>
      </c>
      <c r="D41" s="29"/>
      <c r="E41" s="28"/>
      <c r="F41" s="28"/>
      <c r="G41" s="106" t="s">
        <v>239</v>
      </c>
      <c r="H41" s="28"/>
      <c r="I41" s="106" t="s">
        <v>238</v>
      </c>
      <c r="J41" s="28"/>
      <c r="K41" s="28"/>
      <c r="L41" s="36"/>
      <c r="M41" s="28"/>
      <c r="N41" s="28" t="s">
        <v>127</v>
      </c>
    </row>
    <row r="42" spans="1:14" ht="105">
      <c r="A42" s="76" t="s">
        <v>145</v>
      </c>
      <c r="B42" s="106" t="s">
        <v>240</v>
      </c>
      <c r="C42" s="106" t="s">
        <v>241</v>
      </c>
      <c r="D42" s="31" t="s">
        <v>146</v>
      </c>
      <c r="E42" s="28" t="s">
        <v>147</v>
      </c>
      <c r="F42" s="28" t="s">
        <v>8</v>
      </c>
      <c r="G42" s="28" t="s">
        <v>148</v>
      </c>
      <c r="H42" s="28"/>
      <c r="I42" s="28" t="s">
        <v>149</v>
      </c>
      <c r="J42" s="28"/>
      <c r="K42" s="28" t="s">
        <v>150</v>
      </c>
      <c r="L42" s="36"/>
      <c r="M42" s="51" t="s">
        <v>119</v>
      </c>
      <c r="N42" s="46" t="s">
        <v>124</v>
      </c>
    </row>
    <row r="43" spans="1:14" ht="90">
      <c r="A43" s="77"/>
      <c r="B43" s="106" t="s">
        <v>243</v>
      </c>
      <c r="C43" s="106" t="s">
        <v>242</v>
      </c>
      <c r="D43" s="29" t="s">
        <v>151</v>
      </c>
      <c r="E43" s="28"/>
      <c r="F43" s="28" t="s">
        <v>132</v>
      </c>
      <c r="G43" s="28"/>
      <c r="H43" s="28"/>
      <c r="I43" s="28"/>
      <c r="J43" s="28"/>
      <c r="K43" s="28" t="s">
        <v>150</v>
      </c>
      <c r="L43" s="36"/>
      <c r="M43" s="28"/>
      <c r="N43" s="28">
        <v>2019</v>
      </c>
    </row>
    <row r="44" spans="1:14" ht="90">
      <c r="A44" s="75"/>
      <c r="B44" s="32" t="s">
        <v>116</v>
      </c>
      <c r="C44" s="28"/>
      <c r="D44" s="29" t="s">
        <v>130</v>
      </c>
      <c r="E44" s="28" t="s">
        <v>152</v>
      </c>
      <c r="F44" s="28" t="s">
        <v>132</v>
      </c>
      <c r="G44" s="28"/>
      <c r="H44" s="28"/>
      <c r="I44" s="28"/>
      <c r="J44" s="28"/>
      <c r="K44" s="28"/>
      <c r="L44" s="36"/>
      <c r="M44" s="28"/>
      <c r="N44" s="28" t="s">
        <v>127</v>
      </c>
    </row>
    <row r="45" spans="1:14" ht="120">
      <c r="A45" s="76" t="s">
        <v>153</v>
      </c>
      <c r="B45" s="28" t="s">
        <v>114</v>
      </c>
      <c r="C45" s="28"/>
      <c r="D45" s="29" t="s">
        <v>154</v>
      </c>
      <c r="E45" s="28"/>
      <c r="F45" s="26" t="s">
        <v>244</v>
      </c>
      <c r="G45" s="28"/>
      <c r="H45" s="28"/>
      <c r="I45" s="28"/>
      <c r="J45" s="28"/>
      <c r="K45" s="28"/>
      <c r="L45" s="36"/>
      <c r="M45" s="28" t="s">
        <v>191</v>
      </c>
      <c r="N45" s="46" t="s">
        <v>124</v>
      </c>
    </row>
    <row r="46" spans="1:14" ht="90">
      <c r="A46" s="74"/>
      <c r="B46" s="106" t="s">
        <v>155</v>
      </c>
      <c r="C46" s="106" t="s">
        <v>245</v>
      </c>
      <c r="D46" s="29"/>
      <c r="E46" s="28" t="s">
        <v>156</v>
      </c>
      <c r="F46" s="106" t="s">
        <v>244</v>
      </c>
      <c r="G46" s="106" t="s">
        <v>157</v>
      </c>
      <c r="H46" s="28"/>
      <c r="I46" s="28"/>
      <c r="J46" s="28"/>
      <c r="K46" s="106" t="s">
        <v>158</v>
      </c>
      <c r="L46" s="36"/>
      <c r="M46" s="28"/>
      <c r="N46" s="28" t="s">
        <v>127</v>
      </c>
    </row>
    <row r="47" spans="1:14" ht="75">
      <c r="A47" s="75"/>
      <c r="B47" s="28" t="s">
        <v>159</v>
      </c>
      <c r="C47" s="28" t="s">
        <v>160</v>
      </c>
      <c r="D47" s="29" t="s">
        <v>161</v>
      </c>
      <c r="E47" s="28"/>
      <c r="F47" s="106" t="s">
        <v>29</v>
      </c>
      <c r="G47" s="28"/>
      <c r="H47" s="28"/>
      <c r="I47" s="28"/>
      <c r="J47" s="28"/>
      <c r="K47" s="28"/>
      <c r="L47" s="36"/>
      <c r="M47" s="28"/>
      <c r="N47" s="28" t="s">
        <v>127</v>
      </c>
    </row>
    <row r="48" spans="1:14" ht="60">
      <c r="A48" s="33" t="s">
        <v>162</v>
      </c>
      <c r="B48" s="28"/>
      <c r="C48" s="28"/>
      <c r="D48" s="29"/>
      <c r="E48" s="28"/>
      <c r="F48" s="28"/>
      <c r="G48" s="28"/>
      <c r="H48" s="28"/>
      <c r="I48" s="28"/>
      <c r="J48" s="28"/>
      <c r="K48" s="28"/>
      <c r="L48" s="36"/>
      <c r="M48" s="28"/>
      <c r="N48" s="28"/>
    </row>
  </sheetData>
  <mergeCells count="24">
    <mergeCell ref="A32:A33"/>
    <mergeCell ref="A34:A36"/>
    <mergeCell ref="A38:A41"/>
    <mergeCell ref="A42:A44"/>
    <mergeCell ref="A45:A47"/>
    <mergeCell ref="A28:A31"/>
    <mergeCell ref="G1:J1"/>
    <mergeCell ref="K1:K2"/>
    <mergeCell ref="L1:L2"/>
    <mergeCell ref="M1:M2"/>
    <mergeCell ref="A3:A8"/>
    <mergeCell ref="A13:A15"/>
    <mergeCell ref="A16:A18"/>
    <mergeCell ref="A19:A22"/>
    <mergeCell ref="A23:A27"/>
    <mergeCell ref="N1:N2"/>
    <mergeCell ref="G2:H2"/>
    <mergeCell ref="I2:J2"/>
    <mergeCell ref="A1:A2"/>
    <mergeCell ref="B1:B2"/>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briefing 01</cp:lastModifiedBy>
  <cp:lastPrinted>2018-06-01T12:11:40Z</cp:lastPrinted>
  <dcterms:created xsi:type="dcterms:W3CDTF">2018-03-29T09:18:57Z</dcterms:created>
  <dcterms:modified xsi:type="dcterms:W3CDTF">2018-06-05T13:01:36Z</dcterms:modified>
</cp:coreProperties>
</file>