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Sheet1!$B$4:$K$13</definedName>
  </definedNames>
  <calcPr calcId="144525"/>
</workbook>
</file>

<file path=xl/calcChain.xml><?xml version="1.0" encoding="utf-8"?>
<calcChain xmlns="http://schemas.openxmlformats.org/spreadsheetml/2006/main">
  <c r="D8" i="1" l="1"/>
  <c r="D9" i="1"/>
  <c r="D10" i="1"/>
  <c r="D11" i="1"/>
  <c r="C8" i="1"/>
  <c r="C9" i="1"/>
  <c r="C10" i="1"/>
  <c r="C11" i="1"/>
  <c r="D7" i="1"/>
  <c r="C7" i="1"/>
  <c r="E12" i="1"/>
  <c r="F12" i="1"/>
  <c r="G12" i="1"/>
  <c r="H12" i="1"/>
  <c r="J8" i="1"/>
  <c r="J9" i="1"/>
  <c r="J10" i="1"/>
  <c r="J11" i="1"/>
  <c r="J7" i="1"/>
  <c r="K8" i="1"/>
  <c r="I8" i="1" s="1"/>
  <c r="K9" i="1"/>
  <c r="K10" i="1"/>
  <c r="K11" i="1"/>
  <c r="K7" i="1"/>
  <c r="I9" i="1" l="1"/>
  <c r="D12" i="1"/>
  <c r="K12" i="1"/>
  <c r="I11" i="1"/>
  <c r="I10" i="1"/>
  <c r="C12" i="1"/>
  <c r="J12" i="1"/>
  <c r="I7" i="1"/>
  <c r="I12" i="1" l="1"/>
  <c r="I13" i="1" s="1"/>
  <c r="I16" i="1" l="1"/>
</calcChain>
</file>

<file path=xl/sharedStrings.xml><?xml version="1.0" encoding="utf-8"?>
<sst xmlns="http://schemas.openxmlformats.org/spreadsheetml/2006/main" count="24" uniqueCount="16">
  <si>
    <t>აშშ დოლარი</t>
  </si>
  <si>
    <t>შვ ფრანკი</t>
  </si>
  <si>
    <t>გაეროს ბავშვთა ფონდი (UNICEF)</t>
  </si>
  <si>
    <t>ორგანიზაციის დასახელება</t>
  </si>
  <si>
    <t>სულ</t>
  </si>
  <si>
    <t>მიმდინარე</t>
  </si>
  <si>
    <t>დავალიანება</t>
  </si>
  <si>
    <t>ლარში</t>
  </si>
  <si>
    <t>წითელი ჯვრის საერთაშორისო კომიტეტი (ICRC)</t>
  </si>
  <si>
    <t>გაეროს მოსახლეობის ფონდი (UNFPA)</t>
  </si>
  <si>
    <t>შრომის საერთაშორისო ორგანიზაცია (ILO)</t>
  </si>
  <si>
    <t>ჯანდაცვის მსოფლიო ორგანიზაცია (WHO)</t>
  </si>
  <si>
    <t>რესურსი</t>
  </si>
  <si>
    <t>დეფიციტი</t>
  </si>
  <si>
    <t>15.10.2015 - ის მდგომარეობით</t>
  </si>
  <si>
    <t>გეგმა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</si>
</sst>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USD]\ #,##0.00"/>
    <numFmt numFmtId="165" formatCode="[$CHF]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8"/>
  <sheetViews>
    <sheetView tabSelected="1" view="pageBreakPreview" zoomScaleNormal="100" zoomScaleSheetLayoutView="100" workbookViewId="0">
      <selection activeCell="G5" sqref="G5:H5"/>
    </sheetView>
  </sheetViews>
  <sheetFormatPr defaultRowHeight="15" x14ac:dyDescent="0.25"/>
  <cols>
    <col min="1" max="1" width="5.85546875" customWidth="1"/>
    <col min="2" max="2" width="54.7109375" style="1" customWidth="1"/>
    <col min="3" max="3" width="15" style="1" bestFit="1" customWidth="1"/>
    <col min="4" max="10" width="14.5703125" style="1" customWidth="1"/>
    <col min="11" max="11" width="14.5703125" customWidth="1"/>
  </cols>
  <sheetData>
    <row r="2" spans="2:11" x14ac:dyDescent="0.25">
      <c r="F2" s="10" t="s">
        <v>14</v>
      </c>
    </row>
    <row r="4" spans="2:11" x14ac:dyDescent="0.25">
      <c r="B4" s="16" t="s">
        <v>3</v>
      </c>
      <c r="C4" s="15" t="s">
        <v>4</v>
      </c>
      <c r="D4" s="15"/>
      <c r="E4" s="17">
        <v>2.4</v>
      </c>
      <c r="F4" s="17"/>
      <c r="G4" s="18">
        <v>2.4500000000000002</v>
      </c>
      <c r="H4" s="18"/>
      <c r="I4" s="15" t="s">
        <v>7</v>
      </c>
      <c r="J4" s="15"/>
      <c r="K4" s="15"/>
    </row>
    <row r="5" spans="2:11" x14ac:dyDescent="0.25">
      <c r="B5" s="16"/>
      <c r="C5" s="15"/>
      <c r="D5" s="15"/>
      <c r="E5" s="15" t="s">
        <v>5</v>
      </c>
      <c r="F5" s="15"/>
      <c r="G5" s="15" t="s">
        <v>6</v>
      </c>
      <c r="H5" s="15"/>
      <c r="I5" s="15"/>
      <c r="J5" s="15"/>
      <c r="K5" s="15"/>
    </row>
    <row r="6" spans="2:11" ht="21" customHeight="1" x14ac:dyDescent="0.25">
      <c r="B6" s="16"/>
      <c r="C6" s="2" t="s">
        <v>0</v>
      </c>
      <c r="D6" s="2" t="s">
        <v>1</v>
      </c>
      <c r="E6" s="2" t="s">
        <v>0</v>
      </c>
      <c r="F6" s="2" t="s">
        <v>1</v>
      </c>
      <c r="G6" s="2" t="s">
        <v>0</v>
      </c>
      <c r="H6" s="2" t="s">
        <v>1</v>
      </c>
      <c r="I6" s="2" t="s">
        <v>4</v>
      </c>
      <c r="J6" s="2" t="s">
        <v>5</v>
      </c>
      <c r="K6" s="2" t="s">
        <v>6</v>
      </c>
    </row>
    <row r="7" spans="2:11" ht="18" customHeight="1" x14ac:dyDescent="0.25">
      <c r="B7" s="4" t="s">
        <v>11</v>
      </c>
      <c r="C7" s="6">
        <f>E7+G7</f>
        <v>443915</v>
      </c>
      <c r="D7" s="6">
        <f>F7+H7</f>
        <v>0</v>
      </c>
      <c r="E7" s="13"/>
      <c r="F7" s="6"/>
      <c r="G7" s="6">
        <v>443915</v>
      </c>
      <c r="H7" s="6"/>
      <c r="I7" s="6">
        <f>J7+K7</f>
        <v>1065396</v>
      </c>
      <c r="J7" s="6">
        <f>E7*$E$4+F7*$G$4</f>
        <v>0</v>
      </c>
      <c r="K7" s="6">
        <f>G7*$E$4+H7*$G$4</f>
        <v>1065396</v>
      </c>
    </row>
    <row r="8" spans="2:11" ht="18" customHeight="1" x14ac:dyDescent="0.25">
      <c r="B8" s="4" t="s">
        <v>10</v>
      </c>
      <c r="C8" s="6">
        <f t="shared" ref="C8:C11" si="0">E8+G8</f>
        <v>0</v>
      </c>
      <c r="D8" s="6">
        <f t="shared" ref="D8:D11" si="1">F8+H8</f>
        <v>395140</v>
      </c>
      <c r="E8" s="6"/>
      <c r="F8" s="6">
        <v>26512</v>
      </c>
      <c r="G8" s="6"/>
      <c r="H8" s="6">
        <v>368628</v>
      </c>
      <c r="I8" s="6">
        <f t="shared" ref="I8:I11" si="2">J8+K8</f>
        <v>968093.00000000012</v>
      </c>
      <c r="J8" s="6">
        <f t="shared" ref="J8:J11" si="3">E8*$E$4+F8*$G$4</f>
        <v>64954.400000000001</v>
      </c>
      <c r="K8" s="6">
        <f t="shared" ref="K8:K11" si="4">G8*$E$4+H8*$G$4</f>
        <v>903138.60000000009</v>
      </c>
    </row>
    <row r="9" spans="2:11" ht="18" customHeight="1" x14ac:dyDescent="0.25">
      <c r="B9" s="11" t="s">
        <v>8</v>
      </c>
      <c r="C9" s="6">
        <f t="shared" si="0"/>
        <v>0</v>
      </c>
      <c r="D9" s="6">
        <f t="shared" si="1"/>
        <v>15000</v>
      </c>
      <c r="E9" s="6"/>
      <c r="F9" s="12">
        <v>15000</v>
      </c>
      <c r="G9" s="6"/>
      <c r="H9" s="6"/>
      <c r="I9" s="6">
        <f t="shared" si="2"/>
        <v>36750</v>
      </c>
      <c r="J9" s="6">
        <f t="shared" si="3"/>
        <v>36750</v>
      </c>
      <c r="K9" s="6">
        <f t="shared" si="4"/>
        <v>0</v>
      </c>
    </row>
    <row r="10" spans="2:11" ht="18" customHeight="1" x14ac:dyDescent="0.25">
      <c r="B10" s="4" t="s">
        <v>9</v>
      </c>
      <c r="C10" s="6">
        <f t="shared" si="0"/>
        <v>20000</v>
      </c>
      <c r="D10" s="6">
        <f t="shared" si="1"/>
        <v>0</v>
      </c>
      <c r="E10" s="6">
        <v>20000</v>
      </c>
      <c r="F10" s="6"/>
      <c r="G10" s="6"/>
      <c r="H10" s="6"/>
      <c r="I10" s="6">
        <f t="shared" si="2"/>
        <v>48000</v>
      </c>
      <c r="J10" s="6">
        <f t="shared" si="3"/>
        <v>48000</v>
      </c>
      <c r="K10" s="6">
        <f t="shared" si="4"/>
        <v>0</v>
      </c>
    </row>
    <row r="11" spans="2:11" ht="18" customHeight="1" x14ac:dyDescent="0.25">
      <c r="B11" s="11" t="s">
        <v>2</v>
      </c>
      <c r="C11" s="6">
        <f t="shared" si="0"/>
        <v>3500</v>
      </c>
      <c r="D11" s="6">
        <f t="shared" si="1"/>
        <v>0</v>
      </c>
      <c r="E11" s="12">
        <v>3500</v>
      </c>
      <c r="F11" s="6"/>
      <c r="G11" s="6"/>
      <c r="H11" s="6"/>
      <c r="I11" s="6">
        <f t="shared" si="2"/>
        <v>8400</v>
      </c>
      <c r="J11" s="6">
        <f t="shared" si="3"/>
        <v>8400</v>
      </c>
      <c r="K11" s="6">
        <f t="shared" si="4"/>
        <v>0</v>
      </c>
    </row>
    <row r="12" spans="2:11" ht="20.25" customHeight="1" x14ac:dyDescent="0.25">
      <c r="B12" s="7" t="s">
        <v>4</v>
      </c>
      <c r="C12" s="3">
        <f t="shared" ref="C12:K12" si="5">SUM(C7:C11)</f>
        <v>467415</v>
      </c>
      <c r="D12" s="3">
        <f t="shared" si="5"/>
        <v>410140</v>
      </c>
      <c r="E12" s="3">
        <f t="shared" si="5"/>
        <v>23500</v>
      </c>
      <c r="F12" s="3">
        <f t="shared" si="5"/>
        <v>41512</v>
      </c>
      <c r="G12" s="3">
        <f t="shared" si="5"/>
        <v>443915</v>
      </c>
      <c r="H12" s="3">
        <f t="shared" si="5"/>
        <v>368628</v>
      </c>
      <c r="I12" s="5">
        <f t="shared" si="5"/>
        <v>2126639</v>
      </c>
      <c r="J12" s="3">
        <f t="shared" si="5"/>
        <v>158104.4</v>
      </c>
      <c r="K12" s="3">
        <f t="shared" si="5"/>
        <v>1968534.6</v>
      </c>
    </row>
    <row r="13" spans="2:11" x14ac:dyDescent="0.25">
      <c r="F13" s="14"/>
      <c r="G13" s="14"/>
      <c r="H13" s="14"/>
      <c r="I13" s="9">
        <f>H18-I12</f>
        <v>-101639</v>
      </c>
    </row>
    <row r="15" spans="2:11" hidden="1" x14ac:dyDescent="0.25">
      <c r="H15" s="1" t="s">
        <v>12</v>
      </c>
      <c r="I15" s="8">
        <v>1700000</v>
      </c>
    </row>
    <row r="16" spans="2:11" hidden="1" x14ac:dyDescent="0.25">
      <c r="H16" s="1" t="s">
        <v>13</v>
      </c>
      <c r="I16" s="8">
        <f>I15-I12</f>
        <v>-426639</v>
      </c>
    </row>
    <row r="18" spans="7:8" x14ac:dyDescent="0.25">
      <c r="G18" s="1" t="s">
        <v>15</v>
      </c>
      <c r="H18" s="5">
        <v>2025000</v>
      </c>
    </row>
  </sheetData>
  <mergeCells count="8">
    <mergeCell ref="F13:H13"/>
    <mergeCell ref="I4:K5"/>
    <mergeCell ref="B4:B6"/>
    <mergeCell ref="C4:D5"/>
    <mergeCell ref="E5:F5"/>
    <mergeCell ref="G5:H5"/>
    <mergeCell ref="E4:F4"/>
    <mergeCell ref="G4:H4"/>
  </mergeCells>
  <pageMargins left="0.25" right="0.25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2015-12-21T15:07:33Z</dcterms:modified>
</cp:coreProperties>
</file>