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Sheet1!$A$6:$K$6</definedName>
    <definedName name="_xlnm.Print_Area" localSheetId="0">Sheet1!$B$1:$L$50</definedName>
  </definedNames>
  <calcPr calcId="144525"/>
</workbook>
</file>

<file path=xl/calcChain.xml><?xml version="1.0" encoding="utf-8"?>
<calcChain xmlns="http://schemas.openxmlformats.org/spreadsheetml/2006/main">
  <c r="L10" i="1" l="1"/>
  <c r="L9" i="1"/>
  <c r="L8" i="1"/>
  <c r="L7" i="1"/>
  <c r="F7" i="1"/>
  <c r="G7" i="1"/>
  <c r="H7" i="1"/>
  <c r="I7" i="1"/>
  <c r="J7" i="1"/>
  <c r="K7" i="1"/>
  <c r="E32" i="1" l="1"/>
  <c r="E7" i="1" s="1"/>
  <c r="D32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D9" i="1"/>
  <c r="D7" i="1"/>
  <c r="E35" i="1"/>
  <c r="D35" i="1"/>
  <c r="D10" i="1" s="1"/>
  <c r="E33" i="1"/>
  <c r="E8" i="1" s="1"/>
  <c r="D33" i="1"/>
  <c r="D8" i="1" s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4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6" i="1"/>
  <c r="A10" i="1" l="1"/>
  <c r="A8" i="1"/>
  <c r="A9" i="1"/>
  <c r="A32" i="1"/>
  <c r="A7" i="1"/>
  <c r="A33" i="1"/>
  <c r="A35" i="1"/>
</calcChain>
</file>

<file path=xl/comments1.xml><?xml version="1.0" encoding="utf-8"?>
<comments xmlns="http://schemas.openxmlformats.org/spreadsheetml/2006/main">
  <authors>
    <author>Author</author>
  </authors>
  <commentList>
    <comment ref="D3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ზრუნვა და ტრეფიკინგი იკო ცალცალკე</t>
        </r>
      </text>
    </comment>
    <comment ref="J3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სექტემბრამდე</t>
        </r>
      </text>
    </comment>
    <comment ref="H47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სექტემრბიდან</t>
        </r>
      </text>
    </comment>
  </commentList>
</comments>
</file>

<file path=xl/sharedStrings.xml><?xml version="1.0" encoding="utf-8"?>
<sst xmlns="http://schemas.openxmlformats.org/spreadsheetml/2006/main" count="72" uniqueCount="35">
  <si>
    <t>პროგრამული კოდი</t>
  </si>
  <si>
    <t>დ ა ს ა ხ ე ლ ე ბ 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</si>
  <si>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</si>
  <si>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</si>
  <si>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</si>
  <si>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</si>
  <si>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35 01 02 01</t>
  </si>
  <si>
    <t xml:space="preserve">სამედიცინო საქმიანობის რეგულირების პროგრამა 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</si>
  <si>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</si>
  <si>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</si>
  <si>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</si>
  <si>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</si>
  <si>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</si>
  <si>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</si>
  <si>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</si>
  <si>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სამედიცინო მედიაციის პროგრამა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</si>
  <si>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</si>
  <si>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</si>
  <si>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>35 01 08</t>
  </si>
  <si>
    <t>სასწრაფო სამედიცინო დახმარების მართვის პროგრამა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</si>
  <si>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</si>
  <si>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</si>
  <si>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შტატგარეშე მომუშავეთა ანაზღაურება</t>
  </si>
  <si>
    <r>
      <rPr>
        <sz val="12"/>
        <color rgb="FF000000"/>
        <rFont val="Sylfaen"/>
        <family val="1"/>
      </rPr>
      <t>შრომის ანაზღაურება</t>
    </r>
  </si>
  <si>
    <t>საკასო</t>
  </si>
  <si>
    <t>გეგმა</t>
  </si>
  <si>
    <t>2012 წელი</t>
  </si>
  <si>
    <t>2013 წელი</t>
  </si>
  <si>
    <t>2014 წელი</t>
  </si>
  <si>
    <t>2015 წელი</t>
  </si>
  <si>
    <t>2016 წელი</t>
  </si>
  <si>
    <t>პროექტი</t>
  </si>
  <si>
    <t>საქართველოს შრომის, ჯანმრთელობისა და სოციალური დაცვის სამინისტრო</t>
  </si>
  <si>
    <t>/ლარებში/</t>
  </si>
  <si>
    <r>
      <rPr>
        <b/>
        <sz val="14"/>
        <color rgb="FF000000"/>
        <rFont val="Sylfaen"/>
        <family val="1"/>
      </rPr>
      <t>შრომის ანაზღაურება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</si>
</sst>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4"/>
      <color theme="3"/>
      <name val="Sylfaen"/>
      <family val="1"/>
    </font>
    <font>
      <sz val="12"/>
      <color theme="1"/>
      <name val="Calibri"/>
      <family val="2"/>
      <scheme val="minor"/>
    </font>
    <font>
      <b/>
      <sz val="12"/>
      <color theme="3"/>
      <name val="Sylfaen"/>
      <family val="1"/>
    </font>
    <font>
      <sz val="10"/>
      <name val="Arial"/>
      <family val="2"/>
      <charset val="204"/>
    </font>
    <font>
      <sz val="12"/>
      <color theme="9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000000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theme="9" tint="-0.499984740745262"/>
      <name val="Sylfaen"/>
      <family val="1"/>
    </font>
    <font>
      <b/>
      <sz val="14"/>
      <color theme="7" tint="-0.499984740745262"/>
      <name val="Sylfaen"/>
      <family val="1"/>
    </font>
    <font>
      <b/>
      <sz val="14"/>
      <color rgb="FF0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2"/>
    </xf>
    <xf numFmtId="0" fontId="7" fillId="0" borderId="5" xfId="1" applyFont="1" applyFill="1" applyBorder="1" applyAlignment="1" applyProtection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 applyProtection="1">
      <alignment horizontal="left" vertical="center" wrapText="1" indent="2"/>
    </xf>
    <xf numFmtId="0" fontId="14" fillId="0" borderId="5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left" vertical="center" wrapText="1" indent="2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view="pageBreakPreview" zoomScale="90" zoomScaleNormal="100" zoomScaleSheetLayoutView="90" workbookViewId="0">
      <pane xSplit="3" ySplit="5" topLeftCell="E6" activePane="bottomRight" state="frozen"/>
      <selection pane="topRight" activeCell="E1" sqref="E1"/>
      <selection pane="bottomLeft" activeCell="A4" sqref="A4"/>
      <selection pane="bottomRight" activeCell="T12" sqref="T12"/>
    </sheetView>
  </sheetViews>
  <sheetFormatPr defaultRowHeight="36" customHeight="1" outlineLevelRow="1" x14ac:dyDescent="0.25"/>
  <cols>
    <col min="1" max="1" width="9.140625" style="1"/>
    <col min="2" max="2" width="16.85546875" style="1" customWidth="1"/>
    <col min="3" max="3" width="58.42578125" style="1" customWidth="1"/>
    <col min="4" max="4" width="21.85546875" style="1" hidden="1" customWidth="1"/>
    <col min="5" max="5" width="20.7109375" style="1" customWidth="1"/>
    <col min="6" max="6" width="16.85546875" style="1" hidden="1" customWidth="1"/>
    <col min="7" max="7" width="17.85546875" style="1" customWidth="1"/>
    <col min="8" max="8" width="17" style="1" hidden="1" customWidth="1"/>
    <col min="9" max="9" width="18.140625" style="1" customWidth="1"/>
    <col min="10" max="10" width="18" style="1" customWidth="1"/>
    <col min="11" max="11" width="16" style="1" hidden="1" customWidth="1"/>
    <col min="12" max="12" width="19.42578125" style="1" customWidth="1"/>
    <col min="13" max="16384" width="9.140625" style="1"/>
  </cols>
  <sheetData>
    <row r="1" spans="1:12" ht="26.25" customHeight="1" x14ac:dyDescent="0.25"/>
    <row r="2" spans="1:12" ht="51.75" customHeight="1" x14ac:dyDescent="0.25">
      <c r="B2" s="8" t="s">
        <v>32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50.25" customHeight="1" x14ac:dyDescent="0.25">
      <c r="J3" s="21" t="s">
        <v>33</v>
      </c>
      <c r="K3" s="21"/>
      <c r="L3" s="21"/>
    </row>
    <row r="4" spans="1:12" ht="36" customHeight="1" x14ac:dyDescent="0.25">
      <c r="B4" s="12" t="s">
        <v>0</v>
      </c>
      <c r="C4" s="12" t="s">
        <v>1</v>
      </c>
      <c r="D4" s="13" t="s">
        <v>26</v>
      </c>
      <c r="E4" s="14"/>
      <c r="F4" s="13" t="s">
        <v>27</v>
      </c>
      <c r="G4" s="14"/>
      <c r="H4" s="13" t="s">
        <v>28</v>
      </c>
      <c r="I4" s="14"/>
      <c r="J4" s="13" t="s">
        <v>29</v>
      </c>
      <c r="K4" s="14"/>
      <c r="L4" s="15" t="s">
        <v>30</v>
      </c>
    </row>
    <row r="5" spans="1:12" ht="36" customHeight="1" x14ac:dyDescent="0.25">
      <c r="B5" s="16"/>
      <c r="C5" s="16"/>
      <c r="D5" s="17" t="s">
        <v>25</v>
      </c>
      <c r="E5" s="17" t="s">
        <v>24</v>
      </c>
      <c r="F5" s="17" t="s">
        <v>25</v>
      </c>
      <c r="G5" s="17" t="s">
        <v>24</v>
      </c>
      <c r="H5" s="17" t="s">
        <v>25</v>
      </c>
      <c r="I5" s="17" t="s">
        <v>24</v>
      </c>
      <c r="J5" s="17" t="s">
        <v>25</v>
      </c>
      <c r="K5" s="17" t="s">
        <v>24</v>
      </c>
      <c r="L5" s="17" t="s">
        <v>31</v>
      </c>
    </row>
    <row r="6" spans="1:12" ht="63.75" customHeight="1" x14ac:dyDescent="0.25">
      <c r="A6" s="1" t="str">
        <f>IF(OR(D6&lt;&gt;0,E6&lt;&gt;0,F6&lt;&gt;0,G6&lt;&gt;0,H6&lt;&gt;0,I6&lt;&gt;0,J6&lt;&gt;0),"a","b")</f>
        <v>b</v>
      </c>
      <c r="B6" s="22" t="s">
        <v>2</v>
      </c>
      <c r="C6" s="18" t="s">
        <v>3</v>
      </c>
      <c r="D6" s="19"/>
      <c r="E6" s="19"/>
      <c r="F6" s="19"/>
      <c r="G6" s="19"/>
      <c r="H6" s="19"/>
      <c r="I6" s="19"/>
      <c r="J6" s="19"/>
      <c r="K6" s="19"/>
      <c r="L6" s="20"/>
    </row>
    <row r="7" spans="1:12" ht="48" customHeight="1" x14ac:dyDescent="0.25">
      <c r="A7" s="1" t="str">
        <f>IF(OR(D7&lt;&gt;0,E7&lt;&gt;0,F7&lt;&gt;0,G7&lt;&gt;0,H7&lt;&gt;0,I7&lt;&gt;0,J7&lt;&gt;0),"a","b")</f>
        <v>a</v>
      </c>
      <c r="B7" s="23"/>
      <c r="C7" s="25" t="s">
        <v>20</v>
      </c>
      <c r="D7" s="26">
        <f>D12+D17+D22+D27+D32+D37+D42+D47</f>
        <v>3199</v>
      </c>
      <c r="E7" s="26">
        <f t="shared" ref="E7:K7" si="0">E12+E17+E22+E27+E32+E37+E42+E47</f>
        <v>3199</v>
      </c>
      <c r="F7" s="26">
        <f t="shared" si="0"/>
        <v>3199</v>
      </c>
      <c r="G7" s="26">
        <f t="shared" si="0"/>
        <v>3199</v>
      </c>
      <c r="H7" s="26">
        <f t="shared" si="0"/>
        <v>3296</v>
      </c>
      <c r="I7" s="26">
        <f t="shared" si="0"/>
        <v>3296</v>
      </c>
      <c r="J7" s="26">
        <f t="shared" si="0"/>
        <v>3303</v>
      </c>
      <c r="K7" s="26">
        <f t="shared" si="0"/>
        <v>3303</v>
      </c>
      <c r="L7" s="26">
        <f t="shared" ref="L7" si="1">L12+L17+L22+L27+L32+L37+L42+L47</f>
        <v>3266</v>
      </c>
    </row>
    <row r="8" spans="1:12" ht="36" customHeight="1" x14ac:dyDescent="0.25">
      <c r="A8" s="1" t="str">
        <f t="shared" ref="A8:A50" si="2">IF(OR(D8&lt;&gt;0,E8&lt;&gt;0,F8&lt;&gt;0,G8&lt;&gt;0,H8&lt;&gt;0,I8&lt;&gt;0,J8&lt;&gt;0),"a","b")</f>
        <v>a</v>
      </c>
      <c r="B8" s="23"/>
      <c r="C8" s="27" t="s">
        <v>34</v>
      </c>
      <c r="D8" s="28">
        <f t="shared" ref="D8:K10" si="3">D13+D18+D23+D28+D33+D38+D43+D48</f>
        <v>32311920</v>
      </c>
      <c r="E8" s="28">
        <f t="shared" si="3"/>
        <v>32245817.809999995</v>
      </c>
      <c r="F8" s="28">
        <f t="shared" si="3"/>
        <v>31259700</v>
      </c>
      <c r="G8" s="28">
        <f t="shared" si="3"/>
        <v>31639261.380000003</v>
      </c>
      <c r="H8" s="28">
        <f t="shared" si="3"/>
        <v>33040538</v>
      </c>
      <c r="I8" s="28">
        <f t="shared" si="3"/>
        <v>32862263.959999997</v>
      </c>
      <c r="J8" s="28">
        <f t="shared" si="3"/>
        <v>31582420</v>
      </c>
      <c r="K8" s="28">
        <f t="shared" si="3"/>
        <v>0</v>
      </c>
      <c r="L8" s="28">
        <f t="shared" ref="L8" si="4">L13+L18+L23+L28+L33+L38+L43+L48</f>
        <v>31491000</v>
      </c>
    </row>
    <row r="9" spans="1:12" ht="36" customHeight="1" x14ac:dyDescent="0.25">
      <c r="A9" s="1" t="str">
        <f t="shared" si="2"/>
        <v>a</v>
      </c>
      <c r="B9" s="23"/>
      <c r="C9" s="25" t="s">
        <v>21</v>
      </c>
      <c r="D9" s="26">
        <f t="shared" si="3"/>
        <v>159</v>
      </c>
      <c r="E9" s="26">
        <f t="shared" si="3"/>
        <v>159</v>
      </c>
      <c r="F9" s="26">
        <f t="shared" si="3"/>
        <v>198</v>
      </c>
      <c r="G9" s="26">
        <f t="shared" si="3"/>
        <v>198</v>
      </c>
      <c r="H9" s="26">
        <f t="shared" si="3"/>
        <v>417</v>
      </c>
      <c r="I9" s="26">
        <f t="shared" si="3"/>
        <v>417</v>
      </c>
      <c r="J9" s="26">
        <f t="shared" si="3"/>
        <v>336</v>
      </c>
      <c r="K9" s="26">
        <f t="shared" si="3"/>
        <v>336</v>
      </c>
      <c r="L9" s="26">
        <f t="shared" ref="L9" si="5">L14+L19+L24+L29+L34+L39+L44+L49</f>
        <v>510</v>
      </c>
    </row>
    <row r="10" spans="1:12" ht="36" customHeight="1" x14ac:dyDescent="0.25">
      <c r="A10" s="1" t="str">
        <f t="shared" si="2"/>
        <v>a</v>
      </c>
      <c r="B10" s="24"/>
      <c r="C10" s="27" t="s">
        <v>22</v>
      </c>
      <c r="D10" s="28">
        <f t="shared" si="3"/>
        <v>1928892.17</v>
      </c>
      <c r="E10" s="28">
        <f t="shared" si="3"/>
        <v>1923682.4599999997</v>
      </c>
      <c r="F10" s="28">
        <f t="shared" si="3"/>
        <v>1850933.1</v>
      </c>
      <c r="G10" s="28">
        <f t="shared" si="3"/>
        <v>1847445.75</v>
      </c>
      <c r="H10" s="28">
        <f t="shared" si="3"/>
        <v>2637493.9900000002</v>
      </c>
      <c r="I10" s="28">
        <f t="shared" si="3"/>
        <v>2628524.14</v>
      </c>
      <c r="J10" s="28">
        <f t="shared" si="3"/>
        <v>3354600</v>
      </c>
      <c r="K10" s="28">
        <f t="shared" si="3"/>
        <v>1077000</v>
      </c>
      <c r="L10" s="28">
        <f t="shared" ref="L10" si="6">L15+L20+L25+L30+L35+L40+L45+L50</f>
        <v>4748800</v>
      </c>
    </row>
    <row r="11" spans="1:12" ht="36" customHeight="1" outlineLevel="1" x14ac:dyDescent="0.25">
      <c r="A11" s="1" t="str">
        <f t="shared" si="2"/>
        <v>b</v>
      </c>
      <c r="B11" s="2" t="s">
        <v>4</v>
      </c>
      <c r="C11" s="9" t="s">
        <v>5</v>
      </c>
      <c r="D11" s="10"/>
      <c r="E11" s="10"/>
      <c r="F11" s="10"/>
      <c r="G11" s="10"/>
      <c r="H11" s="10"/>
      <c r="I11" s="10"/>
      <c r="J11" s="10"/>
      <c r="K11" s="10"/>
      <c r="L11" s="11"/>
    </row>
    <row r="12" spans="1:12" ht="36" customHeight="1" outlineLevel="1" x14ac:dyDescent="0.25">
      <c r="A12" s="1" t="str">
        <f t="shared" si="2"/>
        <v>a</v>
      </c>
      <c r="B12" s="29"/>
      <c r="C12" s="3" t="s">
        <v>20</v>
      </c>
      <c r="D12" s="7">
        <v>230</v>
      </c>
      <c r="E12" s="7">
        <v>230</v>
      </c>
      <c r="F12" s="7">
        <v>255</v>
      </c>
      <c r="G12" s="7">
        <v>255</v>
      </c>
      <c r="H12" s="7">
        <v>255</v>
      </c>
      <c r="I12" s="7">
        <v>255</v>
      </c>
      <c r="J12" s="7">
        <v>255</v>
      </c>
      <c r="K12" s="7">
        <v>255</v>
      </c>
      <c r="L12" s="7">
        <v>255</v>
      </c>
    </row>
    <row r="13" spans="1:12" ht="36" customHeight="1" outlineLevel="1" x14ac:dyDescent="0.25">
      <c r="A13" s="1" t="str">
        <f t="shared" si="2"/>
        <v>a</v>
      </c>
      <c r="B13" s="30"/>
      <c r="C13" s="4" t="s">
        <v>23</v>
      </c>
      <c r="D13" s="6">
        <v>4536000</v>
      </c>
      <c r="E13" s="6">
        <v>4491121.7300000004</v>
      </c>
      <c r="F13" s="6">
        <v>4397000</v>
      </c>
      <c r="G13" s="6">
        <v>4356772.71</v>
      </c>
      <c r="H13" s="6">
        <v>4216000</v>
      </c>
      <c r="I13" s="6">
        <v>4215855.58</v>
      </c>
      <c r="J13" s="6">
        <v>4060000</v>
      </c>
      <c r="K13" s="6"/>
      <c r="L13" s="6">
        <v>4200000</v>
      </c>
    </row>
    <row r="14" spans="1:12" ht="36" customHeight="1" outlineLevel="1" x14ac:dyDescent="0.25">
      <c r="A14" s="1" t="str">
        <f t="shared" si="2"/>
        <v>a</v>
      </c>
      <c r="B14" s="30"/>
      <c r="C14" s="3" t="s">
        <v>21</v>
      </c>
      <c r="D14" s="7">
        <v>15</v>
      </c>
      <c r="E14" s="7">
        <v>15</v>
      </c>
      <c r="F14" s="7">
        <v>60</v>
      </c>
      <c r="G14" s="7">
        <v>60</v>
      </c>
      <c r="H14" s="7">
        <v>93</v>
      </c>
      <c r="I14" s="7">
        <v>93</v>
      </c>
      <c r="J14" s="7">
        <v>93</v>
      </c>
      <c r="K14" s="7">
        <v>93</v>
      </c>
      <c r="L14" s="7">
        <v>93</v>
      </c>
    </row>
    <row r="15" spans="1:12" ht="36" customHeight="1" outlineLevel="1" x14ac:dyDescent="0.25">
      <c r="A15" s="1" t="str">
        <f t="shared" si="2"/>
        <v>a</v>
      </c>
      <c r="B15" s="31"/>
      <c r="C15" s="4" t="s">
        <v>22</v>
      </c>
      <c r="D15" s="6">
        <v>509059.59</v>
      </c>
      <c r="E15" s="6">
        <v>508932.54</v>
      </c>
      <c r="F15" s="6">
        <v>634558.51</v>
      </c>
      <c r="G15" s="6">
        <v>634360.69999999995</v>
      </c>
      <c r="H15" s="6">
        <v>1104684.79</v>
      </c>
      <c r="I15" s="6">
        <v>1100319.94</v>
      </c>
      <c r="J15" s="6">
        <v>1200000</v>
      </c>
      <c r="K15" s="6">
        <v>1077000</v>
      </c>
      <c r="L15" s="6">
        <v>1077000</v>
      </c>
    </row>
    <row r="16" spans="1:12" ht="36" customHeight="1" outlineLevel="1" x14ac:dyDescent="0.25">
      <c r="A16" s="1" t="str">
        <f t="shared" si="2"/>
        <v>b</v>
      </c>
      <c r="B16" s="2" t="s">
        <v>6</v>
      </c>
      <c r="C16" s="9" t="s">
        <v>7</v>
      </c>
      <c r="D16" s="10"/>
      <c r="E16" s="10"/>
      <c r="F16" s="10"/>
      <c r="G16" s="10"/>
      <c r="H16" s="10"/>
      <c r="I16" s="10"/>
      <c r="J16" s="10"/>
      <c r="K16" s="10"/>
      <c r="L16" s="11"/>
    </row>
    <row r="17" spans="1:12" ht="36" customHeight="1" outlineLevel="1" x14ac:dyDescent="0.25">
      <c r="A17" s="1" t="str">
        <f t="shared" si="2"/>
        <v>a</v>
      </c>
      <c r="B17" s="29"/>
      <c r="C17" s="3" t="s">
        <v>20</v>
      </c>
      <c r="D17" s="7">
        <v>141</v>
      </c>
      <c r="E17" s="7">
        <v>141</v>
      </c>
      <c r="F17" s="7">
        <v>141</v>
      </c>
      <c r="G17" s="7">
        <v>141</v>
      </c>
      <c r="H17" s="7">
        <v>174</v>
      </c>
      <c r="I17" s="7">
        <v>174</v>
      </c>
      <c r="J17" s="7">
        <v>174</v>
      </c>
      <c r="K17" s="7">
        <v>174</v>
      </c>
      <c r="L17" s="7">
        <v>174</v>
      </c>
    </row>
    <row r="18" spans="1:12" ht="36" customHeight="1" outlineLevel="1" x14ac:dyDescent="0.25">
      <c r="A18" s="1" t="str">
        <f t="shared" si="2"/>
        <v>a</v>
      </c>
      <c r="B18" s="30"/>
      <c r="C18" s="4" t="s">
        <v>23</v>
      </c>
      <c r="D18" s="6">
        <v>2549320</v>
      </c>
      <c r="E18" s="6">
        <v>2549139.88</v>
      </c>
      <c r="F18" s="6">
        <v>2169500</v>
      </c>
      <c r="G18" s="6">
        <v>2169309.31</v>
      </c>
      <c r="H18" s="6">
        <v>2466000</v>
      </c>
      <c r="I18" s="6">
        <v>2465999.91</v>
      </c>
      <c r="J18" s="6">
        <v>2430000</v>
      </c>
      <c r="K18" s="6"/>
      <c r="L18" s="6">
        <v>2430000</v>
      </c>
    </row>
    <row r="19" spans="1:12" ht="36" customHeight="1" outlineLevel="1" x14ac:dyDescent="0.25">
      <c r="A19" s="1" t="str">
        <f t="shared" si="2"/>
        <v>a</v>
      </c>
      <c r="B19" s="30"/>
      <c r="C19" s="3" t="s">
        <v>21</v>
      </c>
      <c r="D19" s="7">
        <v>25</v>
      </c>
      <c r="E19" s="7">
        <v>25</v>
      </c>
      <c r="F19" s="7">
        <v>38</v>
      </c>
      <c r="G19" s="7">
        <v>38</v>
      </c>
      <c r="H19" s="7">
        <v>38</v>
      </c>
      <c r="I19" s="7">
        <v>38</v>
      </c>
      <c r="J19" s="7">
        <v>38</v>
      </c>
      <c r="K19" s="7">
        <v>38</v>
      </c>
      <c r="L19" s="7">
        <v>38</v>
      </c>
    </row>
    <row r="20" spans="1:12" ht="36" customHeight="1" outlineLevel="1" x14ac:dyDescent="0.25">
      <c r="A20" s="1" t="str">
        <f t="shared" si="2"/>
        <v>a</v>
      </c>
      <c r="B20" s="31"/>
      <c r="C20" s="4" t="s">
        <v>22</v>
      </c>
      <c r="D20" s="6">
        <v>244453.73</v>
      </c>
      <c r="E20" s="6">
        <v>244453.73</v>
      </c>
      <c r="F20" s="6">
        <v>323990.09000000003</v>
      </c>
      <c r="G20" s="6">
        <v>323990.09000000003</v>
      </c>
      <c r="H20" s="6">
        <v>194287.03</v>
      </c>
      <c r="I20" s="6">
        <v>194287.03</v>
      </c>
      <c r="J20" s="6">
        <v>114000</v>
      </c>
      <c r="K20" s="6"/>
      <c r="L20" s="6">
        <v>200000</v>
      </c>
    </row>
    <row r="21" spans="1:12" ht="36" customHeight="1" outlineLevel="1" x14ac:dyDescent="0.25">
      <c r="A21" s="1" t="str">
        <f t="shared" si="2"/>
        <v>b</v>
      </c>
      <c r="B21" s="2" t="s">
        <v>8</v>
      </c>
      <c r="C21" s="9" t="s">
        <v>9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1:12" ht="36" customHeight="1" outlineLevel="1" x14ac:dyDescent="0.25">
      <c r="A22" s="1" t="str">
        <f t="shared" si="2"/>
        <v>a</v>
      </c>
      <c r="B22" s="29"/>
      <c r="C22" s="3" t="s">
        <v>20</v>
      </c>
      <c r="D22" s="7">
        <v>297</v>
      </c>
      <c r="E22" s="7">
        <v>297</v>
      </c>
      <c r="F22" s="7">
        <v>297</v>
      </c>
      <c r="G22" s="7">
        <v>297</v>
      </c>
      <c r="H22" s="7">
        <v>297</v>
      </c>
      <c r="I22" s="7">
        <v>297</v>
      </c>
      <c r="J22" s="7">
        <v>312</v>
      </c>
      <c r="K22" s="7">
        <v>312</v>
      </c>
      <c r="L22" s="7">
        <v>312</v>
      </c>
    </row>
    <row r="23" spans="1:12" ht="36" customHeight="1" outlineLevel="1" x14ac:dyDescent="0.25">
      <c r="A23" s="1" t="str">
        <f t="shared" si="2"/>
        <v>a</v>
      </c>
      <c r="B23" s="30"/>
      <c r="C23" s="4" t="s">
        <v>23</v>
      </c>
      <c r="D23" s="6">
        <v>3019500</v>
      </c>
      <c r="E23" s="6">
        <v>3019493.05</v>
      </c>
      <c r="F23" s="6">
        <v>3158100</v>
      </c>
      <c r="G23" s="6">
        <v>3715199.4</v>
      </c>
      <c r="H23" s="6">
        <v>3507800</v>
      </c>
      <c r="I23" s="6">
        <v>3504114.37</v>
      </c>
      <c r="J23" s="6">
        <v>3080000</v>
      </c>
      <c r="K23" s="6"/>
      <c r="L23" s="6">
        <v>3100000</v>
      </c>
    </row>
    <row r="24" spans="1:12" ht="36" customHeight="1" outlineLevel="1" x14ac:dyDescent="0.25">
      <c r="A24" s="1" t="str">
        <f t="shared" si="2"/>
        <v>a</v>
      </c>
      <c r="B24" s="30"/>
      <c r="C24" s="3" t="s">
        <v>21</v>
      </c>
      <c r="D24" s="7">
        <v>46</v>
      </c>
      <c r="E24" s="7">
        <v>46</v>
      </c>
      <c r="F24" s="7">
        <v>46</v>
      </c>
      <c r="G24" s="7">
        <v>46</v>
      </c>
      <c r="H24" s="7">
        <v>170</v>
      </c>
      <c r="I24" s="7">
        <v>170</v>
      </c>
      <c r="J24" s="7">
        <v>50</v>
      </c>
      <c r="K24" s="7">
        <v>50</v>
      </c>
      <c r="L24" s="7">
        <v>50</v>
      </c>
    </row>
    <row r="25" spans="1:12" ht="36" customHeight="1" outlineLevel="1" x14ac:dyDescent="0.25">
      <c r="A25" s="1" t="str">
        <f t="shared" si="2"/>
        <v>a</v>
      </c>
      <c r="B25" s="31"/>
      <c r="C25" s="4" t="s">
        <v>22</v>
      </c>
      <c r="D25" s="6">
        <v>604275.31000000006</v>
      </c>
      <c r="E25" s="6">
        <v>601754.17000000004</v>
      </c>
      <c r="F25" s="6">
        <v>361090.8</v>
      </c>
      <c r="G25" s="6">
        <v>361090.8</v>
      </c>
      <c r="H25" s="6">
        <v>450842.52</v>
      </c>
      <c r="I25" s="6">
        <v>450842.52</v>
      </c>
      <c r="J25" s="6">
        <v>504000</v>
      </c>
      <c r="K25" s="6"/>
      <c r="L25" s="6">
        <v>480000</v>
      </c>
    </row>
    <row r="26" spans="1:12" ht="36" customHeight="1" outlineLevel="1" x14ac:dyDescent="0.25">
      <c r="A26" s="1" t="str">
        <f t="shared" si="2"/>
        <v>b</v>
      </c>
      <c r="B26" s="2" t="s">
        <v>10</v>
      </c>
      <c r="C26" s="9" t="s">
        <v>11</v>
      </c>
      <c r="D26" s="10"/>
      <c r="E26" s="10"/>
      <c r="F26" s="10"/>
      <c r="G26" s="10"/>
      <c r="H26" s="10"/>
      <c r="I26" s="10"/>
      <c r="J26" s="10"/>
      <c r="K26" s="10"/>
      <c r="L26" s="11"/>
    </row>
    <row r="27" spans="1:12" ht="36" customHeight="1" outlineLevel="1" x14ac:dyDescent="0.25">
      <c r="A27" s="1" t="str">
        <f t="shared" si="2"/>
        <v>a</v>
      </c>
      <c r="B27" s="29"/>
      <c r="C27" s="3" t="s">
        <v>20</v>
      </c>
      <c r="D27" s="7">
        <v>1512</v>
      </c>
      <c r="E27" s="7">
        <v>1512</v>
      </c>
      <c r="F27" s="7">
        <v>1773</v>
      </c>
      <c r="G27" s="7">
        <v>1773</v>
      </c>
      <c r="H27" s="7">
        <v>1813</v>
      </c>
      <c r="I27" s="7">
        <v>1813</v>
      </c>
      <c r="J27" s="7">
        <v>1813</v>
      </c>
      <c r="K27" s="7">
        <v>1813</v>
      </c>
      <c r="L27" s="7">
        <v>1813</v>
      </c>
    </row>
    <row r="28" spans="1:12" ht="36" customHeight="1" outlineLevel="1" x14ac:dyDescent="0.25">
      <c r="A28" s="1" t="str">
        <f t="shared" si="2"/>
        <v>a</v>
      </c>
      <c r="B28" s="30"/>
      <c r="C28" s="4" t="s">
        <v>23</v>
      </c>
      <c r="D28" s="6">
        <v>17130900</v>
      </c>
      <c r="E28" s="6">
        <v>17117353.199999999</v>
      </c>
      <c r="F28" s="6">
        <v>17046600</v>
      </c>
      <c r="G28" s="6">
        <v>16951016.75</v>
      </c>
      <c r="H28" s="6">
        <v>17979033</v>
      </c>
      <c r="I28" s="6">
        <v>17947121.059999999</v>
      </c>
      <c r="J28" s="6">
        <v>17000000</v>
      </c>
      <c r="K28" s="6"/>
      <c r="L28" s="6">
        <v>17000000</v>
      </c>
    </row>
    <row r="29" spans="1:12" ht="36" customHeight="1" outlineLevel="1" x14ac:dyDescent="0.25">
      <c r="A29" s="1" t="str">
        <f t="shared" si="2"/>
        <v>a</v>
      </c>
      <c r="B29" s="30"/>
      <c r="C29" s="3" t="s">
        <v>21</v>
      </c>
      <c r="D29" s="7">
        <v>30</v>
      </c>
      <c r="E29" s="7">
        <v>30</v>
      </c>
      <c r="F29" s="7">
        <v>35</v>
      </c>
      <c r="G29" s="7">
        <v>35</v>
      </c>
      <c r="H29" s="7">
        <v>94</v>
      </c>
      <c r="I29" s="7">
        <v>94</v>
      </c>
      <c r="J29" s="7">
        <v>133</v>
      </c>
      <c r="K29" s="7">
        <v>133</v>
      </c>
      <c r="L29" s="7">
        <v>212</v>
      </c>
    </row>
    <row r="30" spans="1:12" ht="36" customHeight="1" outlineLevel="1" x14ac:dyDescent="0.25">
      <c r="A30" s="1" t="str">
        <f t="shared" si="2"/>
        <v>a</v>
      </c>
      <c r="B30" s="31"/>
      <c r="C30" s="4" t="s">
        <v>22</v>
      </c>
      <c r="D30" s="6">
        <v>417764.12</v>
      </c>
      <c r="E30" s="6">
        <v>415203.67</v>
      </c>
      <c r="F30" s="6">
        <v>364978.51</v>
      </c>
      <c r="G30" s="6">
        <v>364978.51</v>
      </c>
      <c r="H30" s="6">
        <v>739554.65</v>
      </c>
      <c r="I30" s="6">
        <v>739554.65</v>
      </c>
      <c r="J30" s="6">
        <v>1440000</v>
      </c>
      <c r="K30" s="6"/>
      <c r="L30" s="6">
        <v>1988000</v>
      </c>
    </row>
    <row r="31" spans="1:12" ht="36" customHeight="1" outlineLevel="1" x14ac:dyDescent="0.25">
      <c r="A31" s="1" t="str">
        <f t="shared" si="2"/>
        <v>b</v>
      </c>
      <c r="B31" s="2" t="s">
        <v>12</v>
      </c>
      <c r="C31" s="9" t="s">
        <v>13</v>
      </c>
      <c r="D31" s="10"/>
      <c r="E31" s="10"/>
      <c r="F31" s="10"/>
      <c r="G31" s="10"/>
      <c r="H31" s="10"/>
      <c r="I31" s="10"/>
      <c r="J31" s="10"/>
      <c r="K31" s="10"/>
      <c r="L31" s="11"/>
    </row>
    <row r="32" spans="1:12" ht="36" customHeight="1" outlineLevel="1" x14ac:dyDescent="0.25">
      <c r="A32" s="1" t="str">
        <f t="shared" si="2"/>
        <v>a</v>
      </c>
      <c r="B32" s="29"/>
      <c r="C32" s="3" t="s">
        <v>20</v>
      </c>
      <c r="D32" s="7">
        <f>942+40</f>
        <v>982</v>
      </c>
      <c r="E32" s="7">
        <f>942+40</f>
        <v>982</v>
      </c>
      <c r="F32" s="7">
        <v>696</v>
      </c>
      <c r="G32" s="7">
        <v>696</v>
      </c>
      <c r="H32" s="7">
        <v>623</v>
      </c>
      <c r="I32" s="7">
        <v>623</v>
      </c>
      <c r="J32" s="7">
        <v>615</v>
      </c>
      <c r="K32" s="7">
        <v>615</v>
      </c>
      <c r="L32" s="7">
        <v>615</v>
      </c>
    </row>
    <row r="33" spans="1:12" ht="36" customHeight="1" outlineLevel="1" x14ac:dyDescent="0.25">
      <c r="A33" s="1" t="str">
        <f t="shared" si="2"/>
        <v>a</v>
      </c>
      <c r="B33" s="30"/>
      <c r="C33" s="4" t="s">
        <v>23</v>
      </c>
      <c r="D33" s="6">
        <f>4276000+458000</f>
        <v>4734000</v>
      </c>
      <c r="E33" s="6">
        <f>4275999.69+456543.64</f>
        <v>4732543.33</v>
      </c>
      <c r="F33" s="6">
        <v>3939500</v>
      </c>
      <c r="G33" s="6">
        <v>3938742.18</v>
      </c>
      <c r="H33" s="6">
        <v>3804800</v>
      </c>
      <c r="I33" s="6">
        <v>3801482.9</v>
      </c>
      <c r="J33" s="6">
        <v>3580000</v>
      </c>
      <c r="K33" s="6"/>
      <c r="L33" s="6">
        <v>3513000</v>
      </c>
    </row>
    <row r="34" spans="1:12" ht="36" customHeight="1" outlineLevel="1" x14ac:dyDescent="0.25">
      <c r="A34" s="1" t="str">
        <f t="shared" si="2"/>
        <v>a</v>
      </c>
      <c r="B34" s="30"/>
      <c r="C34" s="3" t="s">
        <v>21</v>
      </c>
      <c r="D34" s="7">
        <v>33</v>
      </c>
      <c r="E34" s="7">
        <v>33</v>
      </c>
      <c r="F34" s="7">
        <v>13</v>
      </c>
      <c r="G34" s="7">
        <v>13</v>
      </c>
      <c r="H34" s="7">
        <v>12</v>
      </c>
      <c r="I34" s="7">
        <v>12</v>
      </c>
      <c r="J34" s="7">
        <v>12</v>
      </c>
      <c r="K34" s="7">
        <v>12</v>
      </c>
      <c r="L34" s="7">
        <v>11</v>
      </c>
    </row>
    <row r="35" spans="1:12" ht="36" customHeight="1" outlineLevel="1" x14ac:dyDescent="0.25">
      <c r="A35" s="1" t="str">
        <f t="shared" si="2"/>
        <v>a</v>
      </c>
      <c r="B35" s="31"/>
      <c r="C35" s="4" t="s">
        <v>22</v>
      </c>
      <c r="D35" s="6">
        <f>61539.59+45890.47</f>
        <v>107430.06</v>
      </c>
      <c r="E35" s="6">
        <f>61538.52+45890.47</f>
        <v>107428.98999999999</v>
      </c>
      <c r="F35" s="6">
        <v>78372.45</v>
      </c>
      <c r="G35" s="6">
        <v>78337.45</v>
      </c>
      <c r="H35" s="6">
        <v>13875</v>
      </c>
      <c r="I35" s="6">
        <v>9270</v>
      </c>
      <c r="J35" s="6">
        <v>64600</v>
      </c>
      <c r="K35" s="6"/>
      <c r="L35" s="6">
        <v>89000</v>
      </c>
    </row>
    <row r="36" spans="1:12" ht="36" customHeight="1" outlineLevel="1" x14ac:dyDescent="0.25">
      <c r="A36" s="1" t="str">
        <f t="shared" si="2"/>
        <v>b</v>
      </c>
      <c r="B36" s="2" t="s">
        <v>14</v>
      </c>
      <c r="C36" s="9" t="s">
        <v>15</v>
      </c>
      <c r="D36" s="10"/>
      <c r="E36" s="10"/>
      <c r="F36" s="10"/>
      <c r="G36" s="10"/>
      <c r="H36" s="10"/>
      <c r="I36" s="10"/>
      <c r="J36" s="10"/>
      <c r="K36" s="10"/>
      <c r="L36" s="11"/>
    </row>
    <row r="37" spans="1:12" ht="36" customHeight="1" outlineLevel="1" x14ac:dyDescent="0.25">
      <c r="A37" s="1" t="str">
        <f t="shared" si="2"/>
        <v>a</v>
      </c>
      <c r="B37" s="29"/>
      <c r="C37" s="3" t="s">
        <v>20</v>
      </c>
      <c r="D37" s="7">
        <v>25</v>
      </c>
      <c r="E37" s="7">
        <v>25</v>
      </c>
      <c r="F37" s="7">
        <v>25</v>
      </c>
      <c r="G37" s="7">
        <v>25</v>
      </c>
      <c r="H37" s="7">
        <v>25</v>
      </c>
      <c r="I37" s="7">
        <v>25</v>
      </c>
      <c r="J37" s="7">
        <v>25</v>
      </c>
      <c r="K37" s="7">
        <v>25</v>
      </c>
      <c r="L37" s="7">
        <v>0</v>
      </c>
    </row>
    <row r="38" spans="1:12" ht="36" customHeight="1" outlineLevel="1" x14ac:dyDescent="0.25">
      <c r="A38" s="1" t="str">
        <f t="shared" si="2"/>
        <v>a</v>
      </c>
      <c r="B38" s="30"/>
      <c r="C38" s="4" t="s">
        <v>23</v>
      </c>
      <c r="D38" s="6">
        <v>238000</v>
      </c>
      <c r="E38" s="6">
        <v>237999.22</v>
      </c>
      <c r="F38" s="6">
        <v>356000</v>
      </c>
      <c r="G38" s="6">
        <v>349765.68</v>
      </c>
      <c r="H38" s="6">
        <v>363000</v>
      </c>
      <c r="I38" s="6">
        <v>362996.62</v>
      </c>
      <c r="J38" s="6">
        <v>164500</v>
      </c>
      <c r="K38" s="5"/>
      <c r="L38" s="6">
        <v>0</v>
      </c>
    </row>
    <row r="39" spans="1:12" ht="36" customHeight="1" outlineLevel="1" x14ac:dyDescent="0.25">
      <c r="A39" s="1" t="str">
        <f t="shared" si="2"/>
        <v>a</v>
      </c>
      <c r="B39" s="30"/>
      <c r="C39" s="3" t="s">
        <v>21</v>
      </c>
      <c r="D39" s="7">
        <v>5</v>
      </c>
      <c r="E39" s="7">
        <v>5</v>
      </c>
      <c r="F39" s="7">
        <v>5</v>
      </c>
      <c r="G39" s="7">
        <v>5</v>
      </c>
      <c r="H39" s="7">
        <v>5</v>
      </c>
      <c r="I39" s="7">
        <v>5</v>
      </c>
      <c r="J39" s="7">
        <v>5</v>
      </c>
      <c r="K39" s="7">
        <v>5</v>
      </c>
      <c r="L39" s="7">
        <v>0</v>
      </c>
    </row>
    <row r="40" spans="1:12" ht="36" customHeight="1" outlineLevel="1" x14ac:dyDescent="0.25">
      <c r="A40" s="1" t="str">
        <f t="shared" si="2"/>
        <v>a</v>
      </c>
      <c r="B40" s="31"/>
      <c r="C40" s="4" t="s">
        <v>22</v>
      </c>
      <c r="D40" s="6">
        <v>33489.4</v>
      </c>
      <c r="E40" s="6">
        <v>33489.4</v>
      </c>
      <c r="F40" s="6">
        <v>64529.760000000002</v>
      </c>
      <c r="G40" s="6">
        <v>61275.22</v>
      </c>
      <c r="H40" s="6">
        <v>70750</v>
      </c>
      <c r="I40" s="6">
        <v>70750</v>
      </c>
      <c r="J40" s="6">
        <v>23000</v>
      </c>
      <c r="K40" s="5"/>
      <c r="L40" s="6">
        <v>0</v>
      </c>
    </row>
    <row r="41" spans="1:12" ht="36" customHeight="1" outlineLevel="1" x14ac:dyDescent="0.25">
      <c r="A41" s="1" t="str">
        <f t="shared" si="2"/>
        <v>b</v>
      </c>
      <c r="B41" s="2" t="s">
        <v>16</v>
      </c>
      <c r="C41" s="9" t="s">
        <v>17</v>
      </c>
      <c r="D41" s="10"/>
      <c r="E41" s="10"/>
      <c r="F41" s="10"/>
      <c r="G41" s="10"/>
      <c r="H41" s="10"/>
      <c r="I41" s="10"/>
      <c r="J41" s="10"/>
      <c r="K41" s="10"/>
      <c r="L41" s="11"/>
    </row>
    <row r="42" spans="1:12" ht="36" customHeight="1" outlineLevel="1" x14ac:dyDescent="0.25">
      <c r="A42" s="1" t="str">
        <f t="shared" si="2"/>
        <v>a</v>
      </c>
      <c r="B42" s="29"/>
      <c r="C42" s="3" t="s">
        <v>20</v>
      </c>
      <c r="D42" s="7">
        <v>12</v>
      </c>
      <c r="E42" s="7">
        <v>12</v>
      </c>
      <c r="F42" s="7">
        <v>12</v>
      </c>
      <c r="G42" s="7">
        <v>12</v>
      </c>
      <c r="H42" s="7">
        <v>12</v>
      </c>
      <c r="I42" s="7">
        <v>12</v>
      </c>
      <c r="J42" s="7">
        <v>12</v>
      </c>
      <c r="K42" s="7">
        <v>12</v>
      </c>
      <c r="L42" s="7">
        <v>0</v>
      </c>
    </row>
    <row r="43" spans="1:12" ht="36" customHeight="1" outlineLevel="1" x14ac:dyDescent="0.25">
      <c r="A43" s="1" t="str">
        <f t="shared" si="2"/>
        <v>a</v>
      </c>
      <c r="B43" s="30"/>
      <c r="C43" s="4" t="s">
        <v>23</v>
      </c>
      <c r="D43" s="6">
        <v>104200</v>
      </c>
      <c r="E43" s="6">
        <v>98167.4</v>
      </c>
      <c r="F43" s="6">
        <v>193000</v>
      </c>
      <c r="G43" s="6">
        <v>158455.35</v>
      </c>
      <c r="H43" s="6">
        <v>200000</v>
      </c>
      <c r="I43" s="6">
        <v>180610.9</v>
      </c>
      <c r="J43" s="6">
        <v>19920</v>
      </c>
      <c r="K43" s="5"/>
      <c r="L43" s="5">
        <v>0</v>
      </c>
    </row>
    <row r="44" spans="1:12" ht="36" customHeight="1" outlineLevel="1" x14ac:dyDescent="0.25">
      <c r="A44" s="1" t="str">
        <f t="shared" si="2"/>
        <v>a</v>
      </c>
      <c r="B44" s="30"/>
      <c r="C44" s="3" t="s">
        <v>21</v>
      </c>
      <c r="D44" s="5">
        <v>5</v>
      </c>
      <c r="E44" s="5">
        <v>5</v>
      </c>
      <c r="F44" s="5">
        <v>1</v>
      </c>
      <c r="G44" s="5">
        <v>1</v>
      </c>
      <c r="H44" s="5">
        <v>5</v>
      </c>
      <c r="I44" s="5">
        <v>5</v>
      </c>
      <c r="J44" s="5">
        <v>5</v>
      </c>
      <c r="K44" s="5">
        <v>5</v>
      </c>
      <c r="L44" s="5">
        <v>0</v>
      </c>
    </row>
    <row r="45" spans="1:12" ht="36" customHeight="1" outlineLevel="1" x14ac:dyDescent="0.25">
      <c r="A45" s="1" t="str">
        <f t="shared" si="2"/>
        <v>a</v>
      </c>
      <c r="B45" s="31"/>
      <c r="C45" s="4" t="s">
        <v>22</v>
      </c>
      <c r="D45" s="7">
        <v>12419.96</v>
      </c>
      <c r="E45" s="7">
        <v>12419.96</v>
      </c>
      <c r="F45" s="7">
        <v>23412.98</v>
      </c>
      <c r="G45" s="7">
        <v>23412.98</v>
      </c>
      <c r="H45" s="7">
        <v>63500</v>
      </c>
      <c r="I45" s="7">
        <v>63500</v>
      </c>
      <c r="J45" s="6">
        <v>9000</v>
      </c>
      <c r="K45" s="7"/>
      <c r="L45" s="7">
        <v>0</v>
      </c>
    </row>
    <row r="46" spans="1:12" ht="36" customHeight="1" outlineLevel="1" x14ac:dyDescent="0.25">
      <c r="A46" s="1" t="str">
        <f t="shared" si="2"/>
        <v>b</v>
      </c>
      <c r="B46" s="2" t="s">
        <v>18</v>
      </c>
      <c r="C46" s="9" t="s">
        <v>19</v>
      </c>
      <c r="D46" s="10"/>
      <c r="E46" s="10"/>
      <c r="F46" s="10"/>
      <c r="G46" s="10"/>
      <c r="H46" s="10"/>
      <c r="I46" s="10"/>
      <c r="J46" s="10"/>
      <c r="K46" s="10"/>
      <c r="L46" s="11"/>
    </row>
    <row r="47" spans="1:12" ht="36" customHeight="1" outlineLevel="1" x14ac:dyDescent="0.25">
      <c r="A47" s="1" t="str">
        <f t="shared" si="2"/>
        <v>a</v>
      </c>
      <c r="B47" s="29"/>
      <c r="C47" s="3" t="s">
        <v>20</v>
      </c>
      <c r="D47" s="7"/>
      <c r="E47" s="7"/>
      <c r="F47" s="7"/>
      <c r="G47" s="7"/>
      <c r="H47" s="7">
        <v>97</v>
      </c>
      <c r="I47" s="7">
        <v>97</v>
      </c>
      <c r="J47" s="7">
        <v>97</v>
      </c>
      <c r="K47" s="7">
        <v>97</v>
      </c>
      <c r="L47" s="7">
        <v>97</v>
      </c>
    </row>
    <row r="48" spans="1:12" ht="36" customHeight="1" outlineLevel="1" x14ac:dyDescent="0.25">
      <c r="A48" s="1" t="str">
        <f t="shared" si="2"/>
        <v>a</v>
      </c>
      <c r="B48" s="30"/>
      <c r="C48" s="4" t="s">
        <v>23</v>
      </c>
      <c r="D48" s="6"/>
      <c r="E48" s="6"/>
      <c r="F48" s="5"/>
      <c r="G48" s="5"/>
      <c r="H48" s="6">
        <v>503905</v>
      </c>
      <c r="I48" s="6">
        <v>384082.62</v>
      </c>
      <c r="J48" s="6">
        <v>1248000</v>
      </c>
      <c r="K48" s="6"/>
      <c r="L48" s="6">
        <v>1248000</v>
      </c>
    </row>
    <row r="49" spans="1:12" ht="36" customHeight="1" outlineLevel="1" x14ac:dyDescent="0.25">
      <c r="A49" s="1" t="str">
        <f t="shared" si="2"/>
        <v>b</v>
      </c>
      <c r="B49" s="30"/>
      <c r="C49" s="3" t="s">
        <v>21</v>
      </c>
      <c r="D49" s="7"/>
      <c r="E49" s="7"/>
      <c r="F49" s="7"/>
      <c r="G49" s="7"/>
      <c r="H49" s="7"/>
      <c r="I49" s="7"/>
      <c r="J49" s="7"/>
      <c r="K49" s="7"/>
      <c r="L49" s="7">
        <v>106</v>
      </c>
    </row>
    <row r="50" spans="1:12" ht="36" customHeight="1" outlineLevel="1" x14ac:dyDescent="0.25">
      <c r="A50" s="1" t="str">
        <f t="shared" si="2"/>
        <v>b</v>
      </c>
      <c r="B50" s="31"/>
      <c r="C50" s="4" t="s">
        <v>22</v>
      </c>
      <c r="D50" s="6"/>
      <c r="E50" s="6"/>
      <c r="F50" s="5"/>
      <c r="G50" s="5"/>
      <c r="H50" s="5"/>
      <c r="I50" s="5"/>
      <c r="J50" s="5"/>
      <c r="K50" s="5"/>
      <c r="L50" s="6">
        <v>914800</v>
      </c>
    </row>
  </sheetData>
  <autoFilter ref="A6:K6"/>
  <mergeCells count="26">
    <mergeCell ref="B42:B45"/>
    <mergeCell ref="B47:B50"/>
    <mergeCell ref="C36:L36"/>
    <mergeCell ref="C41:L41"/>
    <mergeCell ref="C46:L46"/>
    <mergeCell ref="B6:B10"/>
    <mergeCell ref="B12:B15"/>
    <mergeCell ref="B17:B20"/>
    <mergeCell ref="B22:B25"/>
    <mergeCell ref="B27:B30"/>
    <mergeCell ref="B32:B35"/>
    <mergeCell ref="B37:B40"/>
    <mergeCell ref="B2:L2"/>
    <mergeCell ref="J3:L3"/>
    <mergeCell ref="C6:L6"/>
    <mergeCell ref="C11:L11"/>
    <mergeCell ref="C16:L16"/>
    <mergeCell ref="C21:L21"/>
    <mergeCell ref="C26:L26"/>
    <mergeCell ref="C31:L31"/>
    <mergeCell ref="D4:E4"/>
    <mergeCell ref="F4:G4"/>
    <mergeCell ref="H4:I4"/>
    <mergeCell ref="J4:K4"/>
    <mergeCell ref="C4:C5"/>
    <mergeCell ref="B4:B5"/>
  </mergeCells>
  <pageMargins left="0.3" right="0.3" top="0.3" bottom="0.3" header="0.3" footer="0.3"/>
  <pageSetup paperSize="9" scale="55" orientation="portrait" verticalDpi="0" r:id="rId1"/>
  <ignoredErrors>
    <ignoredError sqref="I9:J9 G9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2015-10-08T09:43:08Z</dcterms:modified>
</cp:coreProperties>
</file>