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43" i="1" l="1"/>
  <c r="N43" i="1"/>
  <c r="P41" i="1"/>
  <c r="N41" i="1"/>
  <c r="P40" i="1"/>
  <c r="N40" i="1"/>
  <c r="P38" i="1"/>
  <c r="N38" i="1"/>
  <c r="P37" i="1"/>
  <c r="N37" i="1"/>
  <c r="P36" i="1"/>
  <c r="N36" i="1"/>
  <c r="P35" i="1"/>
  <c r="N35" i="1"/>
  <c r="P34" i="1"/>
  <c r="N34" i="1"/>
  <c r="P33" i="1"/>
  <c r="N33" i="1"/>
  <c r="P31" i="1"/>
  <c r="N31" i="1"/>
  <c r="P30" i="1"/>
  <c r="N30" i="1"/>
  <c r="P29" i="1"/>
  <c r="N29" i="1"/>
  <c r="P27" i="1"/>
  <c r="N27" i="1"/>
  <c r="P26" i="1"/>
  <c r="N26" i="1"/>
  <c r="P25" i="1"/>
  <c r="N25" i="1"/>
  <c r="P24" i="1"/>
  <c r="N24" i="1"/>
  <c r="P23" i="1"/>
  <c r="N23" i="1"/>
  <c r="P22" i="1"/>
  <c r="N22" i="1"/>
  <c r="P21" i="1"/>
  <c r="P44" i="1" s="1"/>
  <c r="N21" i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4" i="1" s="1"/>
  <c r="P17" i="1" l="1"/>
</calcChain>
</file>

<file path=xl/sharedStrings.xml><?xml version="1.0" encoding="utf-8"?>
<sst xmlns="http://schemas.openxmlformats.org/spreadsheetml/2006/main" count="62" uniqueCount="48">
  <si>
    <t>TOP-10</t>
  </si>
  <si>
    <t>კილაძე</t>
  </si>
  <si>
    <t>ბედიანი</t>
  </si>
  <si>
    <t>სენაკი</t>
  </si>
  <si>
    <t>ქუთაისი</t>
  </si>
  <si>
    <t>რუსთავი</t>
  </si>
  <si>
    <t>ბათუმი</t>
  </si>
  <si>
    <t>სურამი</t>
  </si>
  <si>
    <t>გლდანი</t>
  </si>
  <si>
    <t>ქუტირი</t>
  </si>
  <si>
    <t>N5</t>
  </si>
  <si>
    <t>ღუდუშაური</t>
  </si>
  <si>
    <t>სულ</t>
  </si>
  <si>
    <t>ერთ. ღირებულება</t>
  </si>
  <si>
    <t>ბიუჯეტი (ლარი)</t>
  </si>
  <si>
    <t xml:space="preserve">ცნს-ზე მოქმედი ბენზოჰექსოლი (ტრიჰექსფენიდილი) 2 მგ </t>
  </si>
  <si>
    <t>ნეიროლეფსიური - სედარექსი (რისპერიდონი) 2მგ</t>
  </si>
  <si>
    <t>ნეიროლეფსიური - ჰალოპერიდოლი 5მგ</t>
  </si>
  <si>
    <t xml:space="preserve">ნეიროლეფსიური - ჰალოპერიდოლი ამპ </t>
  </si>
  <si>
    <t>ნეიროლეფსიური - ტიზერცინი 25მგ</t>
  </si>
  <si>
    <t>ნეიროლეფსიური - ტიზერცინი ამპ</t>
  </si>
  <si>
    <t>ნეიროლეფსიური- ტრუქსალი 25მგ</t>
  </si>
  <si>
    <t>ანტიფსიქოზური - ზოპინი 100მგ</t>
  </si>
  <si>
    <t>ანტიფსიქოზური- ტრიფტაზინი ტაბ 5მგ</t>
  </si>
  <si>
    <t>ანტიფსიქოზური - ტრიფლუოპერაზინი  ამპ</t>
  </si>
  <si>
    <t>ანტიფსიქოზური - ოლზაპი 10მგ</t>
  </si>
  <si>
    <t>ანტიდეპრესანტი - ამიტრიპტილინი 25მგ</t>
  </si>
  <si>
    <t>ანტიეპილეფსიური- ნეიროლეფსინი (კარბამაზეპინი) 400მგ</t>
  </si>
  <si>
    <t>განსხვავებული სავაჭრო დასახელებები</t>
  </si>
  <si>
    <t>ანტიფსიქოზური ნეიროლეპტიკი - აზალეპტინი 100მგ</t>
  </si>
  <si>
    <t>ანტიფსიქოზური - ქლორპრომაზინი (ამინაზინი) 100მგ</t>
  </si>
  <si>
    <t>ანტიფსიქოზური - ეგოლანზა 5მგ</t>
  </si>
  <si>
    <t>ანტიფსიქოზური-ნეიროლეპტიკი - ციმაზინი ამპ 25მგ/2მლ</t>
  </si>
  <si>
    <t>ანტიფსიქოზური-ნეიროლეპტიკი-კლოპიქსოლ-დეპო ამპ 1მლ</t>
  </si>
  <si>
    <t>ანტიფსიქოზური - კეტილეპტი 200მგ</t>
  </si>
  <si>
    <t>ანტიფსიქოზური-ნეიროლეპტიკი - ფლუფენაზინი ამპ 25მგ/2მლ</t>
  </si>
  <si>
    <t>ნეიროლეფსიური - ბეტამაქსი 100მგ</t>
  </si>
  <si>
    <t>ნეიროლეფსიური - რექსაპინი 10მგ</t>
  </si>
  <si>
    <t>ნეიროლეფსიური - სოლიანი 400მგ</t>
  </si>
  <si>
    <t>საძილე-ბენზოდიაზეპინი - დიაზეპამი ტაბ 10მგ</t>
  </si>
  <si>
    <t>საძილე-ბენზოდიაზეპინ-დიაზეპამი ამპ 10მგ/2მლ</t>
  </si>
  <si>
    <t>საძილე-ბენზოდიაზეპინი - ალპრაზოლამი 0,5მგ</t>
  </si>
  <si>
    <t>საძილე-ბენზოდიაზეპინ - ტაზეპამი 10მგ</t>
  </si>
  <si>
    <t>საძილე-ბენზოდიაზეპინ - ბრუზეპამი ამპ 10მგ/2მლ</t>
  </si>
  <si>
    <t>საძილე-ბენზოდიაზეპინ-ლორაფენი 2,5მგ</t>
  </si>
  <si>
    <t>ცნს-ზე მოქმედი-ანტიდეპრესანტი - მელიპრამინი 25მგ</t>
  </si>
  <si>
    <t>ცნს-ზე მოქმედი-ანტიდეპრესანტი - ველაკსინი 37,5მგ</t>
  </si>
  <si>
    <t>ანტიეპილეფსიური - დეპაკინი 500მგ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</si>
</sst>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a_r_i_-;\-* #,##0.00\ _L_a_r_i_-;_-* &quot;-&quot;??\ _L_a_r_i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topLeftCell="D1" workbookViewId="0">
      <selection sqref="A1:XFD1048576"/>
    </sheetView>
  </sheetViews>
  <sheetFormatPr defaultRowHeight="15" x14ac:dyDescent="0.25"/>
  <cols>
    <col min="1" max="1" width="3" bestFit="1" customWidth="1"/>
    <col min="2" max="2" width="65.140625" bestFit="1" customWidth="1"/>
    <col min="5" max="5" width="7" bestFit="1" customWidth="1"/>
    <col min="6" max="6" width="9" bestFit="1" customWidth="1"/>
    <col min="7" max="7" width="9.42578125" bestFit="1" customWidth="1"/>
    <col min="8" max="8" width="8" bestFit="1" customWidth="1"/>
    <col min="9" max="9" width="7.85546875" bestFit="1" customWidth="1"/>
    <col min="10" max="10" width="9" customWidth="1"/>
    <col min="12" max="12" width="8.85546875" customWidth="1"/>
    <col min="13" max="13" width="12.7109375" bestFit="1" customWidth="1"/>
    <col min="15" max="15" width="18.140625" bestFit="1" customWidth="1"/>
    <col min="16" max="16" width="22.85546875" bestFit="1" customWidth="1"/>
  </cols>
  <sheetData>
    <row r="2" spans="1:16" x14ac:dyDescent="0.25">
      <c r="B2" s="1" t="s">
        <v>0</v>
      </c>
    </row>
    <row r="3" spans="1:16" x14ac:dyDescent="0.25">
      <c r="A3" s="2"/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5" t="s">
        <v>11</v>
      </c>
      <c r="N3" s="5" t="s">
        <v>12</v>
      </c>
      <c r="O3" s="6" t="s">
        <v>13</v>
      </c>
      <c r="P3" s="3" t="s">
        <v>14</v>
      </c>
    </row>
    <row r="4" spans="1:16" x14ac:dyDescent="0.25">
      <c r="A4" s="2">
        <v>1</v>
      </c>
      <c r="B4" s="2" t="s">
        <v>15</v>
      </c>
      <c r="C4" s="7">
        <v>1700000</v>
      </c>
      <c r="D4" s="7">
        <v>71280</v>
      </c>
      <c r="E4" s="7">
        <v>299520</v>
      </c>
      <c r="F4" s="7">
        <v>840000</v>
      </c>
      <c r="G4" s="7">
        <v>165000</v>
      </c>
      <c r="H4" s="7">
        <v>500000</v>
      </c>
      <c r="I4" s="7">
        <v>27800</v>
      </c>
      <c r="J4" s="7">
        <v>25000</v>
      </c>
      <c r="K4" s="7">
        <v>265250</v>
      </c>
      <c r="L4" s="7">
        <v>2737</v>
      </c>
      <c r="M4" s="7">
        <v>5932</v>
      </c>
      <c r="N4" s="7">
        <f>SUM(C4:M4)</f>
        <v>3902519</v>
      </c>
      <c r="O4" s="8">
        <v>5.5E-2</v>
      </c>
      <c r="P4" s="9">
        <f t="shared" ref="P4:P16" si="0">N4*O4</f>
        <v>214638.54500000001</v>
      </c>
    </row>
    <row r="5" spans="1:16" x14ac:dyDescent="0.25">
      <c r="A5" s="2">
        <v>2</v>
      </c>
      <c r="B5" s="2" t="s">
        <v>16</v>
      </c>
      <c r="C5" s="7">
        <v>651000</v>
      </c>
      <c r="D5" s="7"/>
      <c r="E5" s="7">
        <v>18000</v>
      </c>
      <c r="F5" s="7">
        <v>300000</v>
      </c>
      <c r="G5" s="7">
        <v>99000</v>
      </c>
      <c r="H5" s="7">
        <v>240000</v>
      </c>
      <c r="I5" s="7">
        <v>7600</v>
      </c>
      <c r="J5" s="7">
        <v>4500</v>
      </c>
      <c r="K5" s="7">
        <v>94200</v>
      </c>
      <c r="L5" s="7">
        <v>7471</v>
      </c>
      <c r="M5" s="7">
        <v>2237</v>
      </c>
      <c r="N5" s="7">
        <f t="shared" ref="N5:N16" si="1">SUM(C5:M5)</f>
        <v>1424008</v>
      </c>
      <c r="O5" s="8">
        <v>0.13</v>
      </c>
      <c r="P5" s="9">
        <f t="shared" si="0"/>
        <v>185121.04</v>
      </c>
    </row>
    <row r="6" spans="1:16" x14ac:dyDescent="0.25">
      <c r="A6" s="2">
        <v>3</v>
      </c>
      <c r="B6" s="2" t="s">
        <v>17</v>
      </c>
      <c r="C6" s="7">
        <v>451000</v>
      </c>
      <c r="D6" s="7">
        <v>38200</v>
      </c>
      <c r="E6" s="7">
        <v>124224</v>
      </c>
      <c r="F6" s="7">
        <v>180000</v>
      </c>
      <c r="G6" s="7"/>
      <c r="H6" s="7">
        <v>110000</v>
      </c>
      <c r="I6" s="7">
        <v>23200</v>
      </c>
      <c r="J6" s="7"/>
      <c r="K6" s="7">
        <v>155400</v>
      </c>
      <c r="L6" s="7">
        <v>2821</v>
      </c>
      <c r="M6" s="7"/>
      <c r="N6" s="7">
        <f t="shared" si="1"/>
        <v>1084845</v>
      </c>
      <c r="O6" s="8">
        <v>0.09</v>
      </c>
      <c r="P6" s="9">
        <f t="shared" si="0"/>
        <v>97636.05</v>
      </c>
    </row>
    <row r="7" spans="1:16" x14ac:dyDescent="0.25">
      <c r="A7" s="2">
        <v>4</v>
      </c>
      <c r="B7" s="2" t="s">
        <v>18</v>
      </c>
      <c r="C7" s="7"/>
      <c r="D7" s="7"/>
      <c r="E7" s="7"/>
      <c r="F7" s="7">
        <v>3600</v>
      </c>
      <c r="G7" s="7"/>
      <c r="H7" s="7">
        <v>720</v>
      </c>
      <c r="I7" s="7"/>
      <c r="J7" s="7"/>
      <c r="K7" s="7"/>
      <c r="L7" s="7"/>
      <c r="M7" s="7">
        <v>825</v>
      </c>
      <c r="N7" s="7">
        <f t="shared" si="1"/>
        <v>5145</v>
      </c>
      <c r="O7" s="8">
        <v>0.65</v>
      </c>
      <c r="P7" s="9">
        <f t="shared" si="0"/>
        <v>3344.25</v>
      </c>
    </row>
    <row r="8" spans="1:16" x14ac:dyDescent="0.25">
      <c r="A8" s="2">
        <v>5</v>
      </c>
      <c r="B8" s="2" t="s">
        <v>19</v>
      </c>
      <c r="C8" s="7">
        <v>203000</v>
      </c>
      <c r="D8" s="7">
        <v>23900</v>
      </c>
      <c r="E8" s="7"/>
      <c r="F8" s="7"/>
      <c r="G8" s="7">
        <v>35000</v>
      </c>
      <c r="H8" s="7"/>
      <c r="I8" s="7"/>
      <c r="J8" s="7"/>
      <c r="K8" s="7">
        <v>164500</v>
      </c>
      <c r="L8" s="7">
        <v>1914</v>
      </c>
      <c r="M8" s="7"/>
      <c r="N8" s="7">
        <f t="shared" si="1"/>
        <v>428314</v>
      </c>
      <c r="O8" s="8">
        <v>0.16</v>
      </c>
      <c r="P8" s="9">
        <f t="shared" si="0"/>
        <v>68530.240000000005</v>
      </c>
    </row>
    <row r="9" spans="1:16" x14ac:dyDescent="0.25">
      <c r="A9" s="2">
        <v>6</v>
      </c>
      <c r="B9" s="2" t="s">
        <v>20</v>
      </c>
      <c r="C9" s="7"/>
      <c r="D9" s="7"/>
      <c r="E9" s="7"/>
      <c r="F9" s="7"/>
      <c r="G9" s="7"/>
      <c r="H9" s="7"/>
      <c r="I9" s="7">
        <v>1010</v>
      </c>
      <c r="J9" s="7"/>
      <c r="K9" s="7"/>
      <c r="L9" s="7"/>
      <c r="M9" s="7">
        <v>452</v>
      </c>
      <c r="N9" s="7">
        <f t="shared" si="1"/>
        <v>1462</v>
      </c>
      <c r="O9" s="8">
        <v>0.9</v>
      </c>
      <c r="P9" s="9">
        <f t="shared" si="0"/>
        <v>1315.8</v>
      </c>
    </row>
    <row r="10" spans="1:16" x14ac:dyDescent="0.25">
      <c r="A10" s="2">
        <v>7</v>
      </c>
      <c r="B10" s="2" t="s">
        <v>21</v>
      </c>
      <c r="C10" s="7">
        <v>400000</v>
      </c>
      <c r="D10" s="7">
        <v>6000</v>
      </c>
      <c r="E10" s="7"/>
      <c r="F10" s="7"/>
      <c r="G10" s="7">
        <v>27500</v>
      </c>
      <c r="H10" s="7"/>
      <c r="I10" s="7"/>
      <c r="J10" s="7">
        <v>6000</v>
      </c>
      <c r="K10" s="7">
        <v>10000</v>
      </c>
      <c r="L10" s="7">
        <v>7321</v>
      </c>
      <c r="M10" s="10">
        <v>1706</v>
      </c>
      <c r="N10" s="7">
        <f t="shared" si="1"/>
        <v>458527</v>
      </c>
      <c r="O10" s="8">
        <v>0.13</v>
      </c>
      <c r="P10" s="9">
        <f t="shared" si="0"/>
        <v>59608.51</v>
      </c>
    </row>
    <row r="11" spans="1:16" x14ac:dyDescent="0.25">
      <c r="A11" s="2">
        <v>8</v>
      </c>
      <c r="B11" s="2" t="s">
        <v>22</v>
      </c>
      <c r="C11" s="7">
        <v>300000</v>
      </c>
      <c r="D11" s="7"/>
      <c r="E11" s="7"/>
      <c r="F11" s="7">
        <v>144000</v>
      </c>
      <c r="G11" s="7"/>
      <c r="H11" s="7">
        <v>145000</v>
      </c>
      <c r="I11" s="7">
        <v>9550</v>
      </c>
      <c r="J11" s="7"/>
      <c r="K11" s="7">
        <v>181300</v>
      </c>
      <c r="L11" s="7"/>
      <c r="M11" s="7"/>
      <c r="N11" s="7">
        <f t="shared" si="1"/>
        <v>779850</v>
      </c>
      <c r="O11" s="8">
        <v>0.16</v>
      </c>
      <c r="P11" s="9">
        <f>N11*O11</f>
        <v>124776</v>
      </c>
    </row>
    <row r="12" spans="1:16" x14ac:dyDescent="0.25">
      <c r="A12" s="2">
        <v>9</v>
      </c>
      <c r="B12" s="2" t="s">
        <v>23</v>
      </c>
      <c r="C12" s="7">
        <v>250000</v>
      </c>
      <c r="D12" s="7">
        <v>49800</v>
      </c>
      <c r="E12" s="7">
        <v>170592</v>
      </c>
      <c r="F12" s="7">
        <v>180000</v>
      </c>
      <c r="G12" s="7"/>
      <c r="H12" s="7"/>
      <c r="I12" s="7"/>
      <c r="J12" s="7"/>
      <c r="K12" s="7">
        <v>115500</v>
      </c>
      <c r="L12" s="7"/>
      <c r="M12" s="7"/>
      <c r="N12" s="7">
        <f t="shared" si="1"/>
        <v>765892</v>
      </c>
      <c r="O12" s="8">
        <v>0.08</v>
      </c>
      <c r="P12" s="9">
        <f t="shared" si="0"/>
        <v>61271.360000000001</v>
      </c>
    </row>
    <row r="13" spans="1:16" x14ac:dyDescent="0.25">
      <c r="A13" s="2">
        <v>10</v>
      </c>
      <c r="B13" s="2" t="s">
        <v>24</v>
      </c>
      <c r="C13" s="7"/>
      <c r="D13" s="7"/>
      <c r="E13" s="7">
        <v>5950</v>
      </c>
      <c r="F13" s="7">
        <v>3600</v>
      </c>
      <c r="G13" s="7"/>
      <c r="H13" s="7"/>
      <c r="I13" s="7"/>
      <c r="J13" s="7"/>
      <c r="K13" s="7"/>
      <c r="L13" s="7"/>
      <c r="M13" s="7"/>
      <c r="N13" s="7">
        <f t="shared" si="1"/>
        <v>9550</v>
      </c>
      <c r="O13" s="8">
        <v>0.4</v>
      </c>
      <c r="P13" s="9">
        <f t="shared" si="0"/>
        <v>3820</v>
      </c>
    </row>
    <row r="14" spans="1:16" x14ac:dyDescent="0.25">
      <c r="A14" s="2">
        <v>11</v>
      </c>
      <c r="B14" s="2" t="s">
        <v>25</v>
      </c>
      <c r="C14" s="7">
        <v>250000</v>
      </c>
      <c r="D14" s="7">
        <v>3410</v>
      </c>
      <c r="E14" s="7"/>
      <c r="F14" s="7"/>
      <c r="G14" s="7">
        <v>33000</v>
      </c>
      <c r="H14" s="7">
        <v>36000</v>
      </c>
      <c r="I14" s="7"/>
      <c r="J14" s="7"/>
      <c r="K14" s="7"/>
      <c r="L14" s="7"/>
      <c r="M14" s="7"/>
      <c r="N14" s="7">
        <f t="shared" si="1"/>
        <v>322410</v>
      </c>
      <c r="O14" s="8">
        <v>0.24</v>
      </c>
      <c r="P14" s="9">
        <f t="shared" si="0"/>
        <v>77378.399999999994</v>
      </c>
    </row>
    <row r="15" spans="1:16" x14ac:dyDescent="0.25">
      <c r="A15" s="2">
        <v>12</v>
      </c>
      <c r="B15" s="2" t="s">
        <v>26</v>
      </c>
      <c r="C15" s="7">
        <v>250000</v>
      </c>
      <c r="D15" s="7"/>
      <c r="E15" s="7">
        <v>24250</v>
      </c>
      <c r="F15" s="7"/>
      <c r="G15" s="7">
        <v>55000</v>
      </c>
      <c r="H15" s="7">
        <v>96000</v>
      </c>
      <c r="I15" s="7"/>
      <c r="J15" s="7"/>
      <c r="K15" s="7"/>
      <c r="L15" s="7">
        <v>5687</v>
      </c>
      <c r="M15" s="7"/>
      <c r="N15" s="7">
        <f t="shared" si="1"/>
        <v>430937</v>
      </c>
      <c r="O15" s="8">
        <v>0.06</v>
      </c>
      <c r="P15" s="9">
        <f t="shared" si="0"/>
        <v>25856.219999999998</v>
      </c>
    </row>
    <row r="16" spans="1:16" x14ac:dyDescent="0.25">
      <c r="A16" s="2">
        <v>13</v>
      </c>
      <c r="B16" s="2" t="s">
        <v>27</v>
      </c>
      <c r="C16" s="7">
        <v>450000</v>
      </c>
      <c r="D16" s="7">
        <v>20900</v>
      </c>
      <c r="E16" s="7">
        <v>106800</v>
      </c>
      <c r="F16" s="7"/>
      <c r="G16" s="7"/>
      <c r="H16" s="7"/>
      <c r="I16" s="7">
        <v>13640</v>
      </c>
      <c r="J16" s="7">
        <v>10000</v>
      </c>
      <c r="K16" s="7">
        <v>40400</v>
      </c>
      <c r="L16" s="7">
        <v>14213</v>
      </c>
      <c r="M16" s="7"/>
      <c r="N16" s="7">
        <f t="shared" si="1"/>
        <v>655953</v>
      </c>
      <c r="O16" s="8">
        <v>0.16</v>
      </c>
      <c r="P16" s="9">
        <f t="shared" si="0"/>
        <v>104952.48</v>
      </c>
    </row>
    <row r="17" spans="1:16" ht="18.75" x14ac:dyDescent="0.3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>
        <f>SUM(P4:P16)</f>
        <v>1028248.895</v>
      </c>
    </row>
    <row r="18" spans="1:16" ht="18.75" x14ac:dyDescent="0.3">
      <c r="P18" s="13"/>
    </row>
    <row r="19" spans="1:16" ht="18.75" x14ac:dyDescent="0.3">
      <c r="B19" s="1" t="s">
        <v>28</v>
      </c>
      <c r="P19" s="13"/>
    </row>
    <row r="20" spans="1:16" x14ac:dyDescent="0.25">
      <c r="A20" s="2"/>
      <c r="B20" s="2"/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4" t="s">
        <v>8</v>
      </c>
      <c r="K20" s="3" t="s">
        <v>9</v>
      </c>
      <c r="L20" s="5" t="s">
        <v>10</v>
      </c>
      <c r="M20" s="5" t="s">
        <v>11</v>
      </c>
      <c r="N20" s="5" t="s">
        <v>12</v>
      </c>
      <c r="O20" s="6" t="s">
        <v>13</v>
      </c>
      <c r="P20" s="3" t="s">
        <v>14</v>
      </c>
    </row>
    <row r="21" spans="1:16" x14ac:dyDescent="0.25">
      <c r="A21" s="2"/>
      <c r="B21" s="2" t="s">
        <v>29</v>
      </c>
      <c r="C21" s="7"/>
      <c r="D21" s="7">
        <v>28200</v>
      </c>
      <c r="E21" s="7">
        <v>67250</v>
      </c>
      <c r="F21" s="7"/>
      <c r="G21" s="7">
        <v>40000</v>
      </c>
      <c r="H21" s="7"/>
      <c r="I21" s="7"/>
      <c r="J21" s="7">
        <v>600</v>
      </c>
      <c r="K21" s="7"/>
      <c r="L21" s="7">
        <v>2789</v>
      </c>
      <c r="M21" s="8"/>
      <c r="N21" s="7">
        <f t="shared" ref="N21:N43" si="2">SUM(C21:M21)</f>
        <v>138839</v>
      </c>
      <c r="O21" s="10">
        <v>0.19</v>
      </c>
      <c r="P21" s="9">
        <f>N21*O21</f>
        <v>26379.41</v>
      </c>
    </row>
    <row r="22" spans="1:16" x14ac:dyDescent="0.25">
      <c r="A22" s="2"/>
      <c r="B22" s="2" t="s">
        <v>30</v>
      </c>
      <c r="C22" s="7"/>
      <c r="D22" s="7"/>
      <c r="E22" s="7"/>
      <c r="F22" s="7">
        <v>72000</v>
      </c>
      <c r="G22" s="7"/>
      <c r="H22" s="7"/>
      <c r="I22" s="7">
        <v>7650</v>
      </c>
      <c r="J22" s="7"/>
      <c r="K22" s="7"/>
      <c r="L22" s="7"/>
      <c r="M22" s="8"/>
      <c r="N22" s="7">
        <f t="shared" si="2"/>
        <v>79650</v>
      </c>
      <c r="O22" s="10">
        <v>0.08</v>
      </c>
      <c r="P22" s="9">
        <f t="shared" ref="P22:P43" si="3">N22*O22</f>
        <v>6372</v>
      </c>
    </row>
    <row r="23" spans="1:16" x14ac:dyDescent="0.25">
      <c r="A23" s="2"/>
      <c r="B23" s="2" t="s">
        <v>31</v>
      </c>
      <c r="C23" s="7"/>
      <c r="D23" s="7">
        <v>1456</v>
      </c>
      <c r="E23" s="7"/>
      <c r="F23" s="7"/>
      <c r="G23" s="7"/>
      <c r="H23" s="7"/>
      <c r="I23" s="7"/>
      <c r="J23" s="7"/>
      <c r="K23" s="7"/>
      <c r="L23" s="7"/>
      <c r="M23" s="8"/>
      <c r="N23" s="7">
        <f t="shared" si="2"/>
        <v>1456</v>
      </c>
      <c r="O23" s="10">
        <v>2.82</v>
      </c>
      <c r="P23" s="9">
        <f t="shared" si="3"/>
        <v>4105.92</v>
      </c>
    </row>
    <row r="24" spans="1:16" x14ac:dyDescent="0.25">
      <c r="A24" s="2"/>
      <c r="B24" s="2" t="s">
        <v>32</v>
      </c>
      <c r="C24" s="7"/>
      <c r="D24" s="7"/>
      <c r="E24" s="7"/>
      <c r="F24" s="7"/>
      <c r="G24" s="7"/>
      <c r="H24" s="7"/>
      <c r="I24" s="7">
        <v>1200</v>
      </c>
      <c r="J24" s="7"/>
      <c r="K24" s="7"/>
      <c r="L24" s="7"/>
      <c r="M24" s="8"/>
      <c r="N24" s="7">
        <f t="shared" si="2"/>
        <v>1200</v>
      </c>
      <c r="O24" s="10">
        <v>0.6</v>
      </c>
      <c r="P24" s="9">
        <f t="shared" si="3"/>
        <v>720</v>
      </c>
    </row>
    <row r="25" spans="1:16" x14ac:dyDescent="0.25">
      <c r="A25" s="2"/>
      <c r="B25" s="2" t="s">
        <v>33</v>
      </c>
      <c r="C25" s="7"/>
      <c r="D25" s="7"/>
      <c r="E25" s="7"/>
      <c r="F25" s="7"/>
      <c r="G25" s="7"/>
      <c r="H25" s="7"/>
      <c r="I25" s="7"/>
      <c r="J25" s="7">
        <v>30</v>
      </c>
      <c r="K25" s="7"/>
      <c r="L25" s="7"/>
      <c r="M25" s="8"/>
      <c r="N25" s="7">
        <f t="shared" si="2"/>
        <v>30</v>
      </c>
      <c r="O25" s="10">
        <v>25</v>
      </c>
      <c r="P25" s="9">
        <f t="shared" si="3"/>
        <v>750</v>
      </c>
    </row>
    <row r="26" spans="1:16" x14ac:dyDescent="0.25">
      <c r="A26" s="2"/>
      <c r="B26" s="2" t="s">
        <v>34</v>
      </c>
      <c r="C26" s="7"/>
      <c r="D26" s="7"/>
      <c r="E26" s="7"/>
      <c r="F26" s="7"/>
      <c r="G26" s="7"/>
      <c r="H26" s="7">
        <v>10000</v>
      </c>
      <c r="I26" s="7"/>
      <c r="J26" s="7">
        <v>900</v>
      </c>
      <c r="K26" s="7"/>
      <c r="L26" s="7"/>
      <c r="M26" s="8">
        <v>1344</v>
      </c>
      <c r="N26" s="7">
        <f t="shared" si="2"/>
        <v>12244</v>
      </c>
      <c r="O26" s="10">
        <v>0.86499999999999999</v>
      </c>
      <c r="P26" s="9">
        <f t="shared" si="3"/>
        <v>10591.06</v>
      </c>
    </row>
    <row r="27" spans="1:16" x14ac:dyDescent="0.25">
      <c r="A27" s="2"/>
      <c r="B27" s="2" t="s">
        <v>35</v>
      </c>
      <c r="C27" s="7"/>
      <c r="D27" s="7"/>
      <c r="E27" s="7"/>
      <c r="F27" s="7"/>
      <c r="G27" s="7"/>
      <c r="H27" s="7">
        <v>5000</v>
      </c>
      <c r="I27" s="7"/>
      <c r="J27" s="7"/>
      <c r="K27" s="7"/>
      <c r="L27" s="7"/>
      <c r="M27" s="8"/>
      <c r="N27" s="7">
        <f t="shared" si="2"/>
        <v>5000</v>
      </c>
      <c r="O27" s="10">
        <v>3.5</v>
      </c>
      <c r="P27" s="9">
        <f t="shared" si="3"/>
        <v>17500</v>
      </c>
    </row>
    <row r="28" spans="1:16" x14ac:dyDescent="0.25">
      <c r="A28" s="2"/>
      <c r="B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7"/>
      <c r="O28" s="7"/>
      <c r="P28" s="9"/>
    </row>
    <row r="29" spans="1:16" x14ac:dyDescent="0.25">
      <c r="A29" s="2"/>
      <c r="B29" s="2" t="s">
        <v>36</v>
      </c>
      <c r="C29" s="7"/>
      <c r="D29" s="7">
        <v>7380</v>
      </c>
      <c r="E29" s="7"/>
      <c r="F29" s="7"/>
      <c r="G29" s="7"/>
      <c r="H29" s="7"/>
      <c r="I29" s="7"/>
      <c r="J29" s="7"/>
      <c r="K29" s="7"/>
      <c r="L29" s="7"/>
      <c r="M29" s="8"/>
      <c r="N29" s="7">
        <f t="shared" si="2"/>
        <v>7380</v>
      </c>
      <c r="O29" s="10">
        <v>0.46</v>
      </c>
      <c r="P29" s="9">
        <f t="shared" si="3"/>
        <v>3394.8</v>
      </c>
    </row>
    <row r="30" spans="1:16" x14ac:dyDescent="0.25">
      <c r="A30" s="2"/>
      <c r="B30" s="2" t="s">
        <v>37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8">
        <v>1788</v>
      </c>
      <c r="N30" s="7">
        <f t="shared" si="2"/>
        <v>1788</v>
      </c>
      <c r="O30" s="10">
        <v>3.89</v>
      </c>
      <c r="P30" s="9">
        <f t="shared" si="3"/>
        <v>6955.3200000000006</v>
      </c>
    </row>
    <row r="31" spans="1:16" x14ac:dyDescent="0.25">
      <c r="A31" s="2"/>
      <c r="B31" s="2" t="s">
        <v>38</v>
      </c>
      <c r="C31" s="7"/>
      <c r="D31" s="7"/>
      <c r="E31" s="7"/>
      <c r="F31" s="7"/>
      <c r="G31" s="7"/>
      <c r="H31" s="7">
        <v>12000</v>
      </c>
      <c r="I31" s="7"/>
      <c r="J31" s="7">
        <v>600</v>
      </c>
      <c r="K31" s="7"/>
      <c r="L31" s="7"/>
      <c r="M31" s="8">
        <v>655</v>
      </c>
      <c r="N31" s="7">
        <f t="shared" si="2"/>
        <v>13255</v>
      </c>
      <c r="O31" s="10">
        <v>2.33</v>
      </c>
      <c r="P31" s="9">
        <f t="shared" si="3"/>
        <v>30884.15</v>
      </c>
    </row>
    <row r="32" spans="1:16" x14ac:dyDescent="0.25">
      <c r="A32" s="2"/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7"/>
      <c r="O32" s="7"/>
      <c r="P32" s="9"/>
    </row>
    <row r="33" spans="1:16" x14ac:dyDescent="0.25">
      <c r="A33" s="2"/>
      <c r="B33" s="14" t="s">
        <v>39</v>
      </c>
      <c r="C33" s="7"/>
      <c r="D33" s="7"/>
      <c r="E33" s="7">
        <v>149760</v>
      </c>
      <c r="F33" s="7">
        <v>180000</v>
      </c>
      <c r="G33" s="7"/>
      <c r="H33" s="7">
        <v>145000</v>
      </c>
      <c r="I33" s="7">
        <v>2160</v>
      </c>
      <c r="J33" s="7">
        <v>3500</v>
      </c>
      <c r="K33" s="7">
        <v>32200</v>
      </c>
      <c r="L33" s="7"/>
      <c r="M33" s="8"/>
      <c r="N33" s="7">
        <f t="shared" si="2"/>
        <v>512620</v>
      </c>
      <c r="O33" s="10">
        <v>0.16</v>
      </c>
      <c r="P33" s="9">
        <f t="shared" si="3"/>
        <v>82019.199999999997</v>
      </c>
    </row>
    <row r="34" spans="1:16" x14ac:dyDescent="0.25">
      <c r="A34" s="2"/>
      <c r="B34" s="14" t="s">
        <v>40</v>
      </c>
      <c r="C34" s="7"/>
      <c r="D34" s="7"/>
      <c r="E34" s="7"/>
      <c r="F34" s="7">
        <v>4200</v>
      </c>
      <c r="G34" s="7"/>
      <c r="H34" s="7"/>
      <c r="I34" s="7"/>
      <c r="J34" s="7"/>
      <c r="K34" s="7"/>
      <c r="L34" s="7"/>
      <c r="M34" s="8"/>
      <c r="N34" s="7">
        <f t="shared" si="2"/>
        <v>4200</v>
      </c>
      <c r="O34" s="10">
        <v>0.8</v>
      </c>
      <c r="P34" s="9">
        <f t="shared" si="3"/>
        <v>3360</v>
      </c>
    </row>
    <row r="35" spans="1:16" x14ac:dyDescent="0.25">
      <c r="A35" s="2"/>
      <c r="B35" s="14" t="s">
        <v>41</v>
      </c>
      <c r="C35" s="7"/>
      <c r="D35" s="7"/>
      <c r="E35" s="7"/>
      <c r="F35" s="7"/>
      <c r="G35" s="7">
        <v>16500</v>
      </c>
      <c r="H35" s="7"/>
      <c r="I35" s="7"/>
      <c r="J35" s="7"/>
      <c r="K35" s="7"/>
      <c r="L35" s="7"/>
      <c r="M35" s="8"/>
      <c r="N35" s="7">
        <f t="shared" si="2"/>
        <v>16500</v>
      </c>
      <c r="O35" s="10">
        <v>0.22</v>
      </c>
      <c r="P35" s="9">
        <f t="shared" si="3"/>
        <v>3630</v>
      </c>
    </row>
    <row r="36" spans="1:16" x14ac:dyDescent="0.25">
      <c r="A36" s="2"/>
      <c r="B36" s="14" t="s">
        <v>42</v>
      </c>
      <c r="C36" s="7"/>
      <c r="D36" s="7"/>
      <c r="E36" s="7"/>
      <c r="F36" s="7"/>
      <c r="G36" s="7">
        <v>27600</v>
      </c>
      <c r="H36" s="7"/>
      <c r="I36" s="7"/>
      <c r="J36" s="7"/>
      <c r="K36" s="7"/>
      <c r="L36" s="7"/>
      <c r="M36" s="8"/>
      <c r="N36" s="7">
        <f t="shared" si="2"/>
        <v>27600</v>
      </c>
      <c r="O36" s="10">
        <v>0.14000000000000001</v>
      </c>
      <c r="P36" s="9">
        <f t="shared" si="3"/>
        <v>3864.0000000000005</v>
      </c>
    </row>
    <row r="37" spans="1:16" x14ac:dyDescent="0.25">
      <c r="A37" s="2"/>
      <c r="B37" s="14" t="s">
        <v>43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8">
        <v>1980</v>
      </c>
      <c r="N37" s="7">
        <f t="shared" si="2"/>
        <v>1980</v>
      </c>
      <c r="O37" s="10">
        <v>1.64</v>
      </c>
      <c r="P37" s="9">
        <f t="shared" si="3"/>
        <v>3247.2</v>
      </c>
    </row>
    <row r="38" spans="1:16" x14ac:dyDescent="0.25">
      <c r="A38" s="2"/>
      <c r="B38" s="2" t="s">
        <v>44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8">
        <v>963</v>
      </c>
      <c r="N38" s="7">
        <f t="shared" si="2"/>
        <v>963</v>
      </c>
      <c r="O38" s="10">
        <v>0.63</v>
      </c>
      <c r="P38" s="9">
        <f t="shared" si="3"/>
        <v>606.69000000000005</v>
      </c>
    </row>
    <row r="39" spans="1:16" x14ac:dyDescent="0.25">
      <c r="A39" s="2"/>
      <c r="B39" s="2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  <c r="N39" s="7"/>
      <c r="O39" s="7"/>
      <c r="P39" s="9"/>
    </row>
    <row r="40" spans="1:16" x14ac:dyDescent="0.25">
      <c r="A40" s="2"/>
      <c r="B40" s="2" t="s">
        <v>45</v>
      </c>
      <c r="C40" s="7"/>
      <c r="D40" s="7"/>
      <c r="E40" s="7">
        <v>6500</v>
      </c>
      <c r="F40" s="7"/>
      <c r="G40" s="7"/>
      <c r="H40" s="7"/>
      <c r="I40" s="7"/>
      <c r="J40" s="7"/>
      <c r="K40" s="7"/>
      <c r="L40" s="7"/>
      <c r="M40" s="8"/>
      <c r="N40" s="7">
        <f t="shared" si="2"/>
        <v>6500</v>
      </c>
      <c r="O40" s="10">
        <v>0.16</v>
      </c>
      <c r="P40" s="9">
        <f t="shared" si="3"/>
        <v>1040</v>
      </c>
    </row>
    <row r="41" spans="1:16" x14ac:dyDescent="0.25">
      <c r="A41" s="2"/>
      <c r="B41" s="2" t="s">
        <v>46</v>
      </c>
      <c r="C41" s="7"/>
      <c r="D41" s="7"/>
      <c r="E41" s="7"/>
      <c r="F41" s="7"/>
      <c r="G41" s="7"/>
      <c r="H41" s="7"/>
      <c r="I41" s="7"/>
      <c r="J41" s="7"/>
      <c r="K41" s="7"/>
      <c r="L41" s="7">
        <v>2031</v>
      </c>
      <c r="M41" s="8"/>
      <c r="N41" s="7">
        <f t="shared" si="2"/>
        <v>2031</v>
      </c>
      <c r="O41" s="10">
        <v>0.6</v>
      </c>
      <c r="P41" s="9">
        <f t="shared" si="3"/>
        <v>1218.5999999999999</v>
      </c>
    </row>
    <row r="42" spans="1:16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7"/>
      <c r="O42" s="7"/>
      <c r="P42" s="9"/>
    </row>
    <row r="43" spans="1:16" x14ac:dyDescent="0.25">
      <c r="A43" s="2"/>
      <c r="B43" s="2" t="s">
        <v>47</v>
      </c>
      <c r="C43" s="7"/>
      <c r="D43" s="7"/>
      <c r="E43" s="7"/>
      <c r="F43" s="7"/>
      <c r="G43" s="7">
        <v>40000</v>
      </c>
      <c r="H43" s="7"/>
      <c r="I43" s="7"/>
      <c r="J43" s="7">
        <v>6000</v>
      </c>
      <c r="K43" s="7"/>
      <c r="L43" s="7"/>
      <c r="M43" s="8">
        <v>5155</v>
      </c>
      <c r="N43" s="7">
        <f t="shared" si="2"/>
        <v>51155</v>
      </c>
      <c r="O43" s="10">
        <v>0.28000000000000003</v>
      </c>
      <c r="P43" s="9">
        <f t="shared" si="3"/>
        <v>14323.400000000001</v>
      </c>
    </row>
    <row r="44" spans="1:16" ht="18.75" x14ac:dyDescent="0.3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>
        <f>SUM(P21:P43)</f>
        <v>220961.75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2016-05-10T08:30:37Z</dcterms:modified>
</cp:coreProperties>
</file>