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0" yWindow="0" windowWidth="23610" windowHeight="9030" tabRatio="493" activeTab="1"/>
  </bookViews>
  <sheets>
    <sheet name="გარდაცვლილები" sheetId="5" r:id="rId1"/>
    <sheet name="Sheet2" sheetId="7" r:id="rId2"/>
  </sheets>
  <definedNames>
    <definedName name="_xlnm._FilterDatabase" localSheetId="0" hidden="1">გარდაცვლილები!$A$1:$T$205</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N273" i="5" l="1"/>
  <c r="N274" i="5"/>
  <c r="N275" i="5"/>
  <c r="N276" i="5"/>
  <c r="N277" i="5"/>
  <c r="N278" i="5"/>
  <c r="N272" i="5"/>
  <c r="N247" i="5" l="1"/>
  <c r="N239" i="5"/>
  <c r="N240" i="5"/>
  <c r="N241" i="5"/>
  <c r="N242" i="5"/>
  <c r="N243" i="5"/>
  <c r="N244" i="5"/>
  <c r="N245" i="5"/>
  <c r="N246" i="5"/>
  <c r="N238" i="5"/>
  <c r="N227" i="5" l="1"/>
  <c r="N228" i="5"/>
  <c r="N226" i="5"/>
  <c r="N222" i="5" l="1"/>
  <c r="N223" i="5"/>
  <c r="N224" i="5"/>
  <c r="N221" i="5"/>
  <c r="E208" i="5" l="1"/>
  <c r="E207" i="5"/>
  <c r="N208" i="5"/>
  <c r="N209" i="5"/>
  <c r="N210" i="5"/>
  <c r="N211" i="5"/>
  <c r="N212" i="5"/>
  <c r="N213" i="5"/>
  <c r="N214" i="5"/>
  <c r="N215" i="5"/>
  <c r="N216" i="5"/>
  <c r="N217" i="5"/>
  <c r="N218" i="5"/>
  <c r="N219" i="5"/>
  <c r="N207" i="5"/>
  <c r="N201" i="5" l="1"/>
  <c r="N205" i="5"/>
  <c r="N200" i="5" l="1"/>
  <c r="N202" i="5"/>
  <c r="N203" i="5"/>
  <c r="N204" i="5"/>
  <c r="N199" i="5"/>
  <c r="E189" i="5"/>
  <c r="N190" i="5" l="1"/>
  <c r="N191" i="5"/>
  <c r="N192" i="5"/>
  <c r="N193" i="5"/>
  <c r="N194" i="5"/>
  <c r="N195" i="5"/>
  <c r="N196" i="5"/>
  <c r="N197" i="5"/>
  <c r="N189" i="5"/>
  <c r="E197" i="5"/>
  <c r="E196" i="5"/>
  <c r="E195" i="5"/>
  <c r="E194" i="5"/>
  <c r="E193" i="5"/>
  <c r="E192" i="5"/>
  <c r="E191" i="5"/>
  <c r="E190" i="5"/>
  <c r="N181" i="5"/>
  <c r="N182" i="5"/>
  <c r="N183" i="5"/>
  <c r="N184" i="5"/>
  <c r="N185" i="5"/>
  <c r="N186" i="5"/>
  <c r="N187" i="5"/>
  <c r="N180" i="5"/>
  <c r="E180"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49" i="5"/>
  <c r="N129" i="5"/>
  <c r="N130" i="5"/>
  <c r="N131" i="5"/>
  <c r="N132" i="5"/>
  <c r="N133" i="5"/>
  <c r="N134" i="5"/>
  <c r="N135" i="5"/>
  <c r="N136" i="5"/>
  <c r="N137" i="5"/>
  <c r="N138" i="5"/>
  <c r="N139" i="5"/>
  <c r="N140" i="5"/>
  <c r="N141" i="5"/>
  <c r="N142" i="5"/>
  <c r="N143" i="5"/>
  <c r="N144" i="5"/>
  <c r="N145" i="5"/>
  <c r="N146" i="5"/>
  <c r="N147" i="5"/>
  <c r="N128" i="5"/>
  <c r="N107" i="5"/>
  <c r="N108" i="5"/>
  <c r="N109" i="5"/>
  <c r="N110" i="5"/>
  <c r="N111" i="5"/>
  <c r="N112" i="5"/>
  <c r="N113" i="5"/>
  <c r="N114" i="5"/>
  <c r="N115" i="5"/>
  <c r="N116" i="5"/>
  <c r="N117" i="5"/>
  <c r="N118" i="5"/>
  <c r="N119" i="5"/>
  <c r="N120" i="5"/>
  <c r="N121" i="5"/>
  <c r="N122" i="5"/>
  <c r="N123" i="5"/>
  <c r="N124" i="5"/>
  <c r="N125" i="5"/>
  <c r="N126" i="5"/>
  <c r="N106" i="5"/>
  <c r="E107" i="5"/>
  <c r="E106" i="5"/>
  <c r="N95" i="5"/>
  <c r="N96" i="5"/>
  <c r="N97" i="5"/>
  <c r="N98" i="5"/>
  <c r="N99" i="5"/>
  <c r="N100" i="5"/>
  <c r="N101" i="5"/>
  <c r="N102" i="5"/>
  <c r="N103" i="5"/>
  <c r="N104" i="5"/>
  <c r="E93" i="5"/>
  <c r="E91" i="5"/>
  <c r="E90" i="5"/>
  <c r="E87" i="5"/>
  <c r="E86" i="5"/>
  <c r="E85" i="5"/>
  <c r="N86" i="5"/>
  <c r="N87" i="5"/>
  <c r="N88" i="5"/>
  <c r="N89" i="5"/>
  <c r="N90" i="5"/>
  <c r="N91" i="5"/>
  <c r="N92" i="5"/>
  <c r="N93" i="5"/>
  <c r="N94" i="5"/>
  <c r="N85" i="5"/>
  <c r="E83" i="5"/>
  <c r="E82" i="5"/>
  <c r="E81" i="5"/>
  <c r="E80" i="5"/>
  <c r="E79" i="5"/>
  <c r="E78" i="5"/>
  <c r="E77" i="5"/>
  <c r="E76" i="5"/>
  <c r="E75" i="5"/>
  <c r="E74" i="5"/>
  <c r="E73" i="5"/>
  <c r="E72" i="5"/>
  <c r="E71" i="5"/>
  <c r="E70" i="5"/>
  <c r="E69" i="5"/>
  <c r="E68" i="5"/>
  <c r="E67" i="5"/>
  <c r="E66" i="5"/>
  <c r="E65" i="5"/>
  <c r="E64" i="5"/>
  <c r="E63" i="5"/>
  <c r="E62" i="5"/>
  <c r="N81" i="5"/>
  <c r="N58" i="5"/>
  <c r="N59" i="5"/>
  <c r="N60" i="5"/>
  <c r="N61" i="5"/>
  <c r="N62" i="5"/>
  <c r="N63" i="5"/>
  <c r="N64" i="5"/>
  <c r="N65" i="5"/>
  <c r="N66" i="5"/>
  <c r="N67" i="5"/>
  <c r="N68" i="5"/>
  <c r="N69" i="5"/>
  <c r="N70" i="5"/>
  <c r="N71" i="5"/>
  <c r="N72" i="5"/>
  <c r="N73" i="5"/>
  <c r="N74" i="5"/>
  <c r="N75" i="5"/>
  <c r="N76" i="5"/>
  <c r="N77" i="5"/>
  <c r="N78" i="5"/>
  <c r="N79" i="5"/>
  <c r="N80" i="5"/>
  <c r="N82" i="5"/>
  <c r="N83" i="5"/>
  <c r="N57" i="5"/>
  <c r="N3" i="5"/>
  <c r="E61" i="5"/>
  <c r="E60" i="5"/>
  <c r="E59" i="5"/>
  <c r="E58" i="5"/>
  <c r="E57" i="5"/>
  <c r="N2" i="5"/>
  <c r="E34" i="5"/>
  <c r="E37" i="5"/>
  <c r="E35" i="5"/>
  <c r="E36" i="5"/>
  <c r="E38" i="5"/>
  <c r="E39" i="5"/>
  <c r="E40" i="5"/>
  <c r="E41" i="5"/>
  <c r="E42" i="5"/>
  <c r="E43" i="5"/>
  <c r="E44" i="5"/>
  <c r="E45" i="5"/>
  <c r="E46" i="5"/>
  <c r="E47" i="5"/>
  <c r="E48" i="5"/>
  <c r="E49" i="5"/>
  <c r="E50" i="5"/>
  <c r="E51" i="5"/>
  <c r="E52" i="5"/>
  <c r="E53" i="5"/>
  <c r="E54" i="5"/>
  <c r="E55" i="5"/>
  <c r="N55" i="5"/>
  <c r="N35" i="5"/>
  <c r="N36" i="5"/>
  <c r="N37" i="5"/>
  <c r="N38" i="5"/>
  <c r="N39" i="5"/>
  <c r="N40" i="5"/>
  <c r="N41" i="5"/>
  <c r="N42" i="5"/>
  <c r="N43" i="5"/>
  <c r="N44" i="5"/>
  <c r="N45" i="5"/>
  <c r="N46" i="5"/>
  <c r="N47" i="5"/>
  <c r="N48" i="5"/>
  <c r="N49" i="5"/>
  <c r="N50" i="5"/>
  <c r="N51" i="5"/>
  <c r="N52" i="5"/>
  <c r="N53" i="5"/>
  <c r="N54" i="5"/>
  <c r="N34"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alcChain>
</file>

<file path=xl/sharedStrings.xml><?xml version="1.0" encoding="utf-8"?>
<sst xmlns="http://schemas.openxmlformats.org/spreadsheetml/2006/main" count="2876" uniqueCount="1109">
  <si>
    <t>HCV3</t>
  </si>
  <si>
    <t>F4</t>
  </si>
  <si>
    <t>24 Weeks Sof+ Rib</t>
  </si>
  <si>
    <t>HCV1</t>
  </si>
  <si>
    <t>48 Weeks Sof+ Rib</t>
  </si>
  <si>
    <t>შეწყვიტა მკურნალობა</t>
  </si>
  <si>
    <t>F3-F4</t>
  </si>
  <si>
    <t>12 Weeks Int + Sof+ Rib</t>
  </si>
  <si>
    <t>F3</t>
  </si>
  <si>
    <t>HCV2</t>
  </si>
  <si>
    <t>12 Weeks Sof+ Rib</t>
  </si>
  <si>
    <t>20 Weeks Sof+ Rib</t>
  </si>
  <si>
    <t>PWMKD</t>
  </si>
  <si>
    <t>PKYBD</t>
  </si>
  <si>
    <t>SFMTD</t>
  </si>
  <si>
    <t>Lot/Batch num</t>
  </si>
  <si>
    <t>დაბადების თარიღი</t>
  </si>
  <si>
    <t>სქესი</t>
  </si>
  <si>
    <t>ფიბროზი</t>
  </si>
  <si>
    <t>გარდაცვალების თარიღი</t>
  </si>
  <si>
    <t>დეკომპენსირებული ციროზი</t>
  </si>
  <si>
    <t xml:space="preserve">პირადი ნომერი </t>
  </si>
  <si>
    <t>გვარი</t>
  </si>
  <si>
    <t>სახელი</t>
  </si>
  <si>
    <t>მკურნალობის დაწყება</t>
  </si>
  <si>
    <t>მკურნალობის რეჟიმი</t>
  </si>
  <si>
    <t>RNA 4 კვირაზე</t>
  </si>
  <si>
    <t>კლინიკა</t>
  </si>
  <si>
    <t>გენოტიპი</t>
  </si>
  <si>
    <t>01001008889</t>
  </si>
  <si>
    <t>გვარჯალაძე</t>
  </si>
  <si>
    <t>გივი</t>
  </si>
  <si>
    <t>სს ინფექციური პათოლოგიის, შიდსისა და კლინიკური იმუნოლოგიის ცენტრი</t>
  </si>
  <si>
    <t>01001060298</t>
  </si>
  <si>
    <t>აკოპოვა</t>
  </si>
  <si>
    <t>ლიუბა</t>
  </si>
  <si>
    <t>ბაქტერიული ინფექცია</t>
  </si>
  <si>
    <t>შპს ჰეპატოლოგიური კლინიკა ჰეპა</t>
  </si>
  <si>
    <t>01011023637</t>
  </si>
  <si>
    <t>სარალიძე</t>
  </si>
  <si>
    <t>გიორგი</t>
  </si>
  <si>
    <t>01011045888</t>
  </si>
  <si>
    <t>საბაშვილი</t>
  </si>
  <si>
    <t>მურთაზ</t>
  </si>
  <si>
    <t>01012004044</t>
  </si>
  <si>
    <t>კოჩარიანი</t>
  </si>
  <si>
    <t>ანაიდა</t>
  </si>
  <si>
    <t>მიოკარდიუმის ინფარქტი</t>
  </si>
  <si>
    <t>01012023345</t>
  </si>
  <si>
    <t>მხითარიანი</t>
  </si>
  <si>
    <t>აშოტ</t>
  </si>
  <si>
    <t>შპს ნეოლაბი</t>
  </si>
  <si>
    <t>01015004350</t>
  </si>
  <si>
    <t>ჯალაღანია</t>
  </si>
  <si>
    <t>ზურაბ</t>
  </si>
  <si>
    <t>01021000364</t>
  </si>
  <si>
    <t>დარცმელია</t>
  </si>
  <si>
    <t>მალხაზ</t>
  </si>
  <si>
    <t>01024012409</t>
  </si>
  <si>
    <t>ბარაჩაშვილი</t>
  </si>
  <si>
    <t>01024024811</t>
  </si>
  <si>
    <t>თვაური</t>
  </si>
  <si>
    <t>ვაჟა</t>
  </si>
  <si>
    <t>01030006123</t>
  </si>
  <si>
    <t>ურუშაძე</t>
  </si>
  <si>
    <t>ცისანა</t>
  </si>
  <si>
    <t>10001049925</t>
  </si>
  <si>
    <t>ხუბლარიანი</t>
  </si>
  <si>
    <t>ვალერიკ</t>
  </si>
  <si>
    <t>10301073579</t>
  </si>
  <si>
    <t>კვირკაშვილი</t>
  </si>
  <si>
    <t>ავთანდილ</t>
  </si>
  <si>
    <t>12001088246</t>
  </si>
  <si>
    <t>მეტრეველი</t>
  </si>
  <si>
    <t>პაატა</t>
  </si>
  <si>
    <t>13001004867</t>
  </si>
  <si>
    <t>ომსარაშვილი</t>
  </si>
  <si>
    <t>იზა</t>
  </si>
  <si>
    <t>19001066408</t>
  </si>
  <si>
    <t>თოდუა</t>
  </si>
  <si>
    <t>გენად</t>
  </si>
  <si>
    <t>27001000807</t>
  </si>
  <si>
    <t>გაზდელიანი</t>
  </si>
  <si>
    <t>სასო</t>
  </si>
  <si>
    <t>28001044513</t>
  </si>
  <si>
    <t>ალიევა</t>
  </si>
  <si>
    <t>დილაფურუზ</t>
  </si>
  <si>
    <t>ინფექციურ ტოქსიური შოკი</t>
  </si>
  <si>
    <t>შპს მრჩეველი</t>
  </si>
  <si>
    <t>28001044986</t>
  </si>
  <si>
    <t>ბარბაქაძე</t>
  </si>
  <si>
    <t>ზაზა</t>
  </si>
  <si>
    <t>33001057879</t>
  </si>
  <si>
    <t>გობრონიძე</t>
  </si>
  <si>
    <t>მაყვალა</t>
  </si>
  <si>
    <t>35001018298</t>
  </si>
  <si>
    <t>შარაშენიძე</t>
  </si>
  <si>
    <t>ოთარ</t>
  </si>
  <si>
    <t>43001033879</t>
  </si>
  <si>
    <t>ხარებაშვილი</t>
  </si>
  <si>
    <t>გოჩა</t>
  </si>
  <si>
    <t>51001004783</t>
  </si>
  <si>
    <t>ვეკუა</t>
  </si>
  <si>
    <t>ლუდა</t>
  </si>
  <si>
    <t>53001000025</t>
  </si>
  <si>
    <t>ჭოლოკავა</t>
  </si>
  <si>
    <t>იაკობი</t>
  </si>
  <si>
    <t>შპს მულტიპროფილური ჰოსპიტალი მედიქალ სიტი</t>
  </si>
  <si>
    <t>53001011314</t>
  </si>
  <si>
    <t>ენდელაძე</t>
  </si>
  <si>
    <t>დავით</t>
  </si>
  <si>
    <t>ააიპ იმერეთის მედიცინის განვითარების ცენტრი</t>
  </si>
  <si>
    <t>53001012562</t>
  </si>
  <si>
    <t>გია</t>
  </si>
  <si>
    <t>60001117782</t>
  </si>
  <si>
    <t>ბაბუნაშვილი</t>
  </si>
  <si>
    <t>დავითი</t>
  </si>
  <si>
    <t>შპს ლივერმედი</t>
  </si>
  <si>
    <t>61005000836</t>
  </si>
  <si>
    <t>აბუსერიძე</t>
  </si>
  <si>
    <t>შპს ქ. ბათუმის ინფექციური პათოლოგიის, შიდსის და ტუბერკულოზის რეგიონალური ცენტრი</t>
  </si>
  <si>
    <t>61501097087</t>
  </si>
  <si>
    <t>თავდგირიძე</t>
  </si>
  <si>
    <t>ლევან</t>
  </si>
  <si>
    <t>62001034377</t>
  </si>
  <si>
    <t>შერვაშიძე</t>
  </si>
  <si>
    <t>ფილტვის არტერიის თრომბოემბოლია</t>
  </si>
  <si>
    <t>62006024556</t>
  </si>
  <si>
    <t>ხასაია</t>
  </si>
  <si>
    <t>ვახტანგ</t>
  </si>
  <si>
    <t xml:space="preserve"> გადაცვალების მიზეზი </t>
  </si>
  <si>
    <t>ქალი</t>
  </si>
  <si>
    <t>კაცი</t>
  </si>
  <si>
    <t>თამაზი</t>
  </si>
  <si>
    <t>01029018450</t>
  </si>
  <si>
    <t>სტურუა</t>
  </si>
  <si>
    <t>ალექსანდრე</t>
  </si>
  <si>
    <t>მელაძე</t>
  </si>
  <si>
    <t>გერონტი</t>
  </si>
  <si>
    <t>ქარჩავა</t>
  </si>
  <si>
    <t>თენგიზ</t>
  </si>
  <si>
    <t>მამუკა</t>
  </si>
  <si>
    <t>დეკომპენსირებული ციროზი, პორტული ჰიპერტენზია</t>
  </si>
  <si>
    <t xml:space="preserve">გარდაიცვალა მკურნალობის დაწყებიდან </t>
  </si>
  <si>
    <t>უცნობია</t>
  </si>
  <si>
    <t>ფილტვ-გულის უკმარისობა</t>
  </si>
  <si>
    <t>მწვავე პნევმონია, სუნთქვის მწვავე უკმარისობა, თირკმლის უკმარისობა</t>
  </si>
  <si>
    <t>Decompensated cirrhosis</t>
  </si>
  <si>
    <t>Bacterial infection</t>
  </si>
  <si>
    <t>Infection Toxic Shock</t>
  </si>
  <si>
    <t>Severe pneumonia, respiratory failure, renal failure</t>
  </si>
  <si>
    <t>საყლაპავის ვარიკოზული სისხლდენა, ღვიძლის მწვავე უკმარისობა</t>
  </si>
  <si>
    <t xml:space="preserve"> Esophageal varicose bleeding, liver failure</t>
  </si>
  <si>
    <t>Myocardial infarction</t>
  </si>
  <si>
    <t>Unknown</t>
  </si>
  <si>
    <t>Pulmonary and cardiac failure</t>
  </si>
  <si>
    <t>Decompensated cirrhosis, portal hypertension</t>
  </si>
  <si>
    <t>Pulmonary thromboembolism</t>
  </si>
  <si>
    <t>F2</t>
  </si>
  <si>
    <t>01001008066</t>
  </si>
  <si>
    <t>შონია</t>
  </si>
  <si>
    <t>დარეჯან</t>
  </si>
  <si>
    <t>01008039224</t>
  </si>
  <si>
    <t>სურგულაძე</t>
  </si>
  <si>
    <t>01024039209</t>
  </si>
  <si>
    <t>ჯაფარიძე</t>
  </si>
  <si>
    <t>01025003418</t>
  </si>
  <si>
    <t>კირილოვი</t>
  </si>
  <si>
    <t>04001008000</t>
  </si>
  <si>
    <t>გაბიჩვაძე</t>
  </si>
  <si>
    <t>ციცინო</t>
  </si>
  <si>
    <t>14401031195</t>
  </si>
  <si>
    <t>მოზგოვაია</t>
  </si>
  <si>
    <t>მილენა</t>
  </si>
  <si>
    <t>26001010770</t>
  </si>
  <si>
    <t>ქინქლაძე</t>
  </si>
  <si>
    <t>არჩილ</t>
  </si>
  <si>
    <t>33001003546</t>
  </si>
  <si>
    <t>შალიკაშვილი</t>
  </si>
  <si>
    <t>33001006060</t>
  </si>
  <si>
    <t>ბოლქვაძე</t>
  </si>
  <si>
    <t>51001014717</t>
  </si>
  <si>
    <t>თორდია</t>
  </si>
  <si>
    <t>ზამურა</t>
  </si>
  <si>
    <t>53001006111</t>
  </si>
  <si>
    <t>იოსელიანი</t>
  </si>
  <si>
    <t>კახაბერ</t>
  </si>
  <si>
    <t>53001033302</t>
  </si>
  <si>
    <t>ყუბანეიშვილი</t>
  </si>
  <si>
    <t>54001009460</t>
  </si>
  <si>
    <t>კალატოზი</t>
  </si>
  <si>
    <t>60001083154</t>
  </si>
  <si>
    <t>ჩაჩხიანი</t>
  </si>
  <si>
    <t>თეიმურაზ</t>
  </si>
  <si>
    <t>60001087679</t>
  </si>
  <si>
    <t>ხურციძე</t>
  </si>
  <si>
    <t>მადონა</t>
  </si>
  <si>
    <t>61001005237</t>
  </si>
  <si>
    <t>იოსებ</t>
  </si>
  <si>
    <t>61001056106</t>
  </si>
  <si>
    <t>აფხაზავა</t>
  </si>
  <si>
    <t>61001069805</t>
  </si>
  <si>
    <t>61006016812</t>
  </si>
  <si>
    <t>მესხიძე</t>
  </si>
  <si>
    <t>ნოდარ</t>
  </si>
  <si>
    <t>61006062003</t>
  </si>
  <si>
    <t>ხინიკაძე</t>
  </si>
  <si>
    <t>გულვარდ</t>
  </si>
  <si>
    <t>61006042997</t>
  </si>
  <si>
    <t>ზაქარაძე</t>
  </si>
  <si>
    <t>ჯემალ</t>
  </si>
  <si>
    <t>ღვიძლის გულის უკმარისობა</t>
  </si>
  <si>
    <t>სიმსივნე</t>
  </si>
  <si>
    <t>ფილტვის სიმსივნე</t>
  </si>
  <si>
    <t>გულის უკმარისობა</t>
  </si>
  <si>
    <t>ღვიძლის ქრონიკული უკმარისობა</t>
  </si>
  <si>
    <t>ღვიძლიმიერი კომა, ქრონიკული C ჰეპატიტი, ციროზი, ასცითი, ენცეფალოპათია</t>
  </si>
  <si>
    <t xml:space="preserve">პროფუზული სისხლდენა საყლაპავის ვენებიდან </t>
  </si>
  <si>
    <t>ასციტი, დეკომპენსირებული ციროზი</t>
  </si>
  <si>
    <t>ღვიძლისმიერი კომა</t>
  </si>
  <si>
    <t>საყლაპავის ვარიკოზული ვენებიდან  სისხლდენა</t>
  </si>
  <si>
    <t>ავტოკატასტროფა</t>
  </si>
  <si>
    <t xml:space="preserve">თ.ტ.ს/მ მოშლით </t>
  </si>
  <si>
    <t>გასტროდუოდენური სისხლდენა</t>
  </si>
  <si>
    <t>საყლაპავის ვარიკოზული ვენებიდან განმეორებითი სისხლდენა</t>
  </si>
  <si>
    <t>Hepatic coma</t>
  </si>
  <si>
    <t>Bleeding from esophageal varices</t>
  </si>
  <si>
    <t>Car accident</t>
  </si>
  <si>
    <t>Cerebral blood circulation disorder</t>
  </si>
  <si>
    <t>Ascites, cirrhosis</t>
  </si>
  <si>
    <t>Gastroduodenal bleeding</t>
  </si>
  <si>
    <t>Liver and heart failure</t>
  </si>
  <si>
    <t>Lung cancer</t>
  </si>
  <si>
    <t>Cancer</t>
  </si>
  <si>
    <t>Profuse bleeding from veins of the esophagus</t>
  </si>
  <si>
    <t>Hepatic coma, Chronic C hepatitis, cirrhosis, Ascites, Encephalopathy</t>
  </si>
  <si>
    <t>Chronic liver failure</t>
  </si>
  <si>
    <t>Heart failure</t>
  </si>
  <si>
    <t>37001018925</t>
  </si>
  <si>
    <t>01034000750</t>
  </si>
  <si>
    <t>01025005546</t>
  </si>
  <si>
    <t>31001044280</t>
  </si>
  <si>
    <t>42001009472</t>
  </si>
  <si>
    <t>01006014843</t>
  </si>
  <si>
    <t>01003001579</t>
  </si>
  <si>
    <t>19001054552</t>
  </si>
  <si>
    <t>01015000068</t>
  </si>
  <si>
    <t>01001066266</t>
  </si>
  <si>
    <t>01001058941</t>
  </si>
  <si>
    <t>01001007560</t>
  </si>
  <si>
    <t>60001053211</t>
  </si>
  <si>
    <t>60003008221</t>
  </si>
  <si>
    <t>18001000757</t>
  </si>
  <si>
    <t>60001060956</t>
  </si>
  <si>
    <t>60001062883</t>
  </si>
  <si>
    <t>61006022578</t>
  </si>
  <si>
    <t>01008029071</t>
  </si>
  <si>
    <t>37001039074</t>
  </si>
  <si>
    <t>01017006665</t>
  </si>
  <si>
    <t>01014001596</t>
  </si>
  <si>
    <t>39001029021</t>
  </si>
  <si>
    <t>ჯოჯუა</t>
  </si>
  <si>
    <t>გულნარა</t>
  </si>
  <si>
    <t/>
  </si>
  <si>
    <t>სვანიძე</t>
  </si>
  <si>
    <t>გორდელაძე</t>
  </si>
  <si>
    <t>კუტალაძე</t>
  </si>
  <si>
    <t>ბედოშვილი</t>
  </si>
  <si>
    <t>მერი</t>
  </si>
  <si>
    <t>კუჭავა</t>
  </si>
  <si>
    <t>ჭანუყვაძე</t>
  </si>
  <si>
    <t>რამაზი</t>
  </si>
  <si>
    <t>ნიკოლაიშვილი</t>
  </si>
  <si>
    <t>მარინე</t>
  </si>
  <si>
    <t>ჯოლოგუა</t>
  </si>
  <si>
    <t>კობა</t>
  </si>
  <si>
    <t>მაჩაიძე</t>
  </si>
  <si>
    <t>ხიდეშელი</t>
  </si>
  <si>
    <t>გოდერძი</t>
  </si>
  <si>
    <t>ცხოვრებოვა</t>
  </si>
  <si>
    <t>სვეტლანა</t>
  </si>
  <si>
    <t>იუზბაშევი</t>
  </si>
  <si>
    <t>იური</t>
  </si>
  <si>
    <t>მკურნალობა შეწყვიტა ალკოჰოლის მოხამრების გამო</t>
  </si>
  <si>
    <t>კოღუაშვილი</t>
  </si>
  <si>
    <t>ბორისი</t>
  </si>
  <si>
    <t>გარდაიცვალა, ღვიძლის მწვავე უკმარისობა საყლაპავის ვარიკოზული სისხლდენა მტვვავე ოსჰემორაგიული ანემია მწვავე სუნთქვის უმარისობა გულის გაჩერება</t>
  </si>
  <si>
    <t>ყურაშვილი</t>
  </si>
  <si>
    <t>მაღლაკელიძე</t>
  </si>
  <si>
    <t>ბესიკ</t>
  </si>
  <si>
    <t>კიკვიძე</t>
  </si>
  <si>
    <t>ჟორა</t>
  </si>
  <si>
    <t xml:space="preserve">საკუთარი სურვილით შეწყვიტა </t>
  </si>
  <si>
    <t>რევია</t>
  </si>
  <si>
    <t>ასცითი ციროზი შეწყვიტა მკურნალობა ან არ დაუწყია</t>
  </si>
  <si>
    <t>დუმბაძე</t>
  </si>
  <si>
    <t>შახულოვი</t>
  </si>
  <si>
    <t>გალდავა</t>
  </si>
  <si>
    <t>დემურ</t>
  </si>
  <si>
    <t>ბალანჩივაძე</t>
  </si>
  <si>
    <t>კონსტანტინე</t>
  </si>
  <si>
    <t>როსტომაშვილი</t>
  </si>
  <si>
    <t>გარდაიცვალა უბედური შემთხვევა</t>
  </si>
  <si>
    <t>ტყებუჩავა</t>
  </si>
  <si>
    <t>ნატო</t>
  </si>
  <si>
    <t>01011021464</t>
  </si>
  <si>
    <t>01024019144</t>
  </si>
  <si>
    <t>01019003776</t>
  </si>
  <si>
    <t>33001000825</t>
  </si>
  <si>
    <t>ბაშელეიშვილი</t>
  </si>
  <si>
    <t>დიმიტრი</t>
  </si>
  <si>
    <t>ამირან</t>
  </si>
  <si>
    <t>განაცხადი N55634; 12/06/2015 შეიცვალა დაწესებულება (მრჩეველი ქონდა)</t>
  </si>
  <si>
    <t>შეწყვიტა მკურნალობა ჯანმრთელობის მდგომარეობის გაუარესების გამო რეფრაქტერული ასციტი და ენცეფალოპათია</t>
  </si>
  <si>
    <t>მანძულაშვილი</t>
  </si>
  <si>
    <t>ანზორ</t>
  </si>
  <si>
    <t>ელიაძე</t>
  </si>
  <si>
    <t>T_COMMENT_02</t>
  </si>
  <si>
    <t>T_COMMENT_04</t>
  </si>
  <si>
    <t>T_COMMENT_12</t>
  </si>
  <si>
    <t>მდგომარეობა სტაბილურია</t>
  </si>
  <si>
    <t>პაციენტს სანიშნული ქონდა მკურნალობა სხვა კლინიკაში. მდგომარეობა მძიმე. რიბავირინის დოზა მინიმალური - 600მგ/დღ.
თერაპიის დაწყებიდან 1 კვირაში აღენშნა ენცეფალოპათია, მოთავსდა სტაციონარში, მდგომარეობა შედარებით დასტაბილურდა. გრძელდება თერაპია.</t>
  </si>
  <si>
    <t>მდგომარეობა მძიმე, ჯერ-ჯერობით სტაბილური. გრძელდება თერაპია იგივე დოზებით.
დინამიკაში ვირუსის რაოდენობამ მოიმატა! 
მიუხედავად მკურნალობის შეწყვეტის რეკომენდაციისა, პაციენტი აგრძელებს თერაპიას.</t>
  </si>
  <si>
    <t xml:space="preserve">პაციენტის მდგომარეობა რჩება მძიმე. რიფაქსიმანის მიღება ვერ შეძლო. 
დამატებით დინამიკაში თირკმლის ფუნქცია უარესდება - ბოლო მონაცემებით GFR - 51 მლ/სთ. 
პაციენტს ანემიის და თირკმლის ფუნქციით გაუარესების გამო პაციენტს ჩვენი მხრიდან ერჩია მკურნალობის შეწყვეტა, თუმცა სამინისტროსთან შეთანხბეით პაციენტმა ხელი მოაწერა ინფორმირებული თნხმობის ფორმას, იღებს პასუხიმსგებლობას გართულებებზე და აგრძელებს თერაპიას! </t>
  </si>
  <si>
    <t xml:space="preserve">აქვს ზოგადი სისუსტე, პერიოდულად ხელის კანკალი, დაბალი ცხელების ხანმოკლე ეპიზოდები, ჩაუტარდა სისხლის საერთო ანალიზი, გამოვლინდა პანციტოპენია, რის გამოც შეუმცირდა რიბავირინის დოზა 600 მგ-მდე/დღეში. </t>
  </si>
  <si>
    <t>დაემართა მარჯვენა ქვედა კიდურის წითელი ქარი, მკურნალობა უტარდება ამპიცილინ/სულბაქტამით, ანტივირუსულ პრეპარატებს აგრძელებს – რიბავირინს შემცირებული დოზით</t>
  </si>
  <si>
    <t>წითელი ქარის შემდეგ აწუხებს ქვედა კიდურის შეშუპება, წვა, დისკომფორტი, სკლერები სუბიქტერულია, დუნედ საუბრობს, ოდნავ გაბრუებულია</t>
  </si>
  <si>
    <t>პაციენტო თავს სუსტად გრძნობს</t>
  </si>
  <si>
    <t>შემცირებულია რიბავირინის დოზა</t>
  </si>
  <si>
    <t>სისუსტე</t>
  </si>
  <si>
    <t>დამაკმაყოფილებელი</t>
  </si>
  <si>
    <t>ჩივილებს არ წარმოადგენს</t>
  </si>
  <si>
    <t>ავადმყოფის ზოგადი მდგომარეობა სტაბილურია, გაუარესების გარეშე.</t>
  </si>
  <si>
    <t>ბილირუბინის მაღალი მაჩვენებლის გამო დოზა შემცირდეს 600მგ-მდე</t>
  </si>
  <si>
    <t>თავსკარგად გრძნობს, დიურეზი ადექვატურია, ენცეფალოპათია არა აქვს, სისხლდენა არ განმეორებია</t>
  </si>
  <si>
    <t>თავს კარგად გრძნობს, აქვს ფეხების მსუბუქი შეშუპება, სხვა ჩივილი არა აქვს</t>
  </si>
  <si>
    <t>დაუძლურებულია, მუცელი დიდი ზომისაა ასციტის, მეტეორიზმის და თიაქრის გამო, დამატებით დაენიშნა შარდმდენები, ალბუმინის ინფუზია</t>
  </si>
  <si>
    <t>პაციენტის ზოგადი მდგომარეობა სტაბილური. უგრძელდება მკურნალობა</t>
  </si>
  <si>
    <t>ზოგადი სისუსტე,სახსრებისა და კუნთების ტკივილი,ტემპერატურა.</t>
  </si>
  <si>
    <t>ზოგადი სისუსტე,სახსრებისა და კუნთების ტკივილი,მეტეორიზმი,ტემპერატურა.</t>
  </si>
  <si>
    <t>ჩივილები ამ ეტაპზე არ აღენიშნება. მუცელი ოდნავ მომატებულია ზომაში. ღვიძლი პალპაციით ძალიან მკვრივი კონსისტენციის, ხორკლიანი ზედაპირით.ექოსკოპიურად აღინიშნება ასციტური სითხე საშუალო რაოდენიბით, ასევე მრავლობითი ჰიპოექოგენური ჩანართები მუცლის ღვიძლის პარენქიმაში. საჭიროა ალფა– ფეტოპროტეინის გაკეთება</t>
  </si>
  <si>
    <t>ზოგადი სისუსტე,სახსრებისა და კუნთების ტკივილი,ტემპერატურა.ზოგადი მდგომარეობა სტაბილურია</t>
  </si>
  <si>
    <t>ზოგადი სისუსტე,სახსრებისა და კუნთების რკივილი</t>
  </si>
  <si>
    <t>ზოგადი სისუსტე,სახსრებისა და კუნთების ტკივილი</t>
  </si>
  <si>
    <t>ძლიერი ზოგადი სისუსტე,ტემპერატურა,სახსრებისა დაკუნთების ტკივილი,ძლიერი მეტეორიზმი,მუცელმა მოიმატა,ზომაში.</t>
  </si>
  <si>
    <t>პაციენტის ზოგოდაი მდგომარეობა საშუალო სიმიმის გამოხატულია ასციტი</t>
  </si>
  <si>
    <t>პაციენტის მდგომარეობზ\ა საშუალოზე მძიმე გამოხატულია სისუტე სდინამიაქ ქვ. კიდურების შეშუპება და მუცლის შებერილობა აციტური სიტხის გამო</t>
  </si>
  <si>
    <t>პაციენტის მდგომარეობა არის მძუიმე თავს სუსტად გრძნობს. გამოხატულია ასციტური სითხის მატება მუცლის ღრუში და ქვ.კიდურების შეშუპება</t>
  </si>
  <si>
    <t>01001008252</t>
  </si>
  <si>
    <t>01002006203</t>
  </si>
  <si>
    <t>01006006584</t>
  </si>
  <si>
    <t>01006013594</t>
  </si>
  <si>
    <t>01019022332</t>
  </si>
  <si>
    <t>01025003871</t>
  </si>
  <si>
    <t>17001012818</t>
  </si>
  <si>
    <t>60001027133</t>
  </si>
  <si>
    <t>60001044324</t>
  </si>
  <si>
    <t>62004016047</t>
  </si>
  <si>
    <t>62006039444</t>
  </si>
  <si>
    <t>ფსუტური</t>
  </si>
  <si>
    <t>გელა</t>
  </si>
  <si>
    <t>მჭედლიძე</t>
  </si>
  <si>
    <t>ოთარი</t>
  </si>
  <si>
    <t>გარდაიცვალა თტს/მ მოშლა ჰემორაგიული ტიპით</t>
  </si>
  <si>
    <t>გაუმჯობესებული მდგომარეობა</t>
  </si>
  <si>
    <t>ველთაური</t>
  </si>
  <si>
    <t>ლევანი</t>
  </si>
  <si>
    <t>გარდაიცვალა ჰეპატორენული სინდრომი</t>
  </si>
  <si>
    <t>ავადმყოფის ზოგადი მდგომარეობა დამაკმაყოფილებელია, მკურნალობა მიმდინარეობს გართულების გარეშე</t>
  </si>
  <si>
    <t>გელაშვილი</t>
  </si>
  <si>
    <t>ირაკლი</t>
  </si>
  <si>
    <t>გარდაიცვალა ღვიძლის უკმარისობა, კომა</t>
  </si>
  <si>
    <t>სანიკიძე</t>
  </si>
  <si>
    <t>24 კვირაზე შეწყვიტა მკურნალობა ენცეფალოპათიის და ასციტის გამო</t>
  </si>
  <si>
    <t>პაციენტი მოთავსდა ჩვენს კლინიკაში ღვიძლიმიერი ენცეფალოპათიით,რიც გამოც თერაპია შეწყდა.</t>
  </si>
  <si>
    <t>სოსელია</t>
  </si>
  <si>
    <t>გარდაიცვლაა ვარიკოზული სისხლდენა</t>
  </si>
  <si>
    <t>ლეკვეიშვილი</t>
  </si>
  <si>
    <t>გაბრუებულია, ჰქონდა ენცეფალოპათიის გაღრმავება, რის გამოც 3 დღის მანძილზე სახლში უსხამდნენ ჰეპამერცს ფიზიოლოგიურ ხსნართან ერთად, ამ ფონზე მდგომარეობა გაუმჯობესდა. ამჟამად კონტაქტურია, ტრემორი არა აქვს, დროსა და გარემოში სრულიად ორიენტირებულია, დიურეზი - მიღებული სითხის ადექვატური. ღებულობს 3 ტაბლეტ რიბავირინს</t>
  </si>
  <si>
    <t>გაუმწვავდა ენცეფალოპათია, რის გამოც  იწვა კლინიკაში (ქირურგიის ეროვნული ცენტრის ინტენსიური თერაპიის განყოფილებაში), გადაესხა ჰეპამერცი, კრიოპლაზმა, გაეწერა გაუმჯობესებით. ამჟამად ტრემორი არა აქვს, გონება ნათელია</t>
  </si>
  <si>
    <t>აქვს სისუსტე, თუმცა კონტაქტურია, დიურეზი მიღებული სითხის შესაბამისია</t>
  </si>
  <si>
    <t>ვეფხვაძე</t>
  </si>
  <si>
    <t>ავადმყოფი14.12.2015 -ს მოთავსდა კლინიკაში რეფრაქტერული ასციტის, სუნთქვის გაძნელების, ძლიერი საერთო სისუსტის გამო. 15-ში დილით დაეწყო ვარიკოზიდან სისხლდენა, რის გამოც კატასტროფის სასწრაფო დახმარების მიერ გადაყვანილ იქნი ღუდუშაურის სახ. კლინიკაში სადაც რამდენიმე დღე იმყოფებოდა ხელოვნური სუნთქვის აპარატზე იყო გამოხატული ენცეფალოპათიის ნიშნები, ეს დღეები შეწყდა ანტივირუსული თერაპია. მდგომარეობა გაუმჯობესდა, დასტაბილურდა 24.12 -ს დაბრუნდა კლინიკაში, სიმპთომურ თერაპიასთან ერთად აგრძელებს ანტი ვირუსულ მკურნაკობას.</t>
  </si>
  <si>
    <t>კილანავა</t>
  </si>
  <si>
    <t>როინ</t>
  </si>
  <si>
    <t>სამხარაძე</t>
  </si>
  <si>
    <t>უჩივის ძილიანობას, საერთო სისუსტეს. აქვს არტერიული ჰიპერტენზია, ესაჭიროება წნევის კონტროლი, კარდიოლოგის კონსულტაცია</t>
  </si>
  <si>
    <t>პაციენტს აღენიშნებოდა არტერიული წნევის მატება, რის გამოც განვითარდა თავის ტვინის მწვავე იშემიური ინფარქტი. მკურნალობდა სტაციონარში ა/წლის 9/11–დან 17/11–მდე. ამჟამად მდგომარეობა სტაბილურია. უჩივის წვას შარდვის დროს(პაციენტს სტაციონარში ჩადგმული ჰქონდა ფოლეის კათეტერი)ტემპერატურის მატებას 37.5 გრადუსამდე. იმყოფება ნევროპათოლოგის და კარდიოლოგის  მეთვალყურეობის ქვეშ. რიბავირინს ღებულობს 600მგ/დღეში. საჭიროა დამატებით ჩაუტარდეს შარდის საერთო ანალიზი</t>
  </si>
  <si>
    <t>ცინცაძე</t>
  </si>
  <si>
    <t>ბეჟან</t>
  </si>
  <si>
    <t>პაციენტის ზოგადი მდგომარეობა სტაბილურია, მნიშვნელოვანი გვერდითი ეფექტი მედიკამენტზე არ დაფიქსირებულა</t>
  </si>
  <si>
    <t>პაციენტის ზოგადი მდგომარეობა სტაბილურია, მკურნალობა გრძელდება იგივე სქემით</t>
  </si>
  <si>
    <t>პაციენტის ზოგადი მდგომარეობა სტაბილურია.</t>
  </si>
  <si>
    <t>01001010248</t>
  </si>
  <si>
    <t>01006004941</t>
  </si>
  <si>
    <t>01019024156</t>
  </si>
  <si>
    <t>01024062262</t>
  </si>
  <si>
    <t>16001004234</t>
  </si>
  <si>
    <t>61003003637</t>
  </si>
  <si>
    <t>62001008797</t>
  </si>
  <si>
    <t>62001028300</t>
  </si>
  <si>
    <t>62006014015</t>
  </si>
  <si>
    <t>მელიქოვი</t>
  </si>
  <si>
    <t>კასრაძე</t>
  </si>
  <si>
    <t>ზაქარია</t>
  </si>
  <si>
    <t>შარუბანაშვილი</t>
  </si>
  <si>
    <t>შეროზია</t>
  </si>
  <si>
    <t>როლანდ</t>
  </si>
  <si>
    <t>მკურნალობა შეწყვიტა მწვავე ენტერკოლიტი თირკმლის მწ უკმარისობა</t>
  </si>
  <si>
    <t>სეთურიძე</t>
  </si>
  <si>
    <t>მიშა</t>
  </si>
  <si>
    <t>გარდაცვალა ვარიკოზული სისხლდენა</t>
  </si>
  <si>
    <t>რუხაძე</t>
  </si>
  <si>
    <t>გარდაიცვალა პანკრეატო დუოდენური მიდამოს სიმსივნური ოპერაცის</t>
  </si>
  <si>
    <t>ქობულია</t>
  </si>
  <si>
    <t xml:space="preserve">პორტული ჰიპერტენზია ქრონიკული ც ჰეპ სალაპავის ვარიკოზი ჩაუტარდება ლიგირება </t>
  </si>
  <si>
    <t>არჩაია</t>
  </si>
  <si>
    <t>მერაბ</t>
  </si>
  <si>
    <t>პაციენტი გარდაიცვალა ღვიძლის მწვავე უკმარისობით. წერილი მიღებულია : 29.12.2015</t>
  </si>
  <si>
    <t>ჩერქეზია</t>
  </si>
  <si>
    <t>ირა</t>
  </si>
  <si>
    <t>თრომბოციტოპენია, ლეიკოპენია, ჰიპერბილირუბინემია</t>
  </si>
  <si>
    <t>გარდაიცვალა ჰოლანგიოკარცინომა</t>
  </si>
  <si>
    <t>Cholangiocarcinoma</t>
  </si>
  <si>
    <t>Encephalopathy</t>
  </si>
  <si>
    <t>Death due to hepatorenal syndrome</t>
  </si>
  <si>
    <t>Death due to liver failure, coma</t>
  </si>
  <si>
    <t>Encephalopathy and ascites</t>
  </si>
  <si>
    <t>Varicose bleeding</t>
  </si>
  <si>
    <t>asciti gverditi movlenebi, dekompensirebuli sitXe</t>
  </si>
  <si>
    <t>Decompensated cirrhosis, Ascitis</t>
  </si>
  <si>
    <t>Decompensated cirrhosis, Hypertension</t>
  </si>
  <si>
    <t xml:space="preserve">Refractory ascites, shortness of breath, Encephalopathy </t>
  </si>
  <si>
    <t>Thrombocytopenia, leukopenia, hyperbilirubinemia</t>
  </si>
  <si>
    <t xml:space="preserve">Enterocolitis kidney failure </t>
  </si>
  <si>
    <t>Duodenal Cancer</t>
  </si>
  <si>
    <t>Portal hypertension chronic hepatitis esophageal varicosities</t>
  </si>
  <si>
    <t>Acute liver failure</t>
  </si>
  <si>
    <t>შეწყვიტა მკურნალონა ენცეფალოპათია, რეფრაქტერული ასციტის გამო შემდგომ გარდაიცვალა მიზეზი უცნობია</t>
  </si>
  <si>
    <t>01014001851</t>
  </si>
  <si>
    <t>62001008552</t>
  </si>
  <si>
    <t>55001003615</t>
  </si>
  <si>
    <t>61008010805</t>
  </si>
  <si>
    <t>01024009928</t>
  </si>
  <si>
    <t>01017037263</t>
  </si>
  <si>
    <t>01021006076</t>
  </si>
  <si>
    <t>25001013396</t>
  </si>
  <si>
    <t>61003007032</t>
  </si>
  <si>
    <t>61004036028</t>
  </si>
  <si>
    <t>60001018543</t>
  </si>
  <si>
    <t>48001017815</t>
  </si>
  <si>
    <t>01025007980</t>
  </si>
  <si>
    <t>01008012341</t>
  </si>
  <si>
    <t>01036002349</t>
  </si>
  <si>
    <t>01030024715</t>
  </si>
  <si>
    <t>51001003813</t>
  </si>
  <si>
    <t>16001007990</t>
  </si>
  <si>
    <t>19801119203</t>
  </si>
  <si>
    <t>01026003937</t>
  </si>
  <si>
    <t>კარაპეტიანი</t>
  </si>
  <si>
    <t>რობერტ</t>
  </si>
  <si>
    <t>შეწყვიტა მკურნალობა ჰიპერბილირუბინემია ენცეფალოპათია</t>
  </si>
  <si>
    <t>კასარსკი</t>
  </si>
  <si>
    <t>ჭიჭინაძე</t>
  </si>
  <si>
    <t>ჯიშკარიანი</t>
  </si>
  <si>
    <t>ნანული</t>
  </si>
  <si>
    <t>ღოღობერიძე</t>
  </si>
  <si>
    <t>იაკობაშვილი</t>
  </si>
  <si>
    <t>შეწყვიტა მკურნალობა ჯანრთელობის მდგომარეობის გაუარესების გამო ინსულტი</t>
  </si>
  <si>
    <t>პირველი</t>
  </si>
  <si>
    <t>ბიძინა</t>
  </si>
  <si>
    <t>შეწყვიტა მკურნალობა ჯანრთელობის მდგომარეობის გაუარესების გამო</t>
  </si>
  <si>
    <t>მერაბიშვილი</t>
  </si>
  <si>
    <t>მერაბი</t>
  </si>
  <si>
    <t>ჯაჯანიძე</t>
  </si>
  <si>
    <t>ლალი</t>
  </si>
  <si>
    <t>ჩიკაშვილი</t>
  </si>
  <si>
    <t>შეწყვიტა მკურნალობა ენცეფალოპათია, რეფრაქტერული ასციტი</t>
  </si>
  <si>
    <t>პაპიძე</t>
  </si>
  <si>
    <t>ეთერ</t>
  </si>
  <si>
    <t>პეტრე</t>
  </si>
  <si>
    <t>ელიკო</t>
  </si>
  <si>
    <t>შპს ზუგდიდის ინფექციური საავადმყოფო</t>
  </si>
  <si>
    <t>მილორავა</t>
  </si>
  <si>
    <t>რევაზ</t>
  </si>
  <si>
    <t>ძნელაძე</t>
  </si>
  <si>
    <t>უფლისაშვილი</t>
  </si>
  <si>
    <t>ნატალია</t>
  </si>
  <si>
    <t>გოგოხია</t>
  </si>
  <si>
    <t>გოგოჭური</t>
  </si>
  <si>
    <t>გიგია</t>
  </si>
  <si>
    <t>აბსანძე</t>
  </si>
  <si>
    <t>გიგლა</t>
  </si>
  <si>
    <t>კევლიშვილი</t>
  </si>
  <si>
    <t>სოსო</t>
  </si>
  <si>
    <t>ქრონიკული ჰეპატიტი ღვიძლის ციროზი სისხლდენა საყალავიდან</t>
  </si>
  <si>
    <t>გამოხატულია თრომბოციტოპენი.</t>
  </si>
  <si>
    <t>mdgomareoba rceba mZime. aqvs Seupovari asciti. Gardaicvala mdzime sefsisisT</t>
  </si>
  <si>
    <t>შეწყვიტა მკურნალობა ენცეფალოპატიის გამო</t>
  </si>
  <si>
    <t>თტს მოშლა</t>
  </si>
  <si>
    <t>მედიკალ სითი ში</t>
  </si>
  <si>
    <t>ღვიძლის ტრანსპლანტაციისთვის გაემგზავრა ქ. მინსკში</t>
  </si>
  <si>
    <t>საყლაპავიდან ვარიკოზული სისხლდენა</t>
  </si>
  <si>
    <t>მიზეზი უცნობია, ბინაში იპოვეს გარდაცვლილი</t>
  </si>
  <si>
    <t>ტრავმის შემდგომი სისხლდენა</t>
  </si>
  <si>
    <t>18 თებ</t>
  </si>
  <si>
    <t>54</t>
  </si>
  <si>
    <t>gul piltbis ukmarisoba</t>
  </si>
  <si>
    <t>Disconiniued the treatment due to  encephalopathy and Hyperbilirubinemia, died due to decompensated cirrhosis</t>
  </si>
  <si>
    <t>Patient had Obstinate ascites died due to Severe sepsis</t>
  </si>
  <si>
    <t>Disconiniued the treatment due to  encephalopathy and further died reason unknown</t>
  </si>
  <si>
    <t>Death, reason: Chronic hepatitis liver cirrhosis and bleeding from esophageal</t>
  </si>
  <si>
    <t>Discontinued treatment due to health status further died with stroke</t>
  </si>
  <si>
    <t>Discontinued treatment due to health status, and then died reason Decompensated cirrhosis</t>
  </si>
  <si>
    <t>Discontinued treatment due to health status Further died due to Decompensated cirrhosis</t>
  </si>
  <si>
    <t>Death due to Cerebral blood circulation disorder</t>
  </si>
  <si>
    <t>Discontinued the treatment due to  encephalopathy and refractory ascites further died the cause of death is unknown</t>
  </si>
  <si>
    <t>Discontinued treatment due to health status, death reason Acute liver failure</t>
  </si>
  <si>
    <t>Death reason :Thrombocytopenia</t>
  </si>
  <si>
    <t>Death due to Cardio pulmonary failure</t>
  </si>
  <si>
    <t>Death due to Acute liver failure</t>
  </si>
  <si>
    <t>Patient discontinued treatment due to Liver transplantation in Minsk, durther died, reason unknown</t>
  </si>
  <si>
    <t>Death due to Esophageal bleeding from varicles</t>
  </si>
  <si>
    <t>Discontinued treatment due to health status, death due to liver failure, coma</t>
  </si>
  <si>
    <t>Death reason is unknown, was found dead in apartment</t>
  </si>
  <si>
    <t>Death due to Post Trauma Bleeding</t>
  </si>
  <si>
    <t>ჩომახიძე</t>
  </si>
  <si>
    <t>01003018332</t>
  </si>
  <si>
    <t>ნემსიწვერიძე</t>
  </si>
  <si>
    <t>ეთერი</t>
  </si>
  <si>
    <t>01010007053</t>
  </si>
  <si>
    <t>ტატიშვილი</t>
  </si>
  <si>
    <t>ივანე</t>
  </si>
  <si>
    <t>01024057308</t>
  </si>
  <si>
    <t>მაჭავარიანი</t>
  </si>
  <si>
    <t>01025003387</t>
  </si>
  <si>
    <t>ჭანკვეტაძე</t>
  </si>
  <si>
    <t>01026006314</t>
  </si>
  <si>
    <t>კონცელიძე</t>
  </si>
  <si>
    <t>ცირა</t>
  </si>
  <si>
    <t>11301033588</t>
  </si>
  <si>
    <t>ქველაძე</t>
  </si>
  <si>
    <t>19001017579</t>
  </si>
  <si>
    <t>დიდიშვილი</t>
  </si>
  <si>
    <t>19001062666</t>
  </si>
  <si>
    <t>სახეიშვილი</t>
  </si>
  <si>
    <t>ავადმყოფი უჩივის ადვილად დაღლას,უძილობას</t>
  </si>
  <si>
    <t>19001089230</t>
  </si>
  <si>
    <t>ჯიქია</t>
  </si>
  <si>
    <t>33001017837</t>
  </si>
  <si>
    <t>შენგელია</t>
  </si>
  <si>
    <t>35001019832</t>
  </si>
  <si>
    <t>ზარიძე</t>
  </si>
  <si>
    <t>35001051044</t>
  </si>
  <si>
    <t>რომან</t>
  </si>
  <si>
    <t>59003003877</t>
  </si>
  <si>
    <t>ლაზარაშვილი</t>
  </si>
  <si>
    <t>ზაური</t>
  </si>
  <si>
    <t>60001056332</t>
  </si>
  <si>
    <t>მკურნალობის შეწყვეტა ჯანმრთელობის მდგომარეობის გაუარესების გამო</t>
  </si>
  <si>
    <t>60002007678</t>
  </si>
  <si>
    <t>ნუგზარი</t>
  </si>
  <si>
    <t>პაციენტის ზოგადი მდგომარეობა დინამიკაში გაუარესებულია, იმყოფება ონკოლოგიურ დისპანსერში აღრიცხვაძე</t>
  </si>
  <si>
    <t>61006013949</t>
  </si>
  <si>
    <t>ვარშანიძე</t>
  </si>
  <si>
    <t>62005001936</t>
  </si>
  <si>
    <t>ჯახაია</t>
  </si>
  <si>
    <t>ჟუნა</t>
  </si>
  <si>
    <t>62006029501</t>
  </si>
  <si>
    <t>კერესელიძე</t>
  </si>
  <si>
    <t>62006050182</t>
  </si>
  <si>
    <t>კონჯარია</t>
  </si>
  <si>
    <t>რანო</t>
  </si>
  <si>
    <t>62007013094</t>
  </si>
  <si>
    <t>გვაზავა</t>
  </si>
  <si>
    <t>ივლიანე</t>
  </si>
  <si>
    <t>მარტი</t>
  </si>
  <si>
    <t>FIB4</t>
  </si>
  <si>
    <t>მენინგომა</t>
  </si>
  <si>
    <t xml:space="preserve">გარდაიცვალა ბინაზე მიზეზი უცნობია არ აქვს კავშირი მედიკამენტის მიღებასთან </t>
  </si>
  <si>
    <t>შეწყვიტა მკურნალობა 28.01.2016 რეფრაქტერული ასციტი,ენცეფალოპათია</t>
  </si>
  <si>
    <t>48 კვირიანი რეჟიმი შეეცვალა 24 კვირით</t>
  </si>
  <si>
    <t>მკურნალობა შეწყვიტა 24 კვირაზე გარდაიცვალა მიზეზი უცნობია</t>
  </si>
  <si>
    <t>დასრულებული მკურნალობა</t>
  </si>
  <si>
    <t>ღვიძლის უკმარისობა</t>
  </si>
  <si>
    <t>9 დეკემბერს დაასრულა მკურნალობა, გარდაიცვალა მკურნალობის დასრულების შემდეგ პნევმონიით</t>
  </si>
  <si>
    <t>14.10.15 შეწყვიტა მკურნალობა გარდაცვალების მიზეზი უცნოიბია</t>
  </si>
  <si>
    <t xml:space="preserve">შეწყვიტა მკურნალობა 19 თებერვალს ჰქონდა სისხლდენა საყლაპავიდა ჩაუტარდა ლიგირება </t>
  </si>
  <si>
    <t>გარდაცვლადების მიზეზი უცნობია</t>
  </si>
  <si>
    <t>დაასრულა მკურნალობა გაგდაიცვაალ გულის ოპერაციის დროს</t>
  </si>
  <si>
    <t>01024039402</t>
  </si>
  <si>
    <t>ქაჯაია</t>
  </si>
  <si>
    <t>-</t>
  </si>
  <si>
    <t>54001016849</t>
  </si>
  <si>
    <t>ჩაჩანიძე</t>
  </si>
  <si>
    <t>35001040401</t>
  </si>
  <si>
    <t>ჭიჭიბოშვილი</t>
  </si>
  <si>
    <t>48001007151</t>
  </si>
  <si>
    <t>ახალაია</t>
  </si>
  <si>
    <t>ჯიმშერ</t>
  </si>
  <si>
    <t>37001010503</t>
  </si>
  <si>
    <t>ჩიხლაძე</t>
  </si>
  <si>
    <t>51001005500</t>
  </si>
  <si>
    <t>კვარაცხელია</t>
  </si>
  <si>
    <t>01005000592</t>
  </si>
  <si>
    <t>შუბლაძე</t>
  </si>
  <si>
    <t>ნაზი</t>
  </si>
  <si>
    <t>13001057963</t>
  </si>
  <si>
    <t>ამისულაშვილი</t>
  </si>
  <si>
    <t>19001081530</t>
  </si>
  <si>
    <t>ჯღარკავა</t>
  </si>
  <si>
    <t>კახა</t>
  </si>
  <si>
    <t>14001010695</t>
  </si>
  <si>
    <t>ფიროსმანაშვილი</t>
  </si>
  <si>
    <t>რობიზონ</t>
  </si>
  <si>
    <t>04001011329</t>
  </si>
  <si>
    <t>გაგოშიძე</t>
  </si>
  <si>
    <t>კანდიტ</t>
  </si>
  <si>
    <t>პაციენტთან დასრულდა ანტივირუსული თერაპია. პაციენტს ბოლო 2 კვირის განმავლობაში მოეხსნა რიბავირინი, რადგან გამოვლინდა ასციტი. შარდმდენებისა და ალბუმინის გადასხმის ფონზე მდგომარეობა არ გაუმჯობესდა. ამჟამად აღენიშნება ასციტი, გაკეთდა მუცლის ღრუს ექოსკოპია. აღინიშნება მრავლობითი ჰიპოექოგენური ჩანართი ღვიძლში ორივე წილში, ასევე ქსოვილოვანი ჩანართი მარჯვენა წილში. დამატებით გაკეთდა ალფა ფეტოპროტეინი. მაჩვენებელი არის–76.6ნგ/მლ. საჭიროა ონკოლოგის კონსულტაცია</t>
  </si>
  <si>
    <t>01001078468</t>
  </si>
  <si>
    <t>ბითაროვი</t>
  </si>
  <si>
    <t>რუსლან</t>
  </si>
  <si>
    <t>01030036548</t>
  </si>
  <si>
    <t>ნაფეტვარიძე</t>
  </si>
  <si>
    <t>62003014813</t>
  </si>
  <si>
    <t>გვასალია</t>
  </si>
  <si>
    <t>24001025980</t>
  </si>
  <si>
    <t>ბესტავაშვილი</t>
  </si>
  <si>
    <t>03001002659</t>
  </si>
  <si>
    <t>გორგოძე</t>
  </si>
  <si>
    <t>01027021809</t>
  </si>
  <si>
    <t>კონჭოშვილი</t>
  </si>
  <si>
    <t>01009012489</t>
  </si>
  <si>
    <t>მაისურაძე</t>
  </si>
  <si>
    <t>48001001721</t>
  </si>
  <si>
    <t>თოლორდავა</t>
  </si>
  <si>
    <t>t-36.7 p-80 R-19 პაციენტის მდგომარეობა დინამიკაში გაუმჯობესებული, უფრო აქტიურია, იოლად არ იღლება, ძილი მოუწესრიგდა. კანი და ლორწოვანი ვარდისფერი, ენა მცირე ნადებით, ხახა ინტაქტური, სიმძიმემ მარჯვენა ფერდქვეშ მოიკლო, მუცელი შედარებით დაშვებული, მცირედ შებერილი, დეფეკაცია არარეგულარული.</t>
  </si>
  <si>
    <t>01017022406</t>
  </si>
  <si>
    <t>გვენცაძე</t>
  </si>
  <si>
    <t>ირინა</t>
  </si>
  <si>
    <t>18001023854</t>
  </si>
  <si>
    <t>ხიჯაკაძე</t>
  </si>
  <si>
    <t>რუსუდან</t>
  </si>
  <si>
    <t>46501024540</t>
  </si>
  <si>
    <t>კალანდაძე</t>
  </si>
  <si>
    <t>შალიკო</t>
  </si>
  <si>
    <t>61006045169</t>
  </si>
  <si>
    <t>ქავთარაძე</t>
  </si>
  <si>
    <t>გუგული</t>
  </si>
  <si>
    <t>01012021844</t>
  </si>
  <si>
    <t>მანველიანი</t>
  </si>
  <si>
    <t>რუბენ</t>
  </si>
  <si>
    <t>62005006470</t>
  </si>
  <si>
    <t>სულაბერიძე</t>
  </si>
  <si>
    <t>მურმანი</t>
  </si>
  <si>
    <t>უჩივის საერთო სისუსტეს, თავბრუსხვევას, ყურებში შუილს(თავბურსხვევა და შუილი ჰქონდა მკურნალობის დაწყებამდეც), ქვემო კიდურების შეშუპებას</t>
  </si>
  <si>
    <t>01017007322</t>
  </si>
  <si>
    <t>ჩიქვინიძე</t>
  </si>
  <si>
    <t>ვახტანგი</t>
  </si>
  <si>
    <t>61003003451</t>
  </si>
  <si>
    <t>მატკავა</t>
  </si>
  <si>
    <t>01013027326</t>
  </si>
  <si>
    <t>დოლიძე</t>
  </si>
  <si>
    <t>61006028921</t>
  </si>
  <si>
    <t>გენადი</t>
  </si>
  <si>
    <t>61004013651</t>
  </si>
  <si>
    <t>ჯუმბერ</t>
  </si>
  <si>
    <t>აპრილი</t>
  </si>
  <si>
    <t xml:space="preserve"> 5.2</t>
  </si>
  <si>
    <t>ქრონიკული ც ჰეპატიტი, პორტული ჰიპერტენზია, ღვიძლის ციროზი CHILD B</t>
  </si>
  <si>
    <t>ქრონიკული ც ჰეპატიტი,  ღვიძლის ციროზი სისხლდენა საყლაპავის ვენებიდან ღვიძლის მწვავე უკმარისობა</t>
  </si>
  <si>
    <t>ქრონიკული ც ჰეპატიტი,  ღვიძლის მწვავე უკმარისობა</t>
  </si>
  <si>
    <t>ქრონიკული ც ჰეპატიტი, ღვიძლის დეკომპენსირებული ციროზი CHILD C სტადია, ღვიძლისმიერი ენცეფალოპათია</t>
  </si>
  <si>
    <t>03.03.2016 თავი მოიკლა</t>
  </si>
  <si>
    <t>26.12.2015 დაასრულა მკურნალობა გარდაცვალების მიზეზი უცნობია</t>
  </si>
  <si>
    <t>Death Decompensated cirrhosis</t>
  </si>
  <si>
    <t>Death due to acute liver failure</t>
  </si>
  <si>
    <t>Death chronic hepatitis liver cirrhosis and bleeding from esophageal</t>
  </si>
  <si>
    <t>Death due to Acute Liver failure</t>
  </si>
  <si>
    <t xml:space="preserve"> </t>
  </si>
  <si>
    <t>საყლაპავის ვარიკოზული ვენებიდან სისხლდენა</t>
  </si>
  <si>
    <t>სუნთქვის მწვავე უკმარისობა</t>
  </si>
  <si>
    <t>ღვიძლისმიერი უკმარისობა, კომა</t>
  </si>
  <si>
    <t>ღვიძლის კარის ვენის თრომბოზი</t>
  </si>
  <si>
    <t>ღვიძლის უკმარისობა, კომა</t>
  </si>
  <si>
    <t>ჰეპატოცერულარული კარცინომა</t>
  </si>
  <si>
    <t>ოსტეომიელიტი</t>
  </si>
  <si>
    <t>მძიმე ორმხრივი მწ. პნევმონია, ს.მწ.უკმარისობა</t>
  </si>
  <si>
    <t>ხოლანგიოკარცინომა</t>
  </si>
  <si>
    <t>სისუსტე მუცლის ზომების მატება დაენიშნა სემილაქტი50მგ შეწყვიტა მკურნალობა 26.02.2016 რეფრაქტერული ასციტი  საყლაპავის ვარიკოზული ვენებიდან სისხლდენა</t>
  </si>
  <si>
    <t>ღვიძლის მწვავე უკმარისობა</t>
  </si>
  <si>
    <t>Death died due to Decompensated cirrhosis</t>
  </si>
  <si>
    <t xml:space="preserve">Patients completed antiviral therapy  was suffering from ascites, abdominal ultrasound was done. Hipoekogenuri celebrated multiple tabs in both liver lobes, as well as the insertion of tissue right lobes. Petoproteini made additional alpha. The index is -76.6 ng / ml. Death after treatment was completed </t>
  </si>
  <si>
    <t>Death due to portal vein thrombosis</t>
  </si>
  <si>
    <t>ღძლის უკმარისობა</t>
  </si>
  <si>
    <t>Death due to Acute Liver failure, coma</t>
  </si>
  <si>
    <t>Death due to Hepato cellular carcinoma</t>
  </si>
  <si>
    <t>Death due to Osteomyelitis</t>
  </si>
  <si>
    <t>Death due to Severe bilateral  Pneumonia,  Acute Respiratory failure</t>
  </si>
  <si>
    <t>Death due to Kholangio carcinoma</t>
  </si>
  <si>
    <t>Severe weakness Increse of abdominal measures appointment of  50 mg of Semilact discontinued treatment on 26.02.2016 Death after discontiuing treatmentdue to esophageal varices bleeding and refractory ascites</t>
  </si>
  <si>
    <t>Chronic hepatitis, liver failure</t>
  </si>
  <si>
    <t>03.03.2016 completed treatment, committed suicide</t>
  </si>
  <si>
    <t>Death due to Chronic Hepatitis C, portal hypertension, liver cirrhosis CHILD B</t>
  </si>
  <si>
    <t>Death due to Chronic Hepatitis C,  Esophageal bleeding from varicles</t>
  </si>
  <si>
    <t>Death due to Chronic Hepatitis decompensated chirosis  liver cirrhosis CHILD C</t>
  </si>
  <si>
    <t>26.12.2015 completed treament death cause is unknown</t>
  </si>
  <si>
    <t>Death due to decompensated chirosis</t>
  </si>
  <si>
    <t>Death due to Acute Respiratory failure</t>
  </si>
  <si>
    <t>ჩოხელი</t>
  </si>
  <si>
    <t>10001002520</t>
  </si>
  <si>
    <t>ნოვრუზოვი</t>
  </si>
  <si>
    <t>მურად</t>
  </si>
  <si>
    <t>01001032185</t>
  </si>
  <si>
    <t>37001015805</t>
  </si>
  <si>
    <t>ნოდია</t>
  </si>
  <si>
    <t>45001003172</t>
  </si>
  <si>
    <t>ჩახნაშვილი</t>
  </si>
  <si>
    <t>01008000480</t>
  </si>
  <si>
    <t>რუსია</t>
  </si>
  <si>
    <t>31001001421</t>
  </si>
  <si>
    <t>ქეთინო</t>
  </si>
  <si>
    <t>12 week Sof  400mg/Led 90mg  + Rib 600 mg</t>
  </si>
  <si>
    <t>19001034705</t>
  </si>
  <si>
    <t>ხვიჩია</t>
  </si>
  <si>
    <t>ზვიად</t>
  </si>
  <si>
    <t>12 week Sof  400mg/Led 90mg  + Rib 1000 mg/1200mg</t>
  </si>
  <si>
    <t>01009012437</t>
  </si>
  <si>
    <t>რასახან</t>
  </si>
  <si>
    <t>May</t>
  </si>
  <si>
    <t>დეკომპენსირებული ციროზი, ასციტი, ღვიძლისმიერი კომა</t>
  </si>
  <si>
    <t xml:space="preserve">ღვიძლის მწვავე უკმარისობა 
</t>
  </si>
  <si>
    <t xml:space="preserve">23.04.2016
 შეწყვიტა მკურნალობა დეკომპენსირებული ციროზი, ასციტი, ღვიძლის მწ. უკმარისობა 
</t>
  </si>
  <si>
    <t xml:space="preserve"> გართულებების 2მაისი საყლაპავიდან ვარიკოზული ვენებია</t>
  </si>
  <si>
    <t xml:space="preserve">ჰოსპიტალიზაცია და გარდაცვალება, ღვიძლის უკმარისობა </t>
  </si>
  <si>
    <t>01015011700</t>
  </si>
  <si>
    <t>01020003350</t>
  </si>
  <si>
    <t>01023011968</t>
  </si>
  <si>
    <t>01030013435</t>
  </si>
  <si>
    <t>19001012795</t>
  </si>
  <si>
    <t>28001027043</t>
  </si>
  <si>
    <t>35001038885</t>
  </si>
  <si>
    <t>62004018487</t>
  </si>
  <si>
    <t>65002011021</t>
  </si>
  <si>
    <t>ივნისი</t>
  </si>
  <si>
    <t>ბალოიანი</t>
  </si>
  <si>
    <t>მიხეილ</t>
  </si>
  <si>
    <t>ქველიძე</t>
  </si>
  <si>
    <t>სვიატოსლავ</t>
  </si>
  <si>
    <t>24 week Sof  400mg/Led 90mg  + Rib 1000 mg/1200mg</t>
  </si>
  <si>
    <t>ღოღაძე</t>
  </si>
  <si>
    <t>რუსტამოვი</t>
  </si>
  <si>
    <t>ჯაბუა</t>
  </si>
  <si>
    <t>ლერი</t>
  </si>
  <si>
    <t>12 week Sof  400mg/Led 90mg</t>
  </si>
  <si>
    <t>ფანახოვი</t>
  </si>
  <si>
    <t>აკიმ</t>
  </si>
  <si>
    <t>ოლეგი</t>
  </si>
  <si>
    <t>შპს "ქ. რუთავის N1 დიაგნოსტიკური ცენტრი"</t>
  </si>
  <si>
    <t>ცაავა</t>
  </si>
  <si>
    <t>ინჯგია</t>
  </si>
  <si>
    <t>საყლაპავის ვარკოზული ვენებიდან სისხლდენა</t>
  </si>
  <si>
    <t>მიზეზი უცნობია</t>
  </si>
  <si>
    <t>გარდაიცვალა ბინაზე</t>
  </si>
  <si>
    <t>26.04.2016 კომისიის გადაწყვეტილებით შეეცავალა რეჟიმი, იყო 12 ჰარვონი + რიბავირინი 800 ით, შეეცვალა რიბავირინი მოეხსნა გარდაცვალება გასტროდუოდენური სისხლდენა</t>
  </si>
  <si>
    <t>ჰეპატო-რენული უკმარისობა</t>
  </si>
  <si>
    <t>ავტოავარიის გამო იმყოფებოდა კომატოზურ მდგომარეობაში გარდაიცვალა</t>
  </si>
  <si>
    <t>ავადმყოფის ზოგადი მდგომარეობა სტაბილურია, მკურნალობის პროცესში პაციენტს ჩაუტარდა აპენდექტომია, მკურნალობა არ შეწყვეტილა, ამ ეტაპზემდგომარეობა გაუმჯობესებულია. დეკომპენსირებული ციროზი</t>
  </si>
  <si>
    <t>01023003392</t>
  </si>
  <si>
    <t>ოჩხიკიძე</t>
  </si>
  <si>
    <t>01008050802</t>
  </si>
  <si>
    <t>გეგეჭკორი</t>
  </si>
  <si>
    <t>26001030521</t>
  </si>
  <si>
    <t>ჩუბინიძე</t>
  </si>
  <si>
    <t>01030001805</t>
  </si>
  <si>
    <t>ლომიძე</t>
  </si>
  <si>
    <t>62006053957</t>
  </si>
  <si>
    <t>მატუა</t>
  </si>
  <si>
    <t>ნანულ</t>
  </si>
  <si>
    <t>01021011271</t>
  </si>
  <si>
    <t>მინდიაშვილი</t>
  </si>
  <si>
    <t>60001020030</t>
  </si>
  <si>
    <t>ირემაძე</t>
  </si>
  <si>
    <t>ივლისი</t>
  </si>
  <si>
    <t>TZDND</t>
  </si>
  <si>
    <t>WBGT</t>
  </si>
  <si>
    <t>TPMVD</t>
  </si>
  <si>
    <t xml:space="preserve">გულის უკმარისობა, ციროზი, ასციტი </t>
  </si>
  <si>
    <t>ციროზი, ენცეფალოპათია</t>
  </si>
  <si>
    <t>01010001593</t>
  </si>
  <si>
    <t>იაშვილი</t>
  </si>
  <si>
    <t>01011040412</t>
  </si>
  <si>
    <t>მაღრაძე</t>
  </si>
  <si>
    <t>24 week Sof  400mg/Led 90mg</t>
  </si>
  <si>
    <t>01002028117</t>
  </si>
  <si>
    <t>კაციტაძე</t>
  </si>
  <si>
    <t>მანანა</t>
  </si>
  <si>
    <t>62004014182</t>
  </si>
  <si>
    <t>ბეჭვაია</t>
  </si>
  <si>
    <t>35001106834</t>
  </si>
  <si>
    <t>61006058302</t>
  </si>
  <si>
    <t>მარიამ</t>
  </si>
  <si>
    <t>01024021599</t>
  </si>
  <si>
    <t>ჯაველიძე</t>
  </si>
  <si>
    <t>მზია</t>
  </si>
  <si>
    <t>01020014331</t>
  </si>
  <si>
    <t>მენთეშაშვილი</t>
  </si>
  <si>
    <t>54001034364</t>
  </si>
  <si>
    <t>ანზორი</t>
  </si>
  <si>
    <t>38001023724</t>
  </si>
  <si>
    <t>თოდაძე</t>
  </si>
  <si>
    <t>*12 week Sof  400mg/Led 90mg  + Rib 1000 mg/1200mg</t>
  </si>
  <si>
    <t>12 week Sof  400mg/Led 90mg  + Rib 600mg</t>
  </si>
  <si>
    <t>54001008029</t>
  </si>
  <si>
    <t>01024064769</t>
  </si>
  <si>
    <t>ხინჩაგაშვილი</t>
  </si>
  <si>
    <t>39001032627</t>
  </si>
  <si>
    <t>ხუხია</t>
  </si>
  <si>
    <t>სამსონი</t>
  </si>
  <si>
    <t>აგვისტო</t>
  </si>
  <si>
    <t xml:space="preserve">ქრონიკული C ჰეპატიტი </t>
  </si>
  <si>
    <t>იშემიური ინსულტი</t>
  </si>
  <si>
    <t>სუბლეიკემიური მიელოზი</t>
  </si>
  <si>
    <t xml:space="preserve">ძვლის სიმსივნე მრტ წანაზარდი ოსტეოსარკომა </t>
  </si>
  <si>
    <t>აივ/შიდსის მწ. უკმარისობა, ღვიძლის უკმარისობა, თირკმლის მწ. უკმარისობა</t>
  </si>
  <si>
    <t>ღვიძლის მწვავე უკმარისობა - კომა</t>
  </si>
  <si>
    <t>ავტოკატასტროფის შემთხვევა</t>
  </si>
  <si>
    <t>ღვიძლის მწვავე უკმარისობა - კომა, HCC</t>
  </si>
  <si>
    <t>46001006244</t>
  </si>
  <si>
    <t>ჟღენტი</t>
  </si>
  <si>
    <t>60001014722</t>
  </si>
  <si>
    <t>ჯანელიძე</t>
  </si>
  <si>
    <t>ჯემალი</t>
  </si>
  <si>
    <t>19001005344</t>
  </si>
  <si>
    <t>შამუგია</t>
  </si>
  <si>
    <t>19001078242</t>
  </si>
  <si>
    <t>ჭითანავა</t>
  </si>
  <si>
    <t>სექტემბერი</t>
  </si>
  <si>
    <t xml:space="preserve">თითქმის დასრულებული მკურნალონა 12ში უნდა დაესრულებინა გარდაცვალე გულსიხლძარღვთა უკმარისობა </t>
  </si>
  <si>
    <t>კოინფიცირებული აივი</t>
  </si>
  <si>
    <t>ასციტი ენცეფალოფატია ბილირუბინი იყო მაღალი ალბუმინი დაბალი რეანიმაციაში</t>
  </si>
  <si>
    <t>ოქტომბერი</t>
  </si>
  <si>
    <t>29001006084</t>
  </si>
  <si>
    <t>ფარცვანია</t>
  </si>
  <si>
    <t>თემურ</t>
  </si>
  <si>
    <t>61007000964</t>
  </si>
  <si>
    <t>ახვლედიანი</t>
  </si>
  <si>
    <t>24 week Sof  400mg/Led 90mg  + Rib 600 mg</t>
  </si>
  <si>
    <t>61006003450</t>
  </si>
  <si>
    <t>აბაშიძე</t>
  </si>
  <si>
    <t>ჯანგულ</t>
  </si>
  <si>
    <t>ქრონიკული C ჰეპატიტი, დეკომპენსირებული  ციროზი ჩაილდი C სტადია</t>
  </si>
  <si>
    <t>ქრონიკული C ჰეპატიტი, დეკომპენსირებული  ციროზი ჩაილდი C სტადია ღვიძლისმიერი კომა</t>
  </si>
  <si>
    <t>WBGS</t>
  </si>
  <si>
    <t>ნოემბერი</t>
  </si>
  <si>
    <t>ოქტომბერი (Nოემბერი)</t>
  </si>
  <si>
    <t>ვიოლეტა </t>
  </si>
  <si>
    <t>კლარჯეიშვილი</t>
  </si>
  <si>
    <t>რესპუბლიკური</t>
  </si>
  <si>
    <t>F1-F2</t>
  </si>
  <si>
    <t>მკურნალობის შეწყვეტა 21/10/2016</t>
  </si>
  <si>
    <t>გოდერძი </t>
  </si>
  <si>
    <t>ჟამიაშვილი</t>
  </si>
  <si>
    <t>1b</t>
  </si>
  <si>
    <t>FIB 5.12</t>
  </si>
  <si>
    <t>გიორგი </t>
  </si>
  <si>
    <t>ინფექციური პათოლოგიის, შიდსისა და კლინიკური იმუნოლოგიის ცენტრი</t>
  </si>
  <si>
    <t>FIB 0.59</t>
  </si>
  <si>
    <t xml:space="preserve"> გორგასლიძე</t>
  </si>
  <si>
    <t xml:space="preserve"> თხილაიშვილი</t>
  </si>
  <si>
    <t>ქ. ბათუმის ინფექციური პათოლოგიის, შიდსის და ტუბერკულოზის რეგიონალური ცენტრი</t>
  </si>
  <si>
    <t>FIB 7.58</t>
  </si>
  <si>
    <t>ონიანი</t>
  </si>
  <si>
    <t xml:space="preserve">ივანე </t>
  </si>
  <si>
    <t xml:space="preserve"> ნადირაძე</t>
  </si>
  <si>
    <t>ნუგზარ</t>
  </si>
  <si>
    <t>HCV 2</t>
  </si>
  <si>
    <t>ანემია ჰოსპიტალიზაცია ანემიის გამო25/09/2016</t>
  </si>
  <si>
    <t xml:space="preserve"> კორინთელი</t>
  </si>
  <si>
    <t>ნეოლაბი</t>
  </si>
  <si>
    <t xml:space="preserve"> შენგელია</t>
  </si>
  <si>
    <t>მურმან</t>
  </si>
  <si>
    <t>ლივერმედი</t>
  </si>
  <si>
    <t>F2-F3</t>
  </si>
  <si>
    <t xml:space="preserve"> ყურუა</t>
  </si>
  <si>
    <t> 1974-05-12</t>
  </si>
  <si>
    <t xml:space="preserve"> ლაბაძე</t>
  </si>
  <si>
    <t> ინფექციური პათოლოგიის, შიდსისა და კლინიკური იმუნოლოგიის ცენტრი</t>
  </si>
  <si>
    <t xml:space="preserve"> გუტაშვილი</t>
  </si>
  <si>
    <t>ზვიადი</t>
  </si>
  <si>
    <t xml:space="preserve"> მარკოზაშვილი</t>
  </si>
  <si>
    <t>შალვა</t>
  </si>
  <si>
    <t xml:space="preserve"> თოფურია</t>
  </si>
  <si>
    <t>ილია</t>
  </si>
  <si>
    <t xml:space="preserve"> ქარელიშვილი</t>
  </si>
  <si>
    <t>გიორგი აბრამიშვილის სახელობის საქართველოს თავდაცვის სამინისტროს სამხედრო ჰოსპიტალი</t>
  </si>
  <si>
    <t>HCV3a</t>
  </si>
  <si>
    <t xml:space="preserve"> თამაზაშვილი</t>
  </si>
  <si>
    <t>კონფლიკტური სიტუაცია მკვლელობა</t>
  </si>
  <si>
    <t>ვარიკოზული სისხლდენა სტაციონრში</t>
  </si>
  <si>
    <t>ქრონიკული C ჰეპატიტი  ღვიძლის უკმარისობით უკონტროლო დიაბეტი</t>
  </si>
  <si>
    <t xml:space="preserve">30/08/2016 ჰოსპიტალიზაცია და მკურნალობის შეწყვეტა თრომბოციტოპენია გარდაცვალება მიზეზი </t>
  </si>
  <si>
    <t>62006045052</t>
  </si>
  <si>
    <t>გვარამია</t>
  </si>
  <si>
    <t>დეკომპენსირებული ციროზი ნამკურნალები რელაფსერი წინა მკურნალობის რეჟიმით 12 Weeks Int + Sof+ Rib 24 week Sof  400mg/Led 90mg  + Rib 1000 mg/1200mg გარდაიცვალა მკურალობის დაწყებიდან 152 დღეს ვირუსი განულებული იყო, როგორც მე-4 კვირის ასევე 20 კვირის რაოდენობრივი კვლევის დროს</t>
  </si>
  <si>
    <t>დაასრულა მკურნალობა 06/11*2016 გარდაიცვალა სუიციდი</t>
  </si>
  <si>
    <t>უბედური შემთხვევა</t>
  </si>
  <si>
    <t xml:space="preserve">გარდაცვალება, კარდიოლოგიური პრეპარატების კარდიომაგნიუმს გულის უკმარისობა ბოლო ანალიზები ნორმაში იყო </t>
  </si>
  <si>
    <t>დეკემბერი</t>
  </si>
  <si>
    <t>თრომბოციტოპენია, ანემია, ნეიტროპენია</t>
  </si>
  <si>
    <t>გოჩა </t>
  </si>
  <si>
    <t>HCV 3/a</t>
  </si>
  <si>
    <t>/01002029771</t>
  </si>
  <si>
    <t>მუშეგ </t>
  </si>
  <si>
    <t>პარსამიანი</t>
  </si>
  <si>
    <t>/01006005399</t>
  </si>
  <si>
    <t>*12 week Sof  400mg/Led 90mg  + Rib 600 mg</t>
  </si>
  <si>
    <t>WCZV</t>
  </si>
  <si>
    <t>HCV 2/ac</t>
  </si>
  <si>
    <t>/01019017333</t>
  </si>
  <si>
    <t>გიგილაშვილი</t>
  </si>
  <si>
    <t>HCV 2//a/c</t>
  </si>
  <si>
    <t>FIB 1.24</t>
  </si>
  <si>
    <t>ანემია</t>
  </si>
  <si>
    <t>თხილაიშვილი</t>
  </si>
  <si>
    <t>მაისაია</t>
  </si>
  <si>
    <t>FIB 7.82</t>
  </si>
  <si>
    <t>HCV 1b</t>
  </si>
  <si>
    <t>თანდილაშვილი</t>
  </si>
  <si>
    <t>დავით </t>
  </si>
  <si>
    <t>HCV 1//b</t>
  </si>
  <si>
    <t>კორინთელი</t>
  </si>
  <si>
    <t>FIB 0.44</t>
  </si>
  <si>
    <t>ბონდო </t>
  </si>
  <si>
    <t>WCZW</t>
  </si>
  <si>
    <t>2a/2c</t>
  </si>
  <si>
    <t>FIB 2.22</t>
  </si>
  <si>
    <t>კანის ელემენტი</t>
  </si>
  <si>
    <t>vშენგელია</t>
  </si>
  <si>
    <t>მურმან </t>
  </si>
  <si>
    <t>FIB 2.28</t>
  </si>
  <si>
    <t>კახაბერ </t>
  </si>
  <si>
    <t>ყურუა</t>
  </si>
  <si>
    <t>HCV 3</t>
  </si>
  <si>
    <t>მღებრიშვილი</t>
  </si>
  <si>
    <t>შოთა </t>
  </si>
  <si>
    <t xml:space="preserve"> 2016-12-23 </t>
  </si>
  <si>
    <t>გუტაშვილი</t>
  </si>
  <si>
    <t>ზვიადი </t>
  </si>
  <si>
    <t>HCV 3//a</t>
  </si>
  <si>
    <t>ნანავა</t>
  </si>
  <si>
    <t> ზუგდიდის ინფექციური საავადმყოფო</t>
  </si>
  <si>
    <t>2 a/C</t>
  </si>
  <si>
    <t>ზურაბ </t>
  </si>
  <si>
    <t>ბეინაშვილი</t>
  </si>
  <si>
    <t> გიორგი აბრამიშვილის სახელობის საქართველოს თავდაცვის სამინისტროს სამხედრო ჰოსპიტალი</t>
  </si>
  <si>
    <t>HCV1a</t>
  </si>
  <si>
    <t>F0</t>
  </si>
  <si>
    <t>ანდრია </t>
  </si>
  <si>
    <t>ჭყონია</t>
  </si>
  <si>
    <t>3a/b</t>
  </si>
  <si>
    <t>რაფიელ</t>
  </si>
  <si>
    <t>ბერიშვილი</t>
  </si>
  <si>
    <t>მალი </t>
  </si>
  <si>
    <t xml:space="preserve"> 2016-12-06</t>
  </si>
  <si>
    <t>ლაშა </t>
  </si>
  <si>
    <t>ჩეჩელაშვილი</t>
  </si>
  <si>
    <t>ბოჩია </t>
  </si>
  <si>
    <t>ხუნწარია</t>
  </si>
  <si>
    <t>ზუგდიდის ინფექციური საავადმყოფო</t>
  </si>
  <si>
    <t xml:space="preserve"> 2016-12-21</t>
  </si>
  <si>
    <t>/01027052394</t>
  </si>
  <si>
    <t>კუპრეიშვილი</t>
  </si>
  <si>
    <t>რევაზ </t>
  </si>
  <si>
    <t>WCZY</t>
  </si>
  <si>
    <t>3a</t>
  </si>
  <si>
    <t>გოდერძიშვილი</t>
  </si>
  <si>
    <t>WCZX</t>
  </si>
  <si>
    <t>: ინფექციური პათოლოგიის, შიდსისა და კლინიკური იმუნოლოგიის ცენტრი</t>
  </si>
  <si>
    <t>ხასია</t>
  </si>
  <si>
    <t>იანვარი</t>
  </si>
  <si>
    <t>გოგიშვილი</t>
  </si>
  <si>
    <t>ნოდარი</t>
  </si>
  <si>
    <t>კახაბერი </t>
  </si>
  <si>
    <t>ქ. რუსთავის N1 დიაგნოსტიკური ცენტრი</t>
  </si>
  <si>
    <t xml:space="preserve">ჰიპერბილირუბინემია გასტროდუადენული სისხლდება კარის ვენის თრომბოზი, რელაფსერი იყო პაციენტი </t>
  </si>
  <si>
    <t>ბატიაშვილი</t>
  </si>
  <si>
    <t>ნიქაბაძე</t>
  </si>
  <si>
    <t>მალხაზი</t>
  </si>
  <si>
    <t>ლაშქარავა</t>
  </si>
  <si>
    <t>დავითაძე</t>
  </si>
  <si>
    <t>ანდრო</t>
  </si>
  <si>
    <t>დოხნაძე</t>
  </si>
  <si>
    <t>ქურსუა</t>
  </si>
  <si>
    <t>21/07/2016</t>
  </si>
  <si>
    <t>კრიპტოკოკური პნევმონია</t>
  </si>
  <si>
    <t> 1950-03-01</t>
  </si>
  <si>
    <t> ჰეპატოლოგიური კლინიკა ჰეპა</t>
  </si>
  <si>
    <t>30/07/2016</t>
  </si>
  <si>
    <t>გულის ოპერაცია შუნტირება ან სტენდრება</t>
  </si>
  <si>
    <t>მულტიპროფილური ჰოსპიტალი მედქალ სიტი</t>
  </si>
  <si>
    <t>27/09/2016</t>
  </si>
  <si>
    <t>ფილტვის სიმსივნე ტუბერკულოზი</t>
  </si>
  <si>
    <t>. ბათუმის ინფექციური პათოლოგიის, შიდსის და ტუბერკულოზის რეგიონალური ცენტრი)</t>
  </si>
  <si>
    <t>26/09/2016</t>
  </si>
  <si>
    <t>ღვიძლის ციროზი მკურნალობის დაწყებამდე</t>
  </si>
  <si>
    <t>21/09/2016</t>
  </si>
  <si>
    <t xml:space="preserve">ჰეპატოცელულარული კარცინომა </t>
  </si>
  <si>
    <t>14/11/2016</t>
  </si>
  <si>
    <t>საყლაპავიდან სისხლდენა</t>
  </si>
  <si>
    <t>მირიანაშვილი</t>
  </si>
  <si>
    <t> 1952-05-07</t>
  </si>
  <si>
    <t>ar dauwyia</t>
  </si>
  <si>
    <t>marti</t>
  </si>
  <si>
    <t>ტრისტან</t>
  </si>
  <si>
    <t>ბაისონაშვილი</t>
  </si>
  <si>
    <t>april</t>
  </si>
  <si>
    <t>SVR მიღწეულია შემდგომ გარდაიცვალა მიზეზი უცნობია</t>
  </si>
  <si>
    <t>HCV1b</t>
  </si>
  <si>
    <t>გორმედი</t>
  </si>
  <si>
    <t>JK</t>
  </si>
  <si>
    <t>JJ</t>
  </si>
  <si>
    <t>SV</t>
  </si>
  <si>
    <t>CG</t>
  </si>
  <si>
    <t xml:space="preserve">Death reason Decompensated cirhosis </t>
  </si>
  <si>
    <t>Death due to Heart failure</t>
  </si>
  <si>
    <t>Death due to Ascites entcepalophty, patient bilirubin level was high and low albumin resuscitation</t>
  </si>
  <si>
    <t>Death Due to HIV / AIDS liver failure</t>
  </si>
  <si>
    <t>Refractory ascites and 
Severe encephalopathy</t>
  </si>
  <si>
    <t>Renal function impairment, Severe encephalopathy</t>
  </si>
  <si>
    <t>Lower limb erysipelas treatment was conducted with / ampicillin / lulbaktamit</t>
  </si>
  <si>
    <t>Bilirubinemia, Ascitis</t>
  </si>
  <si>
    <t>Stoped treatemnt by his own will and then died reason unknown</t>
  </si>
  <si>
    <t xml:space="preserve"> Chronic C hepatitis, cirrhosis, Ascites</t>
  </si>
  <si>
    <t>The general weakness of the joints pain, then patient lost to follow up and died</t>
  </si>
  <si>
    <t>The general weakness of the joints pain</t>
  </si>
  <si>
    <t>Ascites, Decompensated cirrhosis</t>
  </si>
  <si>
    <t>Ascites</t>
  </si>
  <si>
    <t>Gastroduodenal bleeding, Decompensated cirrhosis</t>
  </si>
  <si>
    <t>Disconiniued the treatment due to  encephalopathy and refractory ascites further died the cause of death is unknown</t>
  </si>
  <si>
    <t>completed treatment on 9th December died on 11th february death was not related to drug, Death reason Pneumonia</t>
  </si>
  <si>
    <t>Death Due to meningioma</t>
  </si>
  <si>
    <t>Disconiniued the treatment due to  encephalopathy and ascitis on 28.01.2016, further died reason unknown</t>
  </si>
  <si>
    <t>Discontinued treatment due to health status further died death reaseon unknown</t>
  </si>
  <si>
    <t>Death reason is unknown, was found dead in apartment doctor noted that reason was not related to drugs</t>
  </si>
  <si>
    <t>completed treatment, died after 3 months reason unknown</t>
  </si>
  <si>
    <t>Death, The dynamics of the patient's general condition worsened because of lung cancer, he was in Cancer Center doctor doesn't noted that  death was related to drug</t>
  </si>
  <si>
    <t>Discontinued treatment due to health status on 14.10.2015, death reason Acute liver failure</t>
  </si>
  <si>
    <t>Discontinued treatment due to health status on 19.02.2016  due to Esophageal bleeding from varicles, then died</t>
  </si>
  <si>
    <t>Death reason is unknown</t>
  </si>
  <si>
    <t>completed treatment 28-11-2015 death after treatment due to heart surgery not related to drugs</t>
  </si>
  <si>
    <t>Death  due to Decompensated cirrhosis</t>
  </si>
  <si>
    <t>Death  due to Decompensated cirrhosis, refractory ascites, coma</t>
  </si>
  <si>
    <t xml:space="preserve">Death due to bleeding from esophageal varices </t>
  </si>
  <si>
    <t xml:space="preserve">Death due to Decompensated cirrhosis, refractory ascites, coma </t>
  </si>
  <si>
    <t>Death reason Unknown</t>
  </si>
  <si>
    <t>The patient's general condition was stable, the patient underwent an appendectomy, treatment was not interrupted, death due to  Decompensated cirrhosis</t>
  </si>
  <si>
    <t>Was found dead at home reason unknown</t>
  </si>
  <si>
    <t xml:space="preserve">Death due to Gastroduodenal bleeding </t>
  </si>
  <si>
    <t>Death due to hepato-renal failure</t>
  </si>
  <si>
    <t>Died  after car accident, because of a coma</t>
  </si>
  <si>
    <t>Death  due toAcute Liver Failure, coma</t>
  </si>
  <si>
    <t>Death  due to Acute Liver Failure</t>
  </si>
  <si>
    <t>Death  due to Decompensated cirrhosis encephalopaty</t>
  </si>
  <si>
    <t>Death  due to Hemorrhagic chickenpox, heart and lung failure</t>
  </si>
  <si>
    <t>Death  due to Refractory ascites, coma</t>
  </si>
  <si>
    <t>Death due to heart failure,patient  had decompensated cirrhosis</t>
  </si>
  <si>
    <t>Death due to Ischemic stroke</t>
  </si>
  <si>
    <t>Death due to Osteosarcoma</t>
  </si>
  <si>
    <t>Death due to Subleicemic Myelosis</t>
  </si>
  <si>
    <t>Death Due to HIV / AIDS liver failure, kidney  Failure</t>
  </si>
  <si>
    <t>Death Due to  Chronic Hepatitis C</t>
  </si>
  <si>
    <t>Death due to Acute liver failure - coma</t>
  </si>
  <si>
    <t>Death due to car accident</t>
  </si>
  <si>
    <t>Death due to Gastroduodenal bleeding</t>
  </si>
  <si>
    <t>Death due to Chronic hepatitis C, cirrhosis Child C stage</t>
  </si>
  <si>
    <t>Death due to Acute liver failure - coma, HCC</t>
  </si>
  <si>
    <t>Death due toChronic hepatitis C, cirrhosis Child C stage of hepatic coma</t>
  </si>
  <si>
    <t>stopped treatment  21/10/2016 death reason unknown</t>
  </si>
  <si>
    <t>stopped treatment   21/10/2016  death reason unknown</t>
  </si>
  <si>
    <t>Varicose bleeding was hospitalized and dead</t>
  </si>
  <si>
    <t>Hospitalization due Anemia on 25/09/2016 death, reason liver failure</t>
  </si>
  <si>
    <t>Treatment completed on 06/11 /2016 died november 23rd due to suicide</t>
  </si>
  <si>
    <t>Death due to Chronic hepatitis C liver failure uncontrolled diabetes</t>
  </si>
  <si>
    <t>Death do to  case of conflicts patient was killed</t>
  </si>
  <si>
    <t xml:space="preserve">Death due to Heart failure patient had history of heart disiease was getting cardiomagnium </t>
  </si>
  <si>
    <t>Decompensated cirrhosis previously treated had relapse (previous treatment regimen 12 Weeks Int + Sof + Rib ) current regimen was 24 week Sof 400mg / Led 90mg + Rib 1000 mg / 1200mg died after 152 days the virus had been annulled, On the 4th week as well as on 20th weeks of treatment death reason Decompensated cirrhosis</t>
  </si>
  <si>
    <t>01027030190</t>
  </si>
  <si>
    <t>01011061087</t>
  </si>
  <si>
    <t>01017006808</t>
  </si>
  <si>
    <t>Refractory ascites and  Severe encephalopathy</t>
  </si>
  <si>
    <t xml:space="preserve">hospitalization and death </t>
  </si>
  <si>
    <t>30/08/2016 hospitalizationa and patient discontiniued the treatment due to Thrombocytoenya than died reason unknown</t>
  </si>
  <si>
    <t>01002029771</t>
  </si>
  <si>
    <t>01019017333</t>
  </si>
  <si>
    <t>01030011612</t>
  </si>
  <si>
    <t>01021003887</t>
  </si>
  <si>
    <t>01024038576</t>
  </si>
  <si>
    <t>Hyperbilirubinemia gastrointestinal bleeding, vein thrombosis  the patient was relapsed and had history of liver cirrhosis before treatment initation</t>
  </si>
  <si>
    <t>Death due to Cirrhosis, cirrhosis of the liver was before treatment</t>
  </si>
  <si>
    <t>Completed treatment on 27 September, 2016 died due to Heart bypass surgery</t>
  </si>
  <si>
    <t>Treatment completed on 27 December, 2016 Died due to Lung cancer Tuberculosis</t>
  </si>
  <si>
    <t>Death due to Chronic hepatitis</t>
  </si>
  <si>
    <t>Death due to Hepatocellular carcinoma</t>
  </si>
  <si>
    <t>Death due to Esophageal bleeding</t>
  </si>
  <si>
    <t>Death due to Anemia</t>
  </si>
  <si>
    <t>Death due toThrombocytopenia, leukopenia, hyperbilirubinemia</t>
  </si>
  <si>
    <t>Deat reason unknowon patient completed treatment</t>
  </si>
  <si>
    <t>hospitilized due to Skin elements death reason unknown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</si>
</sst>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yyyy/mm/dd"/>
  </numFmts>
  <fonts count="15" x14ac:knownFonts="1">
    <font>
      <sz val="11"/>
      <color theme="1"/>
      <name val="Calibri"/>
      <family val="2"/>
      <scheme val="minor"/>
    </font>
    <font>
      <sz val="11"/>
      <color theme="1"/>
      <name val="Tahoma"/>
      <family val="2"/>
    </font>
    <font>
      <u/>
      <sz val="11"/>
      <color theme="10"/>
      <name val="Calibri"/>
      <family val="2"/>
      <scheme val="minor"/>
    </font>
    <font>
      <u/>
      <sz val="11"/>
      <color theme="11"/>
      <name val="Calibri"/>
      <family val="2"/>
      <scheme val="minor"/>
    </font>
    <font>
      <b/>
      <sz val="11"/>
      <color theme="1"/>
      <name val="Tahoma"/>
      <family val="2"/>
    </font>
    <font>
      <sz val="11"/>
      <name val="Tahoma"/>
      <family val="2"/>
    </font>
    <font>
      <sz val="11"/>
      <color rgb="FFFF0000"/>
      <name val="Calibri"/>
      <family val="2"/>
      <scheme val="minor"/>
    </font>
    <font>
      <sz val="11"/>
      <color rgb="FFFF0000"/>
      <name val="Tahoma"/>
      <family val="2"/>
    </font>
    <font>
      <sz val="11"/>
      <name val="Calibri"/>
      <family val="2"/>
      <scheme val="minor"/>
    </font>
    <font>
      <sz val="14"/>
      <color rgb="FF000000"/>
      <name val="Times New Roman"/>
      <family val="1"/>
    </font>
    <font>
      <sz val="11"/>
      <color rgb="FF333333"/>
      <name val="Arial"/>
      <family val="2"/>
    </font>
    <font>
      <sz val="10"/>
      <color rgb="FF333333"/>
      <name val="Consolas"/>
      <family val="3"/>
    </font>
    <font>
      <sz val="11"/>
      <color rgb="FF006100"/>
      <name val="Calibri"/>
      <family val="2"/>
      <scheme val="minor"/>
    </font>
    <font>
      <sz val="11"/>
      <color rgb="FF9C0006"/>
      <name val="Calibri"/>
      <family val="2"/>
      <scheme val="minor"/>
    </font>
    <font>
      <sz val="11"/>
      <color rgb="FF9C6500"/>
      <name val="Calibri"/>
      <family val="2"/>
      <scheme val="minor"/>
    </font>
  </fonts>
  <fills count="19">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rgb="FF00B0F0"/>
        <bgColor indexed="64"/>
      </patternFill>
    </fill>
    <fill>
      <patternFill patternType="solid">
        <fgColor rgb="FFFFFFFF"/>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F4F4F4"/>
      </left>
      <right style="medium">
        <color rgb="FFF4F4F4"/>
      </right>
      <top style="medium">
        <color rgb="FFF4F4F4"/>
      </top>
      <bottom style="medium">
        <color rgb="FFF4F4F4"/>
      </bottom>
      <diagonal/>
    </border>
    <border>
      <left/>
      <right/>
      <top style="medium">
        <color rgb="FFF4F4F4"/>
      </top>
      <bottom/>
      <diagonal/>
    </border>
    <border>
      <left style="medium">
        <color rgb="FFCCCCCC"/>
      </left>
      <right style="medium">
        <color rgb="FFCCCCCC"/>
      </right>
      <top style="medium">
        <color rgb="FFCCCCCC"/>
      </top>
      <bottom style="medium">
        <color rgb="FFCCCCCC"/>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bottom style="thin">
        <color indexed="64"/>
      </bottom>
      <diagonal/>
    </border>
    <border>
      <left/>
      <right style="thin">
        <color indexed="64"/>
      </right>
      <top/>
      <bottom style="thin">
        <color indexed="64"/>
      </bottom>
      <diagonal/>
    </border>
    <border>
      <left/>
      <right style="thin">
        <color indexed="64"/>
      </right>
      <top style="thin">
        <color theme="0" tint="-0.34998626667073579"/>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right style="thin">
        <color indexed="64"/>
      </right>
      <top style="thin">
        <color indexed="64"/>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indexed="64"/>
      </bottom>
      <diagonal/>
    </border>
    <border>
      <left style="thin">
        <color theme="0" tint="-0.34998626667073579"/>
      </left>
      <right/>
      <top style="thin">
        <color indexed="64"/>
      </top>
      <bottom style="thin">
        <color theme="0" tint="-0.34998626667073579"/>
      </bottom>
      <diagonal/>
    </border>
    <border>
      <left style="thin">
        <color theme="0" tint="-0.34998626667073579"/>
      </left>
      <right/>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indexed="64"/>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indexed="64"/>
      </left>
      <right/>
      <top style="thin">
        <color theme="0" tint="-0.34998626667073579"/>
      </top>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bottom style="thin">
        <color theme="0" tint="-0.34998626667073579"/>
      </bottom>
      <diagonal/>
    </border>
  </borders>
  <cellStyleXfs count="88">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2" fillId="16" borderId="0" applyNumberFormat="0" applyBorder="0" applyAlignment="0" applyProtection="0"/>
    <xf numFmtId="0" fontId="13" fillId="17" borderId="0" applyNumberFormat="0" applyBorder="0" applyAlignment="0" applyProtection="0"/>
    <xf numFmtId="0" fontId="14" fillId="18" borderId="0" applyNumberFormat="0" applyBorder="0" applyAlignment="0" applyProtection="0"/>
  </cellStyleXfs>
  <cellXfs count="252">
    <xf numFmtId="0" fontId="0" fillId="0" borderId="0" xfId="0"/>
    <xf numFmtId="49" fontId="1" fillId="0" borderId="0" xfId="0" applyNumberFormat="1" applyFont="1"/>
    <xf numFmtId="164" fontId="1" fillId="0" borderId="0" xfId="0" applyNumberFormat="1" applyFont="1"/>
    <xf numFmtId="0" fontId="4" fillId="2" borderId="1" xfId="0" applyFont="1" applyFill="1" applyBorder="1" applyAlignment="1">
      <alignment horizontal="center" vertical="center" wrapText="1"/>
    </xf>
    <xf numFmtId="49" fontId="1" fillId="0" borderId="0" xfId="0" applyNumberFormat="1" applyFont="1" applyAlignment="1"/>
    <xf numFmtId="164" fontId="1" fillId="0" borderId="0" xfId="0" applyNumberFormat="1" applyFont="1" applyAlignment="1"/>
    <xf numFmtId="0" fontId="1" fillId="0" borderId="0" xfId="0" applyFont="1" applyAlignment="1"/>
    <xf numFmtId="0" fontId="0" fillId="0" borderId="0" xfId="0" applyAlignment="1"/>
    <xf numFmtId="0" fontId="0" fillId="2" borderId="0" xfId="0" applyFill="1" applyAlignment="1">
      <alignment wrapText="1"/>
    </xf>
    <xf numFmtId="0" fontId="4" fillId="2" borderId="1" xfId="0" applyFont="1" applyFill="1" applyBorder="1" applyAlignment="1">
      <alignment horizontal="left" vertical="center" wrapText="1"/>
    </xf>
    <xf numFmtId="0" fontId="1" fillId="0" borderId="0" xfId="0" applyNumberFormat="1" applyFont="1" applyAlignment="1">
      <alignment horizontal="center"/>
    </xf>
    <xf numFmtId="0" fontId="0" fillId="0" borderId="0" xfId="0" applyNumberFormat="1" applyAlignment="1">
      <alignment horizontal="center"/>
    </xf>
    <xf numFmtId="0" fontId="0" fillId="0" borderId="0" xfId="0" applyAlignment="1">
      <alignment horizontal="left"/>
    </xf>
    <xf numFmtId="164" fontId="1" fillId="0" borderId="0" xfId="0" applyNumberFormat="1" applyFont="1" applyAlignment="1">
      <alignment horizontal="center"/>
    </xf>
    <xf numFmtId="0" fontId="0" fillId="0" borderId="0" xfId="0" applyAlignment="1">
      <alignment horizontal="center"/>
    </xf>
    <xf numFmtId="0" fontId="0" fillId="3" borderId="0" xfId="0" applyFill="1" applyAlignment="1"/>
    <xf numFmtId="0" fontId="0" fillId="3" borderId="0" xfId="0" applyFill="1" applyAlignment="1">
      <alignment horizontal="left"/>
    </xf>
    <xf numFmtId="0" fontId="0" fillId="3" borderId="0" xfId="0" applyNumberFormat="1" applyFill="1" applyAlignment="1">
      <alignment horizontal="center"/>
    </xf>
    <xf numFmtId="0" fontId="0" fillId="3" borderId="0" xfId="0" applyFill="1"/>
    <xf numFmtId="14" fontId="1" fillId="0" borderId="0" xfId="0" applyNumberFormat="1" applyFont="1"/>
    <xf numFmtId="49" fontId="1" fillId="4" borderId="0" xfId="0" applyNumberFormat="1" applyFont="1" applyFill="1"/>
    <xf numFmtId="49" fontId="5" fillId="0" borderId="0" xfId="0" applyNumberFormat="1" applyFont="1"/>
    <xf numFmtId="49" fontId="1" fillId="5" borderId="0" xfId="0" applyNumberFormat="1" applyFont="1" applyFill="1"/>
    <xf numFmtId="0" fontId="0" fillId="4" borderId="0" xfId="0" applyFill="1" applyAlignment="1"/>
    <xf numFmtId="14" fontId="0" fillId="4" borderId="0" xfId="0" applyNumberFormat="1" applyFill="1" applyAlignment="1"/>
    <xf numFmtId="0" fontId="0" fillId="4" borderId="0" xfId="0" applyFill="1" applyAlignment="1">
      <alignment horizontal="left"/>
    </xf>
    <xf numFmtId="0" fontId="0" fillId="4" borderId="0" xfId="0" applyNumberFormat="1" applyFill="1" applyAlignment="1">
      <alignment horizontal="center"/>
    </xf>
    <xf numFmtId="0" fontId="0" fillId="4" borderId="0" xfId="0" applyFill="1"/>
    <xf numFmtId="14" fontId="0" fillId="4" borderId="0" xfId="0" applyNumberFormat="1" applyFill="1" applyAlignment="1">
      <alignment horizontal="center"/>
    </xf>
    <xf numFmtId="14" fontId="0" fillId="0" borderId="0" xfId="0" applyNumberFormat="1"/>
    <xf numFmtId="49" fontId="1" fillId="0" borderId="0" xfId="0" applyNumberFormat="1" applyFont="1" applyAlignment="1">
      <alignment horizontal="center"/>
    </xf>
    <xf numFmtId="0" fontId="0" fillId="0" borderId="1" xfId="0" applyBorder="1" applyAlignment="1"/>
    <xf numFmtId="49" fontId="1" fillId="4" borderId="0" xfId="0" applyNumberFormat="1" applyFont="1" applyFill="1" applyAlignment="1"/>
    <xf numFmtId="14" fontId="0" fillId="4" borderId="0" xfId="0" applyNumberFormat="1" applyFill="1"/>
    <xf numFmtId="16" fontId="0" fillId="4" borderId="0" xfId="0" applyNumberFormat="1" applyFill="1" applyAlignment="1"/>
    <xf numFmtId="14" fontId="0" fillId="0" borderId="1" xfId="0" applyNumberFormat="1" applyBorder="1"/>
    <xf numFmtId="0" fontId="0" fillId="0" borderId="1" xfId="0" applyBorder="1"/>
    <xf numFmtId="49" fontId="1" fillId="2" borderId="0" xfId="0" applyNumberFormat="1" applyFont="1" applyFill="1" applyAlignment="1"/>
    <xf numFmtId="0" fontId="0" fillId="2" borderId="0" xfId="0" applyFill="1" applyAlignment="1"/>
    <xf numFmtId="0" fontId="1" fillId="2" borderId="0" xfId="0" applyFont="1" applyFill="1" applyAlignment="1"/>
    <xf numFmtId="0" fontId="0" fillId="2" borderId="0" xfId="0" applyFill="1" applyAlignment="1">
      <alignment horizontal="left"/>
    </xf>
    <xf numFmtId="0" fontId="0" fillId="2" borderId="0" xfId="0" applyNumberFormat="1" applyFill="1" applyAlignment="1">
      <alignment horizontal="center"/>
    </xf>
    <xf numFmtId="0" fontId="0" fillId="2" borderId="0" xfId="0" applyFill="1"/>
    <xf numFmtId="49" fontId="1" fillId="0" borderId="0" xfId="0" applyNumberFormat="1" applyFont="1" applyAlignment="1">
      <alignment wrapText="1"/>
    </xf>
    <xf numFmtId="0" fontId="0" fillId="0" borderId="1" xfId="0" applyBorder="1" applyAlignment="1">
      <alignment horizontal="left"/>
    </xf>
    <xf numFmtId="0" fontId="0" fillId="0" borderId="0" xfId="0" applyAlignment="1">
      <alignment vertical="center"/>
    </xf>
    <xf numFmtId="0" fontId="0" fillId="0" borderId="0" xfId="0" applyAlignment="1">
      <alignment vertical="center" wrapText="1"/>
    </xf>
    <xf numFmtId="0" fontId="0" fillId="6" borderId="0" xfId="0" applyFill="1" applyAlignment="1"/>
    <xf numFmtId="0" fontId="0" fillId="6" borderId="0" xfId="0" applyFill="1" applyAlignment="1">
      <alignment horizontal="left"/>
    </xf>
    <xf numFmtId="0" fontId="0" fillId="6" borderId="0" xfId="0" applyNumberFormat="1" applyFill="1" applyAlignment="1">
      <alignment horizontal="center"/>
    </xf>
    <xf numFmtId="0" fontId="0" fillId="6" borderId="0" xfId="0" applyFill="1"/>
    <xf numFmtId="1" fontId="0" fillId="0" borderId="0" xfId="0" applyNumberFormat="1" applyAlignment="1">
      <alignment horizontal="center" vertical="center"/>
    </xf>
    <xf numFmtId="49" fontId="1" fillId="7" borderId="0" xfId="0" applyNumberFormat="1" applyFont="1" applyFill="1" applyAlignment="1"/>
    <xf numFmtId="0" fontId="0" fillId="7" borderId="0" xfId="0" applyFill="1" applyAlignment="1">
      <alignment horizontal="center"/>
    </xf>
    <xf numFmtId="0" fontId="1" fillId="7" borderId="0" xfId="0" applyFont="1" applyFill="1" applyAlignment="1"/>
    <xf numFmtId="164" fontId="1" fillId="7" borderId="0" xfId="0" applyNumberFormat="1" applyFont="1" applyFill="1" applyAlignment="1"/>
    <xf numFmtId="0" fontId="0" fillId="7" borderId="0" xfId="0" applyNumberFormat="1" applyFill="1" applyAlignment="1">
      <alignment horizontal="center"/>
    </xf>
    <xf numFmtId="0" fontId="0" fillId="7" borderId="0" xfId="0" applyFill="1" applyAlignment="1"/>
    <xf numFmtId="0" fontId="0" fillId="7" borderId="0" xfId="0" applyFill="1"/>
    <xf numFmtId="49" fontId="1" fillId="0" borderId="0" xfId="0" applyNumberFormat="1" applyFont="1" applyAlignment="1">
      <alignment vertical="center" wrapText="1"/>
    </xf>
    <xf numFmtId="0" fontId="0" fillId="0" borderId="0" xfId="0" applyAlignment="1">
      <alignment wrapText="1"/>
    </xf>
    <xf numFmtId="0" fontId="0" fillId="8" borderId="0" xfId="0" applyFill="1"/>
    <xf numFmtId="0" fontId="0" fillId="8" borderId="0" xfId="0" applyFill="1" applyAlignment="1"/>
    <xf numFmtId="0" fontId="0" fillId="8" borderId="0" xfId="0" applyFill="1" applyAlignment="1">
      <alignment horizontal="left"/>
    </xf>
    <xf numFmtId="0" fontId="0" fillId="8" borderId="0" xfId="0" applyNumberFormat="1" applyFill="1" applyAlignment="1">
      <alignment horizontal="center"/>
    </xf>
    <xf numFmtId="14" fontId="0" fillId="3" borderId="0" xfId="0" applyNumberFormat="1" applyFill="1" applyAlignment="1">
      <alignment horizontal="center"/>
    </xf>
    <xf numFmtId="1" fontId="0" fillId="0" borderId="0" xfId="0" applyNumberFormat="1" applyAlignment="1">
      <alignment horizontal="center"/>
    </xf>
    <xf numFmtId="2" fontId="0" fillId="4" borderId="0" xfId="0" applyNumberFormat="1" applyFill="1" applyAlignment="1">
      <alignment horizontal="center"/>
    </xf>
    <xf numFmtId="14" fontId="0" fillId="2" borderId="0" xfId="0" applyNumberFormat="1" applyFill="1" applyAlignment="1">
      <alignment horizontal="center"/>
    </xf>
    <xf numFmtId="14" fontId="0" fillId="6" borderId="0" xfId="0" applyNumberFormat="1" applyFill="1" applyAlignment="1">
      <alignment horizontal="center"/>
    </xf>
    <xf numFmtId="14" fontId="0" fillId="8" borderId="0" xfId="0" applyNumberFormat="1" applyFill="1" applyAlignment="1">
      <alignment horizontal="center"/>
    </xf>
    <xf numFmtId="49" fontId="1" fillId="9" borderId="0" xfId="0" applyNumberFormat="1" applyFont="1" applyFill="1" applyAlignment="1"/>
    <xf numFmtId="0" fontId="0" fillId="9" borderId="0" xfId="0" applyFill="1" applyAlignment="1"/>
    <xf numFmtId="0" fontId="0" fillId="9" borderId="0" xfId="0" applyFill="1" applyAlignment="1">
      <alignment horizontal="left"/>
    </xf>
    <xf numFmtId="0" fontId="0" fillId="9" borderId="0" xfId="0" applyNumberFormat="1" applyFill="1" applyAlignment="1">
      <alignment horizontal="center"/>
    </xf>
    <xf numFmtId="0" fontId="0" fillId="9" borderId="0" xfId="0" applyFill="1"/>
    <xf numFmtId="0" fontId="0" fillId="0" borderId="0" xfId="0" applyBorder="1" applyAlignment="1">
      <alignment horizontal="center" vertical="center"/>
    </xf>
    <xf numFmtId="0" fontId="1" fillId="0" borderId="0" xfId="0" applyFont="1" applyBorder="1" applyAlignment="1"/>
    <xf numFmtId="49" fontId="1" fillId="0" borderId="0" xfId="0" applyNumberFormat="1" applyFont="1" applyBorder="1" applyAlignment="1"/>
    <xf numFmtId="0" fontId="6" fillId="9" borderId="0" xfId="0" applyFont="1" applyFill="1" applyAlignment="1"/>
    <xf numFmtId="0" fontId="6" fillId="9" borderId="0" xfId="0" applyNumberFormat="1" applyFont="1" applyFill="1" applyAlignment="1">
      <alignment horizontal="center"/>
    </xf>
    <xf numFmtId="0" fontId="6" fillId="9" borderId="0" xfId="0" applyFont="1" applyFill="1"/>
    <xf numFmtId="0" fontId="8" fillId="9" borderId="0" xfId="0" applyFont="1" applyFill="1" applyAlignment="1"/>
    <xf numFmtId="49" fontId="1" fillId="10" borderId="0" xfId="0" applyNumberFormat="1" applyFont="1" applyFill="1" applyAlignment="1"/>
    <xf numFmtId="0" fontId="1" fillId="10" borderId="0" xfId="0" applyFont="1" applyFill="1" applyAlignment="1"/>
    <xf numFmtId="0" fontId="0" fillId="7" borderId="1" xfId="0" applyFill="1" applyBorder="1" applyAlignment="1">
      <alignment horizontal="left" vertical="top" wrapText="1"/>
    </xf>
    <xf numFmtId="0" fontId="0" fillId="7" borderId="1" xfId="0" applyFill="1" applyBorder="1" applyAlignment="1">
      <alignment horizontal="left" vertical="center"/>
    </xf>
    <xf numFmtId="0" fontId="0" fillId="7" borderId="1" xfId="0" applyFill="1" applyBorder="1" applyAlignment="1">
      <alignment horizontal="left" vertical="top"/>
    </xf>
    <xf numFmtId="165" fontId="1" fillId="0" borderId="0" xfId="0" applyNumberFormat="1" applyFont="1" applyAlignment="1"/>
    <xf numFmtId="165" fontId="1" fillId="0" borderId="0" xfId="0" applyNumberFormat="1" applyFont="1" applyAlignment="1">
      <alignment horizontal="left" vertical="top"/>
    </xf>
    <xf numFmtId="14" fontId="8" fillId="9" borderId="0" xfId="0" applyNumberFormat="1" applyFont="1" applyFill="1" applyAlignment="1">
      <alignment horizontal="center"/>
    </xf>
    <xf numFmtId="0" fontId="0" fillId="11" borderId="0" xfId="0" applyFill="1" applyAlignment="1"/>
    <xf numFmtId="49" fontId="1" fillId="11" borderId="0" xfId="0" applyNumberFormat="1" applyFont="1" applyFill="1" applyAlignment="1"/>
    <xf numFmtId="0" fontId="0" fillId="11" borderId="0" xfId="0" applyFill="1" applyAlignment="1">
      <alignment horizontal="center"/>
    </xf>
    <xf numFmtId="0" fontId="0" fillId="11" borderId="0" xfId="0" applyFill="1" applyAlignment="1">
      <alignment horizontal="left"/>
    </xf>
    <xf numFmtId="0" fontId="0" fillId="11" borderId="0" xfId="0" applyNumberFormat="1" applyFill="1" applyAlignment="1">
      <alignment horizontal="center"/>
    </xf>
    <xf numFmtId="0" fontId="0" fillId="11" borderId="0" xfId="0" applyFill="1"/>
    <xf numFmtId="0" fontId="9" fillId="0" borderId="0" xfId="0" applyFont="1"/>
    <xf numFmtId="0" fontId="10" fillId="0" borderId="0" xfId="0" applyFont="1"/>
    <xf numFmtId="0" fontId="0" fillId="13" borderId="0" xfId="0" applyFill="1" applyAlignment="1"/>
    <xf numFmtId="0" fontId="0" fillId="13" borderId="0" xfId="0" applyFill="1" applyAlignment="1">
      <alignment horizontal="center"/>
    </xf>
    <xf numFmtId="0" fontId="0" fillId="13" borderId="0" xfId="0" applyFill="1" applyAlignment="1">
      <alignment horizontal="left"/>
    </xf>
    <xf numFmtId="0" fontId="0" fillId="13" borderId="0" xfId="0" applyNumberFormat="1" applyFill="1" applyAlignment="1">
      <alignment horizontal="center"/>
    </xf>
    <xf numFmtId="0" fontId="0" fillId="13" borderId="0" xfId="0" applyFill="1"/>
    <xf numFmtId="14" fontId="10" fillId="0" borderId="0" xfId="0" applyNumberFormat="1" applyFont="1"/>
    <xf numFmtId="0" fontId="10" fillId="12" borderId="3" xfId="0" applyFont="1" applyFill="1" applyBorder="1" applyAlignment="1">
      <alignment vertical="top" wrapText="1"/>
    </xf>
    <xf numFmtId="0" fontId="10" fillId="0" borderId="0" xfId="0" applyFont="1" applyAlignment="1">
      <alignment vertical="center"/>
    </xf>
    <xf numFmtId="0" fontId="4" fillId="2" borderId="1" xfId="0" applyFont="1" applyFill="1" applyBorder="1" applyAlignment="1">
      <alignment horizontal="right" vertical="center" wrapText="1"/>
    </xf>
    <xf numFmtId="0" fontId="1" fillId="0" borderId="0" xfId="0" applyFont="1" applyAlignment="1">
      <alignment horizontal="right"/>
    </xf>
    <xf numFmtId="0" fontId="0" fillId="3" borderId="0" xfId="0" applyFill="1" applyAlignment="1">
      <alignment horizontal="right"/>
    </xf>
    <xf numFmtId="0" fontId="0" fillId="0" borderId="0" xfId="0" applyAlignment="1">
      <alignment horizontal="right"/>
    </xf>
    <xf numFmtId="0" fontId="0" fillId="4" borderId="0" xfId="0" applyFill="1" applyAlignment="1">
      <alignment horizontal="right"/>
    </xf>
    <xf numFmtId="164" fontId="1" fillId="0" borderId="0" xfId="0" applyNumberFormat="1" applyFont="1" applyAlignment="1">
      <alignment horizontal="right"/>
    </xf>
    <xf numFmtId="0" fontId="0" fillId="2" borderId="0" xfId="0" applyFill="1" applyAlignment="1">
      <alignment horizontal="right"/>
    </xf>
    <xf numFmtId="0" fontId="0" fillId="6" borderId="0" xfId="0" applyFill="1" applyAlignment="1">
      <alignment horizontal="right"/>
    </xf>
    <xf numFmtId="0" fontId="1" fillId="7" borderId="0" xfId="0" applyFont="1" applyFill="1" applyAlignment="1">
      <alignment horizontal="right"/>
    </xf>
    <xf numFmtId="0" fontId="0" fillId="8" borderId="0" xfId="0" applyFill="1" applyAlignment="1">
      <alignment horizontal="right"/>
    </xf>
    <xf numFmtId="0" fontId="0" fillId="9" borderId="0" xfId="0" applyFill="1" applyAlignment="1">
      <alignment horizontal="right"/>
    </xf>
    <xf numFmtId="0" fontId="7" fillId="9" borderId="0" xfId="0" applyFont="1" applyFill="1" applyAlignment="1">
      <alignment horizontal="right"/>
    </xf>
    <xf numFmtId="0" fontId="1" fillId="10" borderId="0" xfId="0" applyFont="1" applyFill="1" applyAlignment="1">
      <alignment horizontal="right"/>
    </xf>
    <xf numFmtId="0" fontId="8" fillId="9" borderId="0" xfId="0" applyFont="1" applyFill="1" applyAlignment="1">
      <alignment horizontal="right"/>
    </xf>
    <xf numFmtId="0" fontId="0" fillId="11" borderId="0" xfId="0" applyFill="1" applyAlignment="1">
      <alignment horizontal="right"/>
    </xf>
    <xf numFmtId="0" fontId="0" fillId="13" borderId="0" xfId="0" applyFill="1" applyAlignment="1">
      <alignment horizontal="right"/>
    </xf>
    <xf numFmtId="49" fontId="1" fillId="0" borderId="0" xfId="0" applyNumberFormat="1" applyFont="1" applyAlignment="1">
      <alignment horizontal="left"/>
    </xf>
    <xf numFmtId="49" fontId="1" fillId="7" borderId="0" xfId="0" applyNumberFormat="1" applyFont="1" applyFill="1" applyAlignment="1">
      <alignment horizontal="left"/>
    </xf>
    <xf numFmtId="0" fontId="6" fillId="9" borderId="0" xfId="0" applyFont="1" applyFill="1" applyAlignment="1">
      <alignment horizontal="left"/>
    </xf>
    <xf numFmtId="0" fontId="8" fillId="9" borderId="0" xfId="0" applyFont="1" applyFill="1" applyAlignment="1">
      <alignment horizontal="left"/>
    </xf>
    <xf numFmtId="14" fontId="4" fillId="2" borderId="1" xfId="0" applyNumberFormat="1" applyFont="1" applyFill="1" applyBorder="1" applyAlignment="1">
      <alignment horizontal="left" vertical="center" wrapText="1"/>
    </xf>
    <xf numFmtId="14" fontId="1" fillId="0" borderId="0" xfId="0" applyNumberFormat="1" applyFont="1" applyAlignment="1">
      <alignment horizontal="left"/>
    </xf>
    <xf numFmtId="14" fontId="0" fillId="3" borderId="0" xfId="0" applyNumberFormat="1" applyFill="1" applyAlignment="1">
      <alignment horizontal="left"/>
    </xf>
    <xf numFmtId="14" fontId="0" fillId="4" borderId="0" xfId="0" applyNumberFormat="1" applyFill="1" applyAlignment="1">
      <alignment horizontal="left"/>
    </xf>
    <xf numFmtId="14" fontId="0" fillId="0" borderId="0" xfId="0" applyNumberFormat="1" applyAlignment="1">
      <alignment horizontal="left"/>
    </xf>
    <xf numFmtId="14" fontId="0" fillId="2" borderId="0" xfId="0" applyNumberFormat="1" applyFill="1" applyAlignment="1">
      <alignment horizontal="left"/>
    </xf>
    <xf numFmtId="14" fontId="0" fillId="6" borderId="0" xfId="0" applyNumberFormat="1" applyFill="1" applyAlignment="1">
      <alignment horizontal="left"/>
    </xf>
    <xf numFmtId="14" fontId="0" fillId="7" borderId="0" xfId="0" applyNumberFormat="1" applyFill="1" applyAlignment="1">
      <alignment horizontal="left"/>
    </xf>
    <xf numFmtId="14" fontId="0" fillId="8" borderId="0" xfId="0" applyNumberFormat="1" applyFill="1" applyAlignment="1">
      <alignment horizontal="left"/>
    </xf>
    <xf numFmtId="14" fontId="0" fillId="7" borderId="0" xfId="0" applyNumberFormat="1" applyFill="1" applyBorder="1" applyAlignment="1">
      <alignment horizontal="left" vertical="center"/>
    </xf>
    <xf numFmtId="14" fontId="6" fillId="9" borderId="0" xfId="0" applyNumberFormat="1" applyFont="1" applyFill="1" applyAlignment="1">
      <alignment horizontal="left"/>
    </xf>
    <xf numFmtId="14" fontId="0" fillId="10" borderId="0" xfId="0" applyNumberFormat="1" applyFill="1" applyBorder="1" applyAlignment="1">
      <alignment horizontal="left" vertical="center"/>
    </xf>
    <xf numFmtId="14" fontId="0" fillId="11" borderId="0" xfId="0" applyNumberFormat="1" applyFill="1" applyAlignment="1">
      <alignment horizontal="left"/>
    </xf>
    <xf numFmtId="165" fontId="1" fillId="0" borderId="0" xfId="0" applyNumberFormat="1" applyFont="1" applyAlignment="1">
      <alignment horizontal="left"/>
    </xf>
    <xf numFmtId="14" fontId="10" fillId="0" borderId="0" xfId="0" applyNumberFormat="1" applyFont="1" applyAlignment="1">
      <alignment horizontal="left"/>
    </xf>
    <xf numFmtId="14" fontId="0" fillId="13" borderId="0" xfId="0" applyNumberFormat="1" applyFill="1" applyAlignment="1">
      <alignment horizontal="left"/>
    </xf>
    <xf numFmtId="0" fontId="10" fillId="0" borderId="0" xfId="0" applyFont="1" applyAlignment="1">
      <alignment horizontal="left"/>
    </xf>
    <xf numFmtId="14" fontId="11" fillId="0" borderId="5" xfId="0" applyNumberFormat="1" applyFont="1" applyBorder="1" applyAlignment="1">
      <alignment horizontal="right" vertical="center" indent="1"/>
    </xf>
    <xf numFmtId="14" fontId="10" fillId="0" borderId="0" xfId="0" applyNumberFormat="1" applyFont="1" applyAlignment="1">
      <alignment horizontal="right"/>
    </xf>
    <xf numFmtId="0" fontId="1" fillId="0" borderId="0" xfId="0" applyFont="1"/>
    <xf numFmtId="0" fontId="10" fillId="14" borderId="0" xfId="0" applyFont="1" applyFill="1" applyAlignment="1">
      <alignment horizontal="left"/>
    </xf>
    <xf numFmtId="0" fontId="10" fillId="14" borderId="0" xfId="0" applyFont="1" applyFill="1"/>
    <xf numFmtId="0" fontId="0" fillId="14" borderId="0" xfId="0" applyFill="1" applyAlignment="1"/>
    <xf numFmtId="14" fontId="10" fillId="14" borderId="0" xfId="0" applyNumberFormat="1" applyFont="1" applyFill="1" applyAlignment="1">
      <alignment horizontal="left"/>
    </xf>
    <xf numFmtId="0" fontId="0" fillId="14" borderId="0" xfId="0" applyFill="1" applyAlignment="1">
      <alignment horizontal="center"/>
    </xf>
    <xf numFmtId="49" fontId="1" fillId="14" borderId="0" xfId="0" applyNumberFormat="1" applyFont="1" applyFill="1" applyAlignment="1"/>
    <xf numFmtId="0" fontId="0" fillId="14" borderId="0" xfId="0" applyFill="1" applyAlignment="1">
      <alignment horizontal="right"/>
    </xf>
    <xf numFmtId="0" fontId="0" fillId="14" borderId="0" xfId="0" applyFill="1" applyAlignment="1">
      <alignment horizontal="left"/>
    </xf>
    <xf numFmtId="14" fontId="10" fillId="14" borderId="0" xfId="0" applyNumberFormat="1" applyFont="1" applyFill="1" applyAlignment="1">
      <alignment horizontal="right"/>
    </xf>
    <xf numFmtId="0" fontId="0" fillId="14" borderId="0" xfId="0" applyNumberFormat="1" applyFill="1" applyAlignment="1">
      <alignment horizontal="center"/>
    </xf>
    <xf numFmtId="0" fontId="0" fillId="14" borderId="0" xfId="0" applyFill="1"/>
    <xf numFmtId="0" fontId="0" fillId="15" borderId="0" xfId="0" applyFill="1" applyAlignment="1"/>
    <xf numFmtId="14" fontId="0" fillId="15" borderId="0" xfId="0" applyNumberFormat="1" applyFill="1" applyAlignment="1">
      <alignment horizontal="left"/>
    </xf>
    <xf numFmtId="0" fontId="0" fillId="15" borderId="0" xfId="0" applyFill="1" applyAlignment="1">
      <alignment horizontal="center"/>
    </xf>
    <xf numFmtId="0" fontId="0" fillId="15" borderId="0" xfId="0" applyFill="1" applyAlignment="1">
      <alignment horizontal="right"/>
    </xf>
    <xf numFmtId="0" fontId="0" fillId="15" borderId="0" xfId="0" applyFill="1" applyAlignment="1">
      <alignment horizontal="left"/>
    </xf>
    <xf numFmtId="0" fontId="0" fillId="15" borderId="0" xfId="0" applyNumberFormat="1" applyFill="1" applyAlignment="1">
      <alignment horizontal="center"/>
    </xf>
    <xf numFmtId="0" fontId="9" fillId="15" borderId="0" xfId="0" applyFont="1" applyFill="1"/>
    <xf numFmtId="0" fontId="0" fillId="15" borderId="0" xfId="0" applyFill="1"/>
    <xf numFmtId="14" fontId="11" fillId="0" borderId="5" xfId="0" applyNumberFormat="1" applyFont="1" applyBorder="1" applyAlignment="1">
      <alignment horizontal="left" vertical="center" indent="1"/>
    </xf>
    <xf numFmtId="0" fontId="10" fillId="12" borderId="4" xfId="0" applyFont="1" applyFill="1" applyBorder="1" applyAlignment="1">
      <alignment vertical="top" wrapText="1"/>
    </xf>
    <xf numFmtId="0" fontId="10" fillId="0" borderId="0" xfId="0" applyFont="1" applyAlignment="1"/>
    <xf numFmtId="0" fontId="11" fillId="0" borderId="5" xfId="0" applyFont="1" applyBorder="1" applyAlignment="1">
      <alignment horizontal="left" vertical="center" indent="1"/>
    </xf>
    <xf numFmtId="0" fontId="14" fillId="18" borderId="0" xfId="87" applyAlignment="1"/>
    <xf numFmtId="14" fontId="14" fillId="18" borderId="0" xfId="87" applyNumberFormat="1" applyAlignment="1">
      <alignment horizontal="left"/>
    </xf>
    <xf numFmtId="0" fontId="14" fillId="18" borderId="0" xfId="87" applyAlignment="1">
      <alignment horizontal="center"/>
    </xf>
    <xf numFmtId="0" fontId="14" fillId="18" borderId="0" xfId="87" applyAlignment="1">
      <alignment horizontal="right"/>
    </xf>
    <xf numFmtId="0" fontId="14" fillId="18" borderId="0" xfId="87" applyAlignment="1">
      <alignment horizontal="left"/>
    </xf>
    <xf numFmtId="0" fontId="14" fillId="18" borderId="0" xfId="87" applyNumberFormat="1" applyAlignment="1">
      <alignment horizontal="center"/>
    </xf>
    <xf numFmtId="0" fontId="14" fillId="18" borderId="0" xfId="87"/>
    <xf numFmtId="0" fontId="13" fillId="17" borderId="0" xfId="86"/>
    <xf numFmtId="0" fontId="12" fillId="16" borderId="0" xfId="85"/>
    <xf numFmtId="164" fontId="1" fillId="0" borderId="0" xfId="0" applyNumberFormat="1" applyFont="1" applyAlignment="1">
      <alignment horizontal="left"/>
    </xf>
    <xf numFmtId="164" fontId="1" fillId="7" borderId="0" xfId="0" applyNumberFormat="1" applyFont="1" applyFill="1" applyAlignment="1">
      <alignment horizontal="left"/>
    </xf>
    <xf numFmtId="164" fontId="1" fillId="0" borderId="0" xfId="0" applyNumberFormat="1" applyFont="1" applyBorder="1" applyAlignment="1">
      <alignment horizontal="left"/>
    </xf>
    <xf numFmtId="164" fontId="1" fillId="10" borderId="0" xfId="0" applyNumberFormat="1" applyFont="1" applyFill="1" applyAlignment="1">
      <alignment horizontal="left"/>
    </xf>
    <xf numFmtId="14" fontId="10" fillId="12" borderId="4" xfId="0" applyNumberFormat="1" applyFont="1" applyFill="1" applyBorder="1" applyAlignment="1">
      <alignment horizontal="left" vertical="top" wrapText="1"/>
    </xf>
    <xf numFmtId="0" fontId="12" fillId="16" borderId="0" xfId="85" applyAlignment="1"/>
    <xf numFmtId="14" fontId="12" fillId="16" borderId="0" xfId="85" applyNumberFormat="1" applyAlignment="1">
      <alignment horizontal="left"/>
    </xf>
    <xf numFmtId="0" fontId="12" fillId="16" borderId="0" xfId="85" applyAlignment="1">
      <alignment horizontal="center"/>
    </xf>
    <xf numFmtId="0" fontId="12" fillId="16" borderId="0" xfId="85" applyAlignment="1">
      <alignment horizontal="left"/>
    </xf>
    <xf numFmtId="0" fontId="12" fillId="16" borderId="0" xfId="85" applyAlignment="1">
      <alignment horizontal="right"/>
    </xf>
    <xf numFmtId="0" fontId="12" fillId="16" borderId="0" xfId="85" applyNumberFormat="1" applyAlignment="1">
      <alignment horizontal="center"/>
    </xf>
    <xf numFmtId="0" fontId="13" fillId="17" borderId="0" xfId="86" applyAlignment="1"/>
    <xf numFmtId="14" fontId="13" fillId="17" borderId="0" xfId="86" applyNumberFormat="1" applyAlignment="1">
      <alignment horizontal="left"/>
    </xf>
    <xf numFmtId="0" fontId="13" fillId="17" borderId="0" xfId="86" applyAlignment="1">
      <alignment horizontal="center"/>
    </xf>
    <xf numFmtId="0" fontId="13" fillId="17" borderId="0" xfId="86" applyAlignment="1">
      <alignment horizontal="left"/>
    </xf>
    <xf numFmtId="0" fontId="13" fillId="17" borderId="0" xfId="86" applyAlignment="1">
      <alignment horizontal="right"/>
    </xf>
    <xf numFmtId="0" fontId="13" fillId="17" borderId="0" xfId="86" applyNumberFormat="1" applyAlignment="1">
      <alignment horizontal="center"/>
    </xf>
    <xf numFmtId="0" fontId="10" fillId="0" borderId="1" xfId="0" applyFont="1" applyBorder="1"/>
    <xf numFmtId="49" fontId="1" fillId="0" borderId="1" xfId="0" applyNumberFormat="1" applyFont="1" applyBorder="1"/>
    <xf numFmtId="14" fontId="0" fillId="0" borderId="1" xfId="0" applyNumberFormat="1" applyBorder="1" applyAlignment="1"/>
    <xf numFmtId="0" fontId="0" fillId="0" borderId="1" xfId="0" applyNumberFormat="1" applyBorder="1" applyAlignment="1">
      <alignment horizontal="center"/>
    </xf>
    <xf numFmtId="0" fontId="10" fillId="0" borderId="1" xfId="0" applyFont="1" applyBorder="1" applyAlignment="1">
      <alignment horizontal="left"/>
    </xf>
    <xf numFmtId="14" fontId="11" fillId="0" borderId="1" xfId="0" applyNumberFormat="1" applyFont="1" applyBorder="1" applyAlignment="1">
      <alignment horizontal="left" indent="1"/>
    </xf>
    <xf numFmtId="0" fontId="10" fillId="12" borderId="1" xfId="0" applyFont="1" applyFill="1" applyBorder="1" applyAlignment="1">
      <alignment horizontal="left" vertical="top" wrapText="1"/>
    </xf>
    <xf numFmtId="0" fontId="14" fillId="18" borderId="1" xfId="87" applyBorder="1"/>
    <xf numFmtId="0" fontId="14" fillId="18" borderId="1" xfId="87" applyBorder="1" applyAlignment="1">
      <alignment horizontal="center"/>
    </xf>
    <xf numFmtId="0" fontId="14" fillId="18" borderId="1" xfId="87" applyBorder="1" applyAlignment="1"/>
    <xf numFmtId="0" fontId="14" fillId="18" borderId="1" xfId="87" applyBorder="1" applyAlignment="1">
      <alignment horizontal="left"/>
    </xf>
    <xf numFmtId="0" fontId="14" fillId="18" borderId="1" xfId="87" applyBorder="1" applyAlignment="1">
      <alignment horizontal="right"/>
    </xf>
    <xf numFmtId="14" fontId="14" fillId="18" borderId="1" xfId="87" applyNumberFormat="1" applyBorder="1" applyAlignment="1">
      <alignment horizontal="left" vertical="center" indent="1"/>
    </xf>
    <xf numFmtId="0" fontId="14" fillId="18" borderId="1" xfId="87" applyNumberFormat="1" applyBorder="1" applyAlignment="1">
      <alignment horizontal="center"/>
    </xf>
    <xf numFmtId="0" fontId="14" fillId="18" borderId="7" xfId="87" applyBorder="1"/>
    <xf numFmtId="0" fontId="0" fillId="0" borderId="9" xfId="0" applyBorder="1"/>
    <xf numFmtId="0" fontId="14" fillId="18" borderId="10" xfId="87" applyBorder="1"/>
    <xf numFmtId="0" fontId="0" fillId="0" borderId="7" xfId="0" applyBorder="1" applyAlignment="1"/>
    <xf numFmtId="0" fontId="10" fillId="0" borderId="11" xfId="0" applyFont="1" applyBorder="1"/>
    <xf numFmtId="0" fontId="10" fillId="0" borderId="12" xfId="0" applyFont="1" applyBorder="1"/>
    <xf numFmtId="0" fontId="10" fillId="0" borderId="13" xfId="0" applyFont="1" applyBorder="1"/>
    <xf numFmtId="14" fontId="10" fillId="0" borderId="13" xfId="0" applyNumberFormat="1" applyFont="1" applyBorder="1"/>
    <xf numFmtId="0" fontId="0" fillId="0" borderId="13" xfId="0" applyBorder="1" applyAlignment="1">
      <alignment horizontal="center"/>
    </xf>
    <xf numFmtId="0" fontId="0" fillId="0" borderId="14" xfId="0" applyBorder="1"/>
    <xf numFmtId="0" fontId="0" fillId="0" borderId="15" xfId="0" applyBorder="1"/>
    <xf numFmtId="0" fontId="0" fillId="0" borderId="8" xfId="0" applyBorder="1"/>
    <xf numFmtId="0" fontId="0" fillId="0" borderId="10" xfId="0" applyBorder="1"/>
    <xf numFmtId="0" fontId="0" fillId="0" borderId="20" xfId="0" applyBorder="1"/>
    <xf numFmtId="0" fontId="0" fillId="0" borderId="21" xfId="0" applyBorder="1"/>
    <xf numFmtId="49" fontId="1" fillId="0" borderId="7" xfId="0" applyNumberFormat="1" applyFont="1" applyBorder="1"/>
    <xf numFmtId="0" fontId="0" fillId="0" borderId="13" xfId="0" applyBorder="1" applyAlignment="1"/>
    <xf numFmtId="14" fontId="10" fillId="0" borderId="13" xfId="0" applyNumberFormat="1" applyFont="1" applyBorder="1" applyAlignment="1">
      <alignment horizontal="left"/>
    </xf>
    <xf numFmtId="0" fontId="0" fillId="0" borderId="22" xfId="0" applyBorder="1"/>
    <xf numFmtId="0" fontId="0" fillId="0" borderId="15" xfId="0" applyBorder="1" applyAlignment="1"/>
    <xf numFmtId="0" fontId="10" fillId="0" borderId="2" xfId="0" applyFont="1" applyBorder="1" applyAlignment="1">
      <alignment horizontal="left"/>
    </xf>
    <xf numFmtId="0" fontId="0" fillId="0" borderId="24" xfId="0" applyBorder="1"/>
    <xf numFmtId="0" fontId="0" fillId="0" borderId="16" xfId="0" applyBorder="1" applyAlignment="1"/>
    <xf numFmtId="0" fontId="10" fillId="0" borderId="17" xfId="0" applyFont="1" applyBorder="1" applyAlignment="1">
      <alignment horizontal="left"/>
    </xf>
    <xf numFmtId="0" fontId="0" fillId="0" borderId="25" xfId="0" applyBorder="1"/>
    <xf numFmtId="0" fontId="0" fillId="0" borderId="18" xfId="0" applyBorder="1" applyAlignment="1"/>
    <xf numFmtId="0" fontId="10" fillId="0" borderId="19" xfId="0" applyFont="1" applyBorder="1" applyAlignment="1">
      <alignment horizontal="left"/>
    </xf>
    <xf numFmtId="0" fontId="0" fillId="0" borderId="26" xfId="0" applyBorder="1"/>
    <xf numFmtId="0" fontId="0" fillId="0" borderId="27" xfId="0" applyBorder="1"/>
    <xf numFmtId="0" fontId="0" fillId="0" borderId="28" xfId="0" applyBorder="1"/>
    <xf numFmtId="0" fontId="0" fillId="0" borderId="15" xfId="0" applyBorder="1" applyAlignment="1">
      <alignment horizontal="center"/>
    </xf>
    <xf numFmtId="0" fontId="14" fillId="18" borderId="2" xfId="87" applyBorder="1"/>
    <xf numFmtId="14" fontId="10" fillId="0" borderId="23" xfId="0" applyNumberFormat="1" applyFont="1" applyBorder="1"/>
    <xf numFmtId="14" fontId="10" fillId="0" borderId="11" xfId="0" applyNumberFormat="1" applyFont="1" applyBorder="1"/>
    <xf numFmtId="0" fontId="10" fillId="0" borderId="6" xfId="0" applyFont="1" applyBorder="1"/>
    <xf numFmtId="14" fontId="10" fillId="0" borderId="6" xfId="0" applyNumberFormat="1" applyFont="1" applyBorder="1"/>
    <xf numFmtId="0" fontId="0" fillId="0" borderId="29" xfId="0" applyBorder="1" applyAlignment="1">
      <alignment horizontal="center"/>
    </xf>
    <xf numFmtId="0" fontId="0" fillId="0" borderId="6" xfId="0" applyBorder="1" applyAlignment="1">
      <alignment horizontal="center"/>
    </xf>
    <xf numFmtId="0" fontId="0" fillId="0" borderId="23" xfId="0" applyBorder="1" applyAlignment="1">
      <alignment horizontal="center"/>
    </xf>
    <xf numFmtId="0" fontId="0" fillId="0" borderId="31" xfId="0" applyBorder="1" applyAlignment="1"/>
    <xf numFmtId="0" fontId="0" fillId="0" borderId="30" xfId="0" applyBorder="1" applyAlignment="1"/>
    <xf numFmtId="49" fontId="0" fillId="0" borderId="0" xfId="0" applyNumberFormat="1"/>
  </cellXfs>
  <cellStyles count="88">
    <cellStyle name="Bad" xfId="86" builtinId="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Good" xfId="85" builtinId="2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Neutral" xfId="87" builtinId="28"/>
    <cellStyle name="Normal" xfId="0" builtinId="0"/>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1140619</xdr:colOff>
          <xdr:row>263</xdr:row>
          <xdr:rowOff>114300</xdr:rowOff>
        </xdr:from>
        <xdr:to>
          <xdr:col>11</xdr:col>
          <xdr:colOff>107156</xdr:colOff>
          <xdr:row>264</xdr:row>
          <xdr:rowOff>92869</xdr:rowOff>
        </xdr:to>
        <xdr:sp macro="" textlink="">
          <xdr:nvSpPr>
            <xdr:cNvPr id="1025" name="Control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283"/>
  <sheetViews>
    <sheetView zoomScale="80" zoomScaleNormal="80" workbookViewId="0">
      <pane ySplit="1" topLeftCell="A255" activePane="bottomLeft" state="frozen"/>
      <selection pane="bottomLeft" activeCell="A272" sqref="A272:A279"/>
    </sheetView>
  </sheetViews>
  <sheetFormatPr defaultRowHeight="15" x14ac:dyDescent="0.25"/>
  <cols>
    <col min="1" max="1" width="15.85546875" style="7" bestFit="1" customWidth="1"/>
    <col min="2" max="2" width="15" style="7" customWidth="1"/>
    <col min="3" max="3" width="26.28515625" style="7" bestFit="1" customWidth="1"/>
    <col min="4" max="4" width="14.5703125" style="131" customWidth="1"/>
    <col min="5" max="5" width="14.5703125" style="14" customWidth="1"/>
    <col min="6" max="6" width="7.28515625" style="7" customWidth="1"/>
    <col min="7" max="7" width="17.42578125" style="12" customWidth="1"/>
    <col min="8" max="8" width="60.7109375" style="7" bestFit="1" customWidth="1"/>
    <col min="9" max="9" width="11.42578125" style="110" customWidth="1"/>
    <col min="10" max="10" width="15.42578125" style="7" customWidth="1"/>
    <col min="11" max="11" width="18.140625" style="12" bestFit="1" customWidth="1"/>
    <col min="12" max="12" width="11.42578125" style="7" customWidth="1"/>
    <col min="13" max="13" width="17.7109375" style="7" customWidth="1"/>
    <col min="14" max="14" width="20.85546875" style="11" customWidth="1"/>
    <col min="15" max="15" width="163" style="7" bestFit="1" customWidth="1"/>
    <col min="16" max="16" width="163" style="7" customWidth="1"/>
    <col min="17" max="17" width="255.7109375" style="7" bestFit="1" customWidth="1"/>
    <col min="18" max="18" width="66.42578125" customWidth="1"/>
    <col min="19" max="19" width="255.7109375" bestFit="1" customWidth="1"/>
    <col min="21" max="21" width="5.7109375" customWidth="1"/>
  </cols>
  <sheetData>
    <row r="1" spans="1:18" s="8" customFormat="1" ht="42.75" x14ac:dyDescent="0.25">
      <c r="A1" s="3" t="s">
        <v>21</v>
      </c>
      <c r="B1" s="3" t="s">
        <v>22</v>
      </c>
      <c r="C1" s="3" t="s">
        <v>23</v>
      </c>
      <c r="D1" s="127" t="s">
        <v>16</v>
      </c>
      <c r="E1" s="3"/>
      <c r="F1" s="3" t="s">
        <v>17</v>
      </c>
      <c r="G1" s="9" t="s">
        <v>24</v>
      </c>
      <c r="H1" s="3" t="s">
        <v>25</v>
      </c>
      <c r="I1" s="107" t="s">
        <v>26</v>
      </c>
      <c r="J1" s="3" t="s">
        <v>27</v>
      </c>
      <c r="K1" s="9" t="s">
        <v>18</v>
      </c>
      <c r="L1" s="3" t="s">
        <v>28</v>
      </c>
      <c r="M1" s="3" t="s">
        <v>19</v>
      </c>
      <c r="N1" s="3" t="s">
        <v>143</v>
      </c>
      <c r="O1" s="3" t="s">
        <v>130</v>
      </c>
      <c r="P1" s="3"/>
      <c r="Q1" s="3"/>
      <c r="R1" s="3" t="s">
        <v>15</v>
      </c>
    </row>
    <row r="2" spans="1:18" x14ac:dyDescent="0.25">
      <c r="A2" s="4" t="s">
        <v>29</v>
      </c>
      <c r="B2" s="4" t="s">
        <v>30</v>
      </c>
      <c r="C2" s="4" t="s">
        <v>31</v>
      </c>
      <c r="D2" s="128">
        <v>22025</v>
      </c>
      <c r="E2" s="13"/>
      <c r="F2" s="6" t="s">
        <v>132</v>
      </c>
      <c r="G2" s="179">
        <v>42196</v>
      </c>
      <c r="H2" s="4" t="s">
        <v>4</v>
      </c>
      <c r="I2" s="108">
        <v>0</v>
      </c>
      <c r="J2" s="4" t="s">
        <v>32</v>
      </c>
      <c r="K2" s="123" t="s">
        <v>1</v>
      </c>
      <c r="L2" s="4" t="s">
        <v>9</v>
      </c>
      <c r="M2" s="5">
        <v>42244</v>
      </c>
      <c r="N2" s="30" t="str">
        <f>H7</f>
        <v>48 Weeks Sof+ Rib</v>
      </c>
      <c r="O2" s="4" t="s">
        <v>20</v>
      </c>
      <c r="P2" s="4"/>
      <c r="Q2" t="s">
        <v>147</v>
      </c>
      <c r="R2" t="s">
        <v>12</v>
      </c>
    </row>
    <row r="3" spans="1:18" x14ac:dyDescent="0.25">
      <c r="A3" s="4" t="s">
        <v>33</v>
      </c>
      <c r="B3" s="4" t="s">
        <v>34</v>
      </c>
      <c r="C3" s="4" t="s">
        <v>35</v>
      </c>
      <c r="D3" s="128">
        <v>19314</v>
      </c>
      <c r="E3" s="13"/>
      <c r="F3" s="6" t="s">
        <v>131</v>
      </c>
      <c r="G3" s="179">
        <v>42196</v>
      </c>
      <c r="H3" s="4" t="s">
        <v>4</v>
      </c>
      <c r="I3" s="108">
        <v>210</v>
      </c>
      <c r="J3" s="4" t="s">
        <v>37</v>
      </c>
      <c r="K3" s="123" t="s">
        <v>1</v>
      </c>
      <c r="L3" s="4" t="s">
        <v>3</v>
      </c>
      <c r="M3" s="5">
        <v>42252</v>
      </c>
      <c r="N3" s="10">
        <f>DATEDIF(G3,M3,"D")</f>
        <v>56</v>
      </c>
      <c r="O3" s="4" t="s">
        <v>36</v>
      </c>
      <c r="P3" s="4"/>
      <c r="Q3" t="s">
        <v>148</v>
      </c>
      <c r="R3" t="s">
        <v>12</v>
      </c>
    </row>
    <row r="4" spans="1:18" x14ac:dyDescent="0.25">
      <c r="A4" s="4" t="s">
        <v>38</v>
      </c>
      <c r="B4" s="4" t="s">
        <v>39</v>
      </c>
      <c r="C4" s="4" t="s">
        <v>40</v>
      </c>
      <c r="D4" s="128">
        <v>18596</v>
      </c>
      <c r="E4" s="13"/>
      <c r="F4" s="6" t="s">
        <v>132</v>
      </c>
      <c r="G4" s="179">
        <v>42175</v>
      </c>
      <c r="H4" s="4" t="s">
        <v>4</v>
      </c>
      <c r="I4" s="108">
        <v>0</v>
      </c>
      <c r="J4" s="4" t="s">
        <v>32</v>
      </c>
      <c r="K4" s="123" t="s">
        <v>1</v>
      </c>
      <c r="L4" s="4" t="s">
        <v>3</v>
      </c>
      <c r="M4" s="5">
        <v>42241</v>
      </c>
      <c r="N4" s="10">
        <f t="shared" ref="N4:N32" si="0">DATEDIF(G4,M4,"D")</f>
        <v>66</v>
      </c>
      <c r="O4" s="4" t="s">
        <v>20</v>
      </c>
      <c r="P4" s="4"/>
      <c r="Q4" t="s">
        <v>147</v>
      </c>
      <c r="R4" t="s">
        <v>12</v>
      </c>
    </row>
    <row r="5" spans="1:18" x14ac:dyDescent="0.25">
      <c r="A5" s="4" t="s">
        <v>41</v>
      </c>
      <c r="B5" s="4" t="s">
        <v>42</v>
      </c>
      <c r="C5" s="4" t="s">
        <v>43</v>
      </c>
      <c r="D5" s="128">
        <v>21854</v>
      </c>
      <c r="E5" s="13"/>
      <c r="F5" s="6" t="s">
        <v>132</v>
      </c>
      <c r="G5" s="179">
        <v>42197</v>
      </c>
      <c r="H5" s="4" t="s">
        <v>4</v>
      </c>
      <c r="I5" s="108">
        <v>709</v>
      </c>
      <c r="J5" s="4" t="s">
        <v>32</v>
      </c>
      <c r="K5" s="123" t="s">
        <v>1</v>
      </c>
      <c r="L5" s="4" t="s">
        <v>0</v>
      </c>
      <c r="M5" s="5">
        <v>42278</v>
      </c>
      <c r="N5" s="10">
        <f t="shared" si="0"/>
        <v>81</v>
      </c>
      <c r="O5" s="4" t="s">
        <v>20</v>
      </c>
      <c r="P5" s="4"/>
      <c r="Q5" t="s">
        <v>147</v>
      </c>
      <c r="R5" t="s">
        <v>12</v>
      </c>
    </row>
    <row r="6" spans="1:18" x14ac:dyDescent="0.25">
      <c r="A6" s="4" t="s">
        <v>44</v>
      </c>
      <c r="B6" s="4" t="s">
        <v>45</v>
      </c>
      <c r="C6" s="4" t="s">
        <v>46</v>
      </c>
      <c r="D6" s="128">
        <v>19541</v>
      </c>
      <c r="E6" s="13"/>
      <c r="F6" s="6" t="s">
        <v>131</v>
      </c>
      <c r="G6" s="179">
        <v>42171</v>
      </c>
      <c r="H6" s="4" t="s">
        <v>10</v>
      </c>
      <c r="I6" s="108"/>
      <c r="J6" s="4" t="s">
        <v>37</v>
      </c>
      <c r="K6" s="123" t="s">
        <v>6</v>
      </c>
      <c r="L6" s="4" t="s">
        <v>9</v>
      </c>
      <c r="M6" s="5">
        <v>42184</v>
      </c>
      <c r="N6" s="10">
        <f t="shared" si="0"/>
        <v>13</v>
      </c>
      <c r="O6" s="4" t="s">
        <v>47</v>
      </c>
      <c r="P6" s="4"/>
      <c r="Q6" t="s">
        <v>153</v>
      </c>
      <c r="R6" t="s">
        <v>13</v>
      </c>
    </row>
    <row r="7" spans="1:18" x14ac:dyDescent="0.25">
      <c r="A7" s="4" t="s">
        <v>48</v>
      </c>
      <c r="B7" s="4" t="s">
        <v>49</v>
      </c>
      <c r="C7" s="4" t="s">
        <v>50</v>
      </c>
      <c r="D7" s="128">
        <v>21756</v>
      </c>
      <c r="E7" s="13"/>
      <c r="F7" s="6" t="s">
        <v>132</v>
      </c>
      <c r="G7" s="179">
        <v>42154</v>
      </c>
      <c r="H7" s="4" t="s">
        <v>4</v>
      </c>
      <c r="I7" s="108"/>
      <c r="J7" s="4" t="s">
        <v>51</v>
      </c>
      <c r="K7" s="123" t="s">
        <v>1</v>
      </c>
      <c r="L7" s="4" t="s">
        <v>0</v>
      </c>
      <c r="M7" s="5">
        <v>42218</v>
      </c>
      <c r="N7" s="10">
        <f t="shared" si="0"/>
        <v>64</v>
      </c>
      <c r="O7" s="4" t="s">
        <v>20</v>
      </c>
      <c r="P7" s="4"/>
      <c r="Q7" t="s">
        <v>147</v>
      </c>
      <c r="R7" t="s">
        <v>14</v>
      </c>
    </row>
    <row r="8" spans="1:18" x14ac:dyDescent="0.25">
      <c r="A8" s="4" t="s">
        <v>52</v>
      </c>
      <c r="B8" s="4" t="s">
        <v>53</v>
      </c>
      <c r="C8" s="4" t="s">
        <v>54</v>
      </c>
      <c r="D8" s="128">
        <v>22551</v>
      </c>
      <c r="E8" s="13"/>
      <c r="F8" s="6" t="s">
        <v>132</v>
      </c>
      <c r="G8" s="179">
        <v>42152</v>
      </c>
      <c r="H8" s="4" t="s">
        <v>4</v>
      </c>
      <c r="I8" s="108"/>
      <c r="J8" s="4" t="s">
        <v>51</v>
      </c>
      <c r="K8" s="123" t="s">
        <v>1</v>
      </c>
      <c r="L8" s="4" t="s">
        <v>0</v>
      </c>
      <c r="M8" s="5">
        <v>42155</v>
      </c>
      <c r="N8" s="10">
        <f t="shared" si="0"/>
        <v>3</v>
      </c>
      <c r="O8" s="4" t="s">
        <v>20</v>
      </c>
      <c r="P8" s="4"/>
      <c r="Q8" t="s">
        <v>147</v>
      </c>
      <c r="R8" t="s">
        <v>14</v>
      </c>
    </row>
    <row r="9" spans="1:18" x14ac:dyDescent="0.25">
      <c r="A9" s="4" t="s">
        <v>55</v>
      </c>
      <c r="B9" s="4" t="s">
        <v>56</v>
      </c>
      <c r="C9" s="4" t="s">
        <v>57</v>
      </c>
      <c r="D9" s="128">
        <v>22459</v>
      </c>
      <c r="E9" s="13"/>
      <c r="F9" s="6" t="s">
        <v>132</v>
      </c>
      <c r="G9" s="179">
        <v>42176</v>
      </c>
      <c r="H9" s="4" t="s">
        <v>4</v>
      </c>
      <c r="I9" s="108">
        <v>0</v>
      </c>
      <c r="J9" s="4" t="s">
        <v>32</v>
      </c>
      <c r="K9" s="123" t="s">
        <v>1</v>
      </c>
      <c r="L9" s="4" t="s">
        <v>0</v>
      </c>
      <c r="M9" s="5">
        <v>42260</v>
      </c>
      <c r="N9" s="10">
        <f t="shared" si="0"/>
        <v>84</v>
      </c>
      <c r="O9" s="4" t="s">
        <v>20</v>
      </c>
      <c r="P9" s="4"/>
      <c r="Q9" t="s">
        <v>147</v>
      </c>
      <c r="R9" t="s">
        <v>13</v>
      </c>
    </row>
    <row r="10" spans="1:18" x14ac:dyDescent="0.25">
      <c r="A10" s="4" t="s">
        <v>58</v>
      </c>
      <c r="B10" s="4" t="s">
        <v>59</v>
      </c>
      <c r="C10" s="4" t="s">
        <v>40</v>
      </c>
      <c r="D10" s="128">
        <v>26157</v>
      </c>
      <c r="E10" s="13"/>
      <c r="F10" s="6" t="s">
        <v>132</v>
      </c>
      <c r="G10" s="179">
        <v>42196</v>
      </c>
      <c r="H10" s="4" t="s">
        <v>4</v>
      </c>
      <c r="I10" s="108">
        <v>0</v>
      </c>
      <c r="J10" s="4" t="s">
        <v>32</v>
      </c>
      <c r="K10" s="123" t="s">
        <v>1</v>
      </c>
      <c r="L10" s="4" t="s">
        <v>0</v>
      </c>
      <c r="M10" s="5">
        <v>42248</v>
      </c>
      <c r="N10" s="10">
        <f t="shared" si="0"/>
        <v>52</v>
      </c>
      <c r="O10" s="4" t="s">
        <v>20</v>
      </c>
      <c r="P10" s="4"/>
      <c r="Q10" t="s">
        <v>147</v>
      </c>
      <c r="R10" t="s">
        <v>12</v>
      </c>
    </row>
    <row r="11" spans="1:18" x14ac:dyDescent="0.25">
      <c r="A11" s="4" t="s">
        <v>60</v>
      </c>
      <c r="B11" s="4" t="s">
        <v>61</v>
      </c>
      <c r="C11" s="4" t="s">
        <v>62</v>
      </c>
      <c r="D11" s="128">
        <v>20182</v>
      </c>
      <c r="E11" s="13"/>
      <c r="F11" s="6" t="s">
        <v>132</v>
      </c>
      <c r="G11" s="179">
        <v>42152</v>
      </c>
      <c r="H11" s="4" t="s">
        <v>4</v>
      </c>
      <c r="I11" s="108"/>
      <c r="J11" s="4" t="s">
        <v>51</v>
      </c>
      <c r="K11" s="123" t="s">
        <v>1</v>
      </c>
      <c r="L11" s="4" t="s">
        <v>9</v>
      </c>
      <c r="M11" s="5">
        <v>42200</v>
      </c>
      <c r="N11" s="10">
        <f t="shared" si="0"/>
        <v>48</v>
      </c>
      <c r="O11" s="4" t="s">
        <v>20</v>
      </c>
      <c r="P11" s="4"/>
      <c r="Q11" t="s">
        <v>147</v>
      </c>
      <c r="R11" t="s">
        <v>14</v>
      </c>
    </row>
    <row r="12" spans="1:18" x14ac:dyDescent="0.25">
      <c r="A12" s="4" t="s">
        <v>63</v>
      </c>
      <c r="B12" s="4" t="s">
        <v>64</v>
      </c>
      <c r="C12" s="4" t="s">
        <v>65</v>
      </c>
      <c r="D12" s="128">
        <v>17918</v>
      </c>
      <c r="E12" s="13"/>
      <c r="F12" s="6" t="s">
        <v>131</v>
      </c>
      <c r="G12" s="179">
        <v>42153</v>
      </c>
      <c r="H12" s="4" t="s">
        <v>4</v>
      </c>
      <c r="I12" s="108"/>
      <c r="J12" s="4" t="s">
        <v>32</v>
      </c>
      <c r="K12" s="123" t="s">
        <v>1</v>
      </c>
      <c r="L12" s="4" t="s">
        <v>3</v>
      </c>
      <c r="M12" s="5">
        <v>42188</v>
      </c>
      <c r="N12" s="10">
        <f t="shared" si="0"/>
        <v>35</v>
      </c>
      <c r="O12" s="4" t="s">
        <v>20</v>
      </c>
      <c r="P12" s="4"/>
      <c r="Q12" t="s">
        <v>147</v>
      </c>
      <c r="R12" t="s">
        <v>14</v>
      </c>
    </row>
    <row r="13" spans="1:18" x14ac:dyDescent="0.25">
      <c r="A13" s="4" t="s">
        <v>66</v>
      </c>
      <c r="B13" s="4" t="s">
        <v>67</v>
      </c>
      <c r="C13" s="4" t="s">
        <v>68</v>
      </c>
      <c r="D13" s="128">
        <v>22296</v>
      </c>
      <c r="E13" s="13"/>
      <c r="F13" s="6" t="s">
        <v>132</v>
      </c>
      <c r="G13" s="179">
        <v>42174</v>
      </c>
      <c r="H13" s="4" t="s">
        <v>4</v>
      </c>
      <c r="I13" s="108"/>
      <c r="J13" s="4" t="s">
        <v>32</v>
      </c>
      <c r="K13" s="123" t="s">
        <v>1</v>
      </c>
      <c r="L13" s="4" t="s">
        <v>3</v>
      </c>
      <c r="M13" s="5">
        <v>42210</v>
      </c>
      <c r="N13" s="10">
        <f t="shared" si="0"/>
        <v>36</v>
      </c>
      <c r="O13" s="4" t="s">
        <v>20</v>
      </c>
      <c r="P13" s="4"/>
      <c r="Q13" t="s">
        <v>147</v>
      </c>
      <c r="R13" t="s">
        <v>13</v>
      </c>
    </row>
    <row r="14" spans="1:18" x14ac:dyDescent="0.25">
      <c r="A14" s="4" t="s">
        <v>69</v>
      </c>
      <c r="B14" s="4" t="s">
        <v>70</v>
      </c>
      <c r="C14" s="4" t="s">
        <v>71</v>
      </c>
      <c r="D14" s="128">
        <v>22352</v>
      </c>
      <c r="E14" s="13"/>
      <c r="F14" s="6" t="s">
        <v>132</v>
      </c>
      <c r="G14" s="179">
        <v>42198</v>
      </c>
      <c r="H14" s="4" t="s">
        <v>11</v>
      </c>
      <c r="I14" s="108">
        <v>0</v>
      </c>
      <c r="J14" s="4" t="s">
        <v>32</v>
      </c>
      <c r="K14" s="123" t="s">
        <v>1</v>
      </c>
      <c r="L14" s="4" t="s">
        <v>9</v>
      </c>
      <c r="M14" s="5">
        <v>42269</v>
      </c>
      <c r="N14" s="10">
        <f t="shared" si="0"/>
        <v>71</v>
      </c>
      <c r="O14" s="4" t="s">
        <v>144</v>
      </c>
      <c r="P14" s="4"/>
      <c r="Q14" t="s">
        <v>154</v>
      </c>
      <c r="R14" t="s">
        <v>12</v>
      </c>
    </row>
    <row r="15" spans="1:18" x14ac:dyDescent="0.25">
      <c r="A15" s="4" t="s">
        <v>72</v>
      </c>
      <c r="B15" s="4" t="s">
        <v>73</v>
      </c>
      <c r="C15" s="4" t="s">
        <v>74</v>
      </c>
      <c r="D15" s="128">
        <v>23225</v>
      </c>
      <c r="E15" s="13"/>
      <c r="F15" s="6" t="s">
        <v>132</v>
      </c>
      <c r="G15" s="179">
        <v>42152</v>
      </c>
      <c r="H15" s="4" t="s">
        <v>4</v>
      </c>
      <c r="I15" s="108"/>
      <c r="J15" s="4" t="s">
        <v>51</v>
      </c>
      <c r="K15" s="123" t="s">
        <v>6</v>
      </c>
      <c r="L15" s="4" t="s">
        <v>3</v>
      </c>
      <c r="M15" s="5">
        <v>42175</v>
      </c>
      <c r="N15" s="10">
        <f t="shared" si="0"/>
        <v>23</v>
      </c>
      <c r="O15" s="4" t="s">
        <v>20</v>
      </c>
      <c r="P15" s="4"/>
      <c r="Q15" t="s">
        <v>147</v>
      </c>
      <c r="R15" t="s">
        <v>14</v>
      </c>
    </row>
    <row r="16" spans="1:18" x14ac:dyDescent="0.25">
      <c r="A16" s="4" t="s">
        <v>75</v>
      </c>
      <c r="B16" s="4" t="s">
        <v>76</v>
      </c>
      <c r="C16" s="4" t="s">
        <v>77</v>
      </c>
      <c r="D16" s="128">
        <v>18921</v>
      </c>
      <c r="E16" s="13"/>
      <c r="F16" s="6" t="s">
        <v>131</v>
      </c>
      <c r="G16" s="179">
        <v>42214</v>
      </c>
      <c r="H16" s="4" t="s">
        <v>4</v>
      </c>
      <c r="I16" s="108">
        <v>0</v>
      </c>
      <c r="J16" s="4" t="s">
        <v>32</v>
      </c>
      <c r="K16" s="123" t="s">
        <v>1</v>
      </c>
      <c r="L16" s="4" t="s">
        <v>3</v>
      </c>
      <c r="M16" s="5">
        <v>42274</v>
      </c>
      <c r="N16" s="10">
        <f t="shared" si="0"/>
        <v>60</v>
      </c>
      <c r="O16" s="4" t="s">
        <v>20</v>
      </c>
      <c r="P16" s="4"/>
      <c r="Q16" t="s">
        <v>147</v>
      </c>
      <c r="R16" t="s">
        <v>12</v>
      </c>
    </row>
    <row r="17" spans="1:18" x14ac:dyDescent="0.25">
      <c r="A17" s="4" t="s">
        <v>78</v>
      </c>
      <c r="B17" s="4" t="s">
        <v>79</v>
      </c>
      <c r="C17" s="4" t="s">
        <v>80</v>
      </c>
      <c r="D17" s="128">
        <v>24190</v>
      </c>
      <c r="E17" s="13"/>
      <c r="F17" s="6" t="s">
        <v>132</v>
      </c>
      <c r="G17" s="179">
        <v>42201</v>
      </c>
      <c r="H17" s="4" t="s">
        <v>4</v>
      </c>
      <c r="I17" s="108">
        <v>0</v>
      </c>
      <c r="J17" s="4" t="s">
        <v>32</v>
      </c>
      <c r="K17" s="123" t="s">
        <v>1</v>
      </c>
      <c r="L17" s="4" t="s">
        <v>0</v>
      </c>
      <c r="M17" s="5">
        <v>42269</v>
      </c>
      <c r="N17" s="10">
        <f t="shared" si="0"/>
        <v>68</v>
      </c>
      <c r="O17" s="4" t="s">
        <v>20</v>
      </c>
      <c r="P17" s="4"/>
      <c r="Q17" t="s">
        <v>147</v>
      </c>
      <c r="R17" t="s">
        <v>12</v>
      </c>
    </row>
    <row r="18" spans="1:18" x14ac:dyDescent="0.25">
      <c r="A18" s="4" t="s">
        <v>81</v>
      </c>
      <c r="B18" s="4" t="s">
        <v>82</v>
      </c>
      <c r="C18" s="4" t="s">
        <v>83</v>
      </c>
      <c r="D18" s="128">
        <v>23683</v>
      </c>
      <c r="E18" s="13"/>
      <c r="F18" s="6" t="s">
        <v>132</v>
      </c>
      <c r="G18" s="179">
        <v>42175</v>
      </c>
      <c r="H18" s="4" t="s">
        <v>2</v>
      </c>
      <c r="I18" s="108"/>
      <c r="J18" s="4" t="s">
        <v>32</v>
      </c>
      <c r="K18" s="123" t="s">
        <v>1</v>
      </c>
      <c r="L18" s="4" t="s">
        <v>3</v>
      </c>
      <c r="M18" s="5">
        <v>42200</v>
      </c>
      <c r="N18" s="10">
        <f t="shared" si="0"/>
        <v>25</v>
      </c>
      <c r="O18" s="4" t="s">
        <v>144</v>
      </c>
      <c r="P18" s="4"/>
      <c r="Q18" t="s">
        <v>154</v>
      </c>
      <c r="R18" t="s">
        <v>13</v>
      </c>
    </row>
    <row r="19" spans="1:18" x14ac:dyDescent="0.25">
      <c r="A19" s="4" t="s">
        <v>84</v>
      </c>
      <c r="B19" s="4" t="s">
        <v>85</v>
      </c>
      <c r="C19" s="4" t="s">
        <v>86</v>
      </c>
      <c r="D19" s="128">
        <v>18660</v>
      </c>
      <c r="E19" s="13"/>
      <c r="F19" s="6" t="s">
        <v>131</v>
      </c>
      <c r="G19" s="179">
        <v>42219</v>
      </c>
      <c r="H19" s="4" t="s">
        <v>2</v>
      </c>
      <c r="I19" s="108"/>
      <c r="J19" s="4" t="s">
        <v>88</v>
      </c>
      <c r="K19" s="123" t="s">
        <v>1</v>
      </c>
      <c r="L19" s="4" t="s">
        <v>3</v>
      </c>
      <c r="M19" s="5">
        <v>42227</v>
      </c>
      <c r="N19" s="10">
        <f t="shared" si="0"/>
        <v>8</v>
      </c>
      <c r="O19" s="4" t="s">
        <v>87</v>
      </c>
      <c r="P19" s="4"/>
      <c r="Q19" t="s">
        <v>149</v>
      </c>
      <c r="R19" t="s">
        <v>12</v>
      </c>
    </row>
    <row r="20" spans="1:18" x14ac:dyDescent="0.25">
      <c r="A20" s="4" t="s">
        <v>89</v>
      </c>
      <c r="B20" s="4" t="s">
        <v>90</v>
      </c>
      <c r="C20" s="4" t="s">
        <v>91</v>
      </c>
      <c r="D20" s="128">
        <v>27106</v>
      </c>
      <c r="E20" s="13"/>
      <c r="F20" s="6" t="s">
        <v>132</v>
      </c>
      <c r="G20" s="179">
        <v>42152</v>
      </c>
      <c r="H20" s="4" t="s">
        <v>4</v>
      </c>
      <c r="I20" s="108">
        <v>0</v>
      </c>
      <c r="J20" s="4" t="s">
        <v>51</v>
      </c>
      <c r="K20" s="123" t="s">
        <v>1</v>
      </c>
      <c r="L20" s="4" t="s">
        <v>3</v>
      </c>
      <c r="M20" s="5">
        <v>42218</v>
      </c>
      <c r="N20" s="10">
        <f t="shared" si="0"/>
        <v>66</v>
      </c>
      <c r="O20" s="4" t="s">
        <v>20</v>
      </c>
      <c r="P20" s="4"/>
      <c r="Q20" t="s">
        <v>147</v>
      </c>
      <c r="R20" t="s">
        <v>13</v>
      </c>
    </row>
    <row r="21" spans="1:18" x14ac:dyDescent="0.25">
      <c r="A21" s="4" t="s">
        <v>92</v>
      </c>
      <c r="B21" s="4" t="s">
        <v>93</v>
      </c>
      <c r="C21" s="4" t="s">
        <v>94</v>
      </c>
      <c r="D21" s="128">
        <v>19456</v>
      </c>
      <c r="E21" s="13"/>
      <c r="F21" s="6" t="s">
        <v>131</v>
      </c>
      <c r="G21" s="179">
        <v>42238</v>
      </c>
      <c r="H21" s="4" t="s">
        <v>4</v>
      </c>
      <c r="I21" s="108"/>
      <c r="J21" s="4" t="s">
        <v>32</v>
      </c>
      <c r="K21" s="123" t="s">
        <v>1</v>
      </c>
      <c r="L21" s="4" t="s">
        <v>9</v>
      </c>
      <c r="M21" s="5">
        <v>42253</v>
      </c>
      <c r="N21" s="10">
        <f t="shared" si="0"/>
        <v>15</v>
      </c>
      <c r="O21" s="4" t="s">
        <v>20</v>
      </c>
      <c r="P21" s="4"/>
      <c r="Q21" t="s">
        <v>147</v>
      </c>
      <c r="R21" t="s">
        <v>12</v>
      </c>
    </row>
    <row r="22" spans="1:18" x14ac:dyDescent="0.25">
      <c r="A22" s="4" t="s">
        <v>95</v>
      </c>
      <c r="B22" s="4" t="s">
        <v>96</v>
      </c>
      <c r="C22" s="4" t="s">
        <v>97</v>
      </c>
      <c r="D22" s="128">
        <v>24965</v>
      </c>
      <c r="E22" s="13"/>
      <c r="F22" s="6" t="s">
        <v>132</v>
      </c>
      <c r="G22" s="179">
        <v>42174</v>
      </c>
      <c r="H22" s="4" t="s">
        <v>4</v>
      </c>
      <c r="I22" s="108">
        <v>25</v>
      </c>
      <c r="J22" s="4" t="s">
        <v>32</v>
      </c>
      <c r="K22" s="123" t="s">
        <v>1</v>
      </c>
      <c r="L22" s="4" t="s">
        <v>3</v>
      </c>
      <c r="M22" s="5">
        <v>42243</v>
      </c>
      <c r="N22" s="10">
        <f t="shared" si="0"/>
        <v>69</v>
      </c>
      <c r="O22" s="4" t="s">
        <v>20</v>
      </c>
      <c r="P22" s="4"/>
      <c r="Q22" t="s">
        <v>147</v>
      </c>
      <c r="R22" t="s">
        <v>12</v>
      </c>
    </row>
    <row r="23" spans="1:18" x14ac:dyDescent="0.25">
      <c r="A23" s="4" t="s">
        <v>98</v>
      </c>
      <c r="B23" s="4" t="s">
        <v>99</v>
      </c>
      <c r="C23" s="4" t="s">
        <v>100</v>
      </c>
      <c r="D23" s="128">
        <v>26409</v>
      </c>
      <c r="E23" s="13"/>
      <c r="F23" s="6" t="s">
        <v>132</v>
      </c>
      <c r="G23" s="179">
        <v>42195</v>
      </c>
      <c r="H23" s="4" t="s">
        <v>4</v>
      </c>
      <c r="I23" s="108">
        <v>0</v>
      </c>
      <c r="J23" s="4" t="s">
        <v>32</v>
      </c>
      <c r="K23" s="123" t="s">
        <v>1</v>
      </c>
      <c r="L23" s="4" t="s">
        <v>3</v>
      </c>
      <c r="M23" s="5">
        <v>42278</v>
      </c>
      <c r="N23" s="10">
        <f t="shared" si="0"/>
        <v>83</v>
      </c>
      <c r="O23" s="4" t="s">
        <v>20</v>
      </c>
      <c r="P23" s="4"/>
      <c r="Q23" t="s">
        <v>147</v>
      </c>
      <c r="R23" t="s">
        <v>12</v>
      </c>
    </row>
    <row r="24" spans="1:18" x14ac:dyDescent="0.25">
      <c r="A24" s="4" t="s">
        <v>101</v>
      </c>
      <c r="B24" s="4" t="s">
        <v>102</v>
      </c>
      <c r="C24" s="4" t="s">
        <v>103</v>
      </c>
      <c r="D24" s="128">
        <v>20356</v>
      </c>
      <c r="E24" s="13"/>
      <c r="F24" s="6" t="s">
        <v>131</v>
      </c>
      <c r="G24" s="179">
        <v>42176</v>
      </c>
      <c r="H24" s="4" t="s">
        <v>4</v>
      </c>
      <c r="I24" s="108"/>
      <c r="J24" s="4" t="s">
        <v>32</v>
      </c>
      <c r="K24" s="123" t="s">
        <v>1</v>
      </c>
      <c r="L24" s="4" t="s">
        <v>3</v>
      </c>
      <c r="M24" s="5">
        <v>42238</v>
      </c>
      <c r="N24" s="10">
        <f t="shared" si="0"/>
        <v>62</v>
      </c>
      <c r="O24" s="4" t="s">
        <v>20</v>
      </c>
      <c r="P24" s="4"/>
      <c r="Q24" t="s">
        <v>147</v>
      </c>
      <c r="R24" t="s">
        <v>12</v>
      </c>
    </row>
    <row r="25" spans="1:18" x14ac:dyDescent="0.25">
      <c r="A25" s="4" t="s">
        <v>104</v>
      </c>
      <c r="B25" s="4" t="s">
        <v>105</v>
      </c>
      <c r="C25" s="4" t="s">
        <v>106</v>
      </c>
      <c r="D25" s="128">
        <v>28558</v>
      </c>
      <c r="E25" s="13"/>
      <c r="F25" s="6" t="s">
        <v>132</v>
      </c>
      <c r="G25" s="179">
        <v>42242</v>
      </c>
      <c r="H25" s="4" t="s">
        <v>7</v>
      </c>
      <c r="I25" s="108"/>
      <c r="J25" s="4" t="s">
        <v>107</v>
      </c>
      <c r="K25" s="123" t="s">
        <v>8</v>
      </c>
      <c r="L25" s="4" t="s">
        <v>3</v>
      </c>
      <c r="M25" s="5">
        <v>42265</v>
      </c>
      <c r="N25" s="10">
        <f t="shared" si="0"/>
        <v>23</v>
      </c>
      <c r="O25" s="4" t="s">
        <v>144</v>
      </c>
      <c r="P25" s="4"/>
      <c r="Q25" t="s">
        <v>154</v>
      </c>
      <c r="R25" t="s">
        <v>12</v>
      </c>
    </row>
    <row r="26" spans="1:18" x14ac:dyDescent="0.25">
      <c r="A26" s="4" t="s">
        <v>108</v>
      </c>
      <c r="B26" s="4" t="s">
        <v>109</v>
      </c>
      <c r="C26" s="4" t="s">
        <v>110</v>
      </c>
      <c r="D26" s="128">
        <v>23518</v>
      </c>
      <c r="E26" s="13"/>
      <c r="F26" s="6" t="s">
        <v>132</v>
      </c>
      <c r="G26" s="179">
        <v>42236</v>
      </c>
      <c r="H26" s="4" t="s">
        <v>4</v>
      </c>
      <c r="I26" s="108"/>
      <c r="J26" s="4" t="s">
        <v>111</v>
      </c>
      <c r="K26" s="123" t="s">
        <v>1</v>
      </c>
      <c r="L26" s="4" t="s">
        <v>9</v>
      </c>
      <c r="M26" s="5">
        <v>42252</v>
      </c>
      <c r="N26" s="10">
        <f t="shared" si="0"/>
        <v>16</v>
      </c>
      <c r="O26" s="4" t="s">
        <v>20</v>
      </c>
      <c r="P26" s="4"/>
      <c r="Q26" t="s">
        <v>147</v>
      </c>
      <c r="R26" t="s">
        <v>12</v>
      </c>
    </row>
    <row r="27" spans="1:18" x14ac:dyDescent="0.25">
      <c r="A27" s="4" t="s">
        <v>112</v>
      </c>
      <c r="B27" s="4" t="s">
        <v>53</v>
      </c>
      <c r="C27" s="4" t="s">
        <v>113</v>
      </c>
      <c r="D27" s="128">
        <v>24365</v>
      </c>
      <c r="E27" s="13"/>
      <c r="F27" s="6" t="s">
        <v>132</v>
      </c>
      <c r="G27" s="179">
        <v>42237</v>
      </c>
      <c r="H27" s="4" t="s">
        <v>4</v>
      </c>
      <c r="I27" s="108"/>
      <c r="J27" s="4" t="s">
        <v>107</v>
      </c>
      <c r="K27" s="123" t="s">
        <v>1</v>
      </c>
      <c r="L27" s="4" t="s">
        <v>3</v>
      </c>
      <c r="M27" s="5">
        <v>42283</v>
      </c>
      <c r="N27" s="10">
        <f t="shared" si="0"/>
        <v>46</v>
      </c>
      <c r="O27" s="4" t="s">
        <v>145</v>
      </c>
      <c r="P27" s="4"/>
      <c r="Q27" t="s">
        <v>155</v>
      </c>
      <c r="R27" t="s">
        <v>12</v>
      </c>
    </row>
    <row r="28" spans="1:18" x14ac:dyDescent="0.25">
      <c r="A28" s="4" t="s">
        <v>114</v>
      </c>
      <c r="B28" s="4" t="s">
        <v>115</v>
      </c>
      <c r="C28" s="4" t="s">
        <v>116</v>
      </c>
      <c r="D28" s="128">
        <v>19335</v>
      </c>
      <c r="E28" s="13"/>
      <c r="F28" s="6" t="s">
        <v>132</v>
      </c>
      <c r="G28" s="179">
        <v>42241</v>
      </c>
      <c r="H28" s="4" t="s">
        <v>2</v>
      </c>
      <c r="I28" s="108">
        <v>0</v>
      </c>
      <c r="J28" s="4" t="s">
        <v>117</v>
      </c>
      <c r="K28" s="123" t="s">
        <v>1</v>
      </c>
      <c r="L28" s="4" t="s">
        <v>0</v>
      </c>
      <c r="M28" s="5">
        <v>42271</v>
      </c>
      <c r="N28" s="10">
        <f t="shared" si="0"/>
        <v>30</v>
      </c>
      <c r="O28" s="4" t="s">
        <v>151</v>
      </c>
      <c r="P28" s="4"/>
      <c r="Q28" t="s">
        <v>152</v>
      </c>
      <c r="R28" t="s">
        <v>12</v>
      </c>
    </row>
    <row r="29" spans="1:18" x14ac:dyDescent="0.25">
      <c r="A29" s="4" t="s">
        <v>118</v>
      </c>
      <c r="B29" s="4" t="s">
        <v>119</v>
      </c>
      <c r="C29" s="4" t="s">
        <v>113</v>
      </c>
      <c r="D29" s="128">
        <v>21957</v>
      </c>
      <c r="E29" s="13"/>
      <c r="F29" s="6" t="s">
        <v>132</v>
      </c>
      <c r="G29" s="179">
        <v>42194</v>
      </c>
      <c r="H29" s="4" t="s">
        <v>4</v>
      </c>
      <c r="I29" s="108">
        <v>78</v>
      </c>
      <c r="J29" s="4" t="s">
        <v>120</v>
      </c>
      <c r="K29" s="123" t="s">
        <v>1</v>
      </c>
      <c r="L29" s="4" t="s">
        <v>3</v>
      </c>
      <c r="M29" s="5">
        <v>42241</v>
      </c>
      <c r="N29" s="10">
        <f t="shared" si="0"/>
        <v>47</v>
      </c>
      <c r="O29" s="7" t="s">
        <v>142</v>
      </c>
      <c r="Q29" t="s">
        <v>156</v>
      </c>
      <c r="R29" t="s">
        <v>12</v>
      </c>
    </row>
    <row r="30" spans="1:18" x14ac:dyDescent="0.25">
      <c r="A30" s="4" t="s">
        <v>121</v>
      </c>
      <c r="B30" s="4" t="s">
        <v>122</v>
      </c>
      <c r="C30" s="4" t="s">
        <v>123</v>
      </c>
      <c r="D30" s="128">
        <v>20997</v>
      </c>
      <c r="E30" s="13"/>
      <c r="F30" s="6" t="s">
        <v>132</v>
      </c>
      <c r="G30" s="179">
        <v>42241</v>
      </c>
      <c r="H30" s="4" t="s">
        <v>4</v>
      </c>
      <c r="I30" s="108">
        <v>17</v>
      </c>
      <c r="J30" s="4" t="s">
        <v>120</v>
      </c>
      <c r="K30" s="123" t="s">
        <v>1</v>
      </c>
      <c r="L30" s="4" t="s">
        <v>0</v>
      </c>
      <c r="M30" s="5">
        <v>42278</v>
      </c>
      <c r="N30" s="10">
        <f t="shared" si="0"/>
        <v>37</v>
      </c>
      <c r="O30" s="4" t="s">
        <v>146</v>
      </c>
      <c r="P30" s="4"/>
      <c r="Q30" t="s">
        <v>150</v>
      </c>
      <c r="R30" t="s">
        <v>12</v>
      </c>
    </row>
    <row r="31" spans="1:18" x14ac:dyDescent="0.25">
      <c r="A31" s="4" t="s">
        <v>124</v>
      </c>
      <c r="B31" s="4" t="s">
        <v>125</v>
      </c>
      <c r="C31" s="4" t="s">
        <v>40</v>
      </c>
      <c r="D31" s="128">
        <v>19067</v>
      </c>
      <c r="E31" s="13"/>
      <c r="F31" s="6" t="s">
        <v>132</v>
      </c>
      <c r="G31" s="179">
        <v>42213</v>
      </c>
      <c r="H31" s="4" t="s">
        <v>7</v>
      </c>
      <c r="I31" s="108"/>
      <c r="J31" s="4" t="s">
        <v>88</v>
      </c>
      <c r="K31" s="123" t="s">
        <v>1</v>
      </c>
      <c r="L31" s="4" t="s">
        <v>3</v>
      </c>
      <c r="M31" s="5">
        <v>42263</v>
      </c>
      <c r="N31" s="10">
        <f t="shared" si="0"/>
        <v>50</v>
      </c>
      <c r="O31" s="4" t="s">
        <v>126</v>
      </c>
      <c r="P31" s="4"/>
      <c r="Q31" t="s">
        <v>157</v>
      </c>
      <c r="R31" t="s">
        <v>12</v>
      </c>
    </row>
    <row r="32" spans="1:18" x14ac:dyDescent="0.25">
      <c r="A32" s="4" t="s">
        <v>127</v>
      </c>
      <c r="B32" s="4" t="s">
        <v>128</v>
      </c>
      <c r="C32" s="4" t="s">
        <v>129</v>
      </c>
      <c r="D32" s="128">
        <v>22317</v>
      </c>
      <c r="E32" s="13"/>
      <c r="F32" s="6" t="s">
        <v>132</v>
      </c>
      <c r="G32" s="179">
        <v>42240</v>
      </c>
      <c r="H32" s="4" t="s">
        <v>2</v>
      </c>
      <c r="I32" s="108"/>
      <c r="J32" s="4" t="s">
        <v>111</v>
      </c>
      <c r="K32" s="123" t="s">
        <v>1</v>
      </c>
      <c r="L32" s="4" t="s">
        <v>0</v>
      </c>
      <c r="M32" s="5">
        <v>42256</v>
      </c>
      <c r="N32" s="10">
        <f t="shared" si="0"/>
        <v>16</v>
      </c>
      <c r="O32" s="4" t="s">
        <v>144</v>
      </c>
      <c r="P32" s="4"/>
      <c r="Q32" t="s">
        <v>154</v>
      </c>
      <c r="R32" t="s">
        <v>12</v>
      </c>
    </row>
    <row r="33" spans="1:18" s="18" customFormat="1" x14ac:dyDescent="0.25">
      <c r="A33" s="15"/>
      <c r="B33" s="15"/>
      <c r="C33" s="15"/>
      <c r="D33" s="129"/>
      <c r="E33" s="65">
        <v>42333</v>
      </c>
      <c r="F33" s="15"/>
      <c r="G33" s="16"/>
      <c r="H33" s="15"/>
      <c r="I33" s="109"/>
      <c r="J33" s="15"/>
      <c r="K33" s="16"/>
      <c r="L33" s="15"/>
      <c r="M33" s="15"/>
      <c r="N33" s="17"/>
      <c r="O33" s="15"/>
      <c r="P33" s="15"/>
      <c r="Q33" s="15"/>
    </row>
    <row r="34" spans="1:18" x14ac:dyDescent="0.25">
      <c r="A34" s="1" t="s">
        <v>159</v>
      </c>
      <c r="B34" s="1" t="s">
        <v>160</v>
      </c>
      <c r="C34" s="1" t="s">
        <v>161</v>
      </c>
      <c r="D34" s="128">
        <v>19471</v>
      </c>
      <c r="E34" s="10">
        <f>DATEDIF(D34,$E$33,"y")</f>
        <v>62</v>
      </c>
      <c r="F34" s="6" t="s">
        <v>131</v>
      </c>
      <c r="G34" s="179">
        <v>42219</v>
      </c>
      <c r="H34" s="1" t="s">
        <v>4</v>
      </c>
      <c r="I34" s="108">
        <v>0</v>
      </c>
      <c r="J34" s="1" t="s">
        <v>32</v>
      </c>
      <c r="K34" s="123" t="s">
        <v>1</v>
      </c>
      <c r="L34" s="1" t="s">
        <v>9</v>
      </c>
      <c r="M34" s="2">
        <v>42301</v>
      </c>
      <c r="N34" s="11">
        <f>DATEDIF(G34,M34,"d")</f>
        <v>82</v>
      </c>
      <c r="O34" s="7" t="s">
        <v>219</v>
      </c>
      <c r="Q34" t="s">
        <v>225</v>
      </c>
      <c r="R34" t="s">
        <v>12</v>
      </c>
    </row>
    <row r="35" spans="1:18" x14ac:dyDescent="0.25">
      <c r="A35" s="1" t="s">
        <v>162</v>
      </c>
      <c r="B35" s="1" t="s">
        <v>163</v>
      </c>
      <c r="C35" s="1" t="s">
        <v>40</v>
      </c>
      <c r="D35" s="128">
        <v>24747</v>
      </c>
      <c r="E35" s="10">
        <f t="shared" ref="E35:E55" si="1">DATEDIF(D35,$E$33,"y")</f>
        <v>48</v>
      </c>
      <c r="F35" s="6" t="s">
        <v>132</v>
      </c>
      <c r="G35" s="179">
        <v>42283</v>
      </c>
      <c r="H35" s="1" t="s">
        <v>2</v>
      </c>
      <c r="I35" s="108"/>
      <c r="J35" s="1" t="s">
        <v>32</v>
      </c>
      <c r="K35" s="123" t="s">
        <v>1</v>
      </c>
      <c r="L35" s="1" t="s">
        <v>3</v>
      </c>
      <c r="M35" s="2">
        <v>42306</v>
      </c>
      <c r="N35" s="11">
        <f t="shared" ref="N35:N55" si="2">DATEDIF(G35,M35,"d")</f>
        <v>23</v>
      </c>
      <c r="O35" s="7" t="s">
        <v>220</v>
      </c>
      <c r="Q35" t="s">
        <v>226</v>
      </c>
      <c r="R35" t="s">
        <v>14</v>
      </c>
    </row>
    <row r="36" spans="1:18" x14ac:dyDescent="0.25">
      <c r="A36" s="1" t="s">
        <v>164</v>
      </c>
      <c r="B36" s="1" t="s">
        <v>165</v>
      </c>
      <c r="C36" s="1" t="s">
        <v>123</v>
      </c>
      <c r="D36" s="128">
        <v>17806</v>
      </c>
      <c r="E36" s="10">
        <f t="shared" si="1"/>
        <v>67</v>
      </c>
      <c r="F36" s="6" t="s">
        <v>132</v>
      </c>
      <c r="G36" s="179">
        <v>42215</v>
      </c>
      <c r="H36" s="1" t="s">
        <v>2</v>
      </c>
      <c r="I36" s="108"/>
      <c r="J36" s="1" t="s">
        <v>32</v>
      </c>
      <c r="K36" s="123" t="s">
        <v>8</v>
      </c>
      <c r="L36" s="1" t="s">
        <v>0</v>
      </c>
      <c r="M36" s="2">
        <v>42309</v>
      </c>
      <c r="N36" s="11">
        <f t="shared" si="2"/>
        <v>94</v>
      </c>
      <c r="O36" s="7" t="s">
        <v>221</v>
      </c>
      <c r="Q36" s="7" t="s">
        <v>227</v>
      </c>
      <c r="R36" t="s">
        <v>14</v>
      </c>
    </row>
    <row r="37" spans="1:18" x14ac:dyDescent="0.25">
      <c r="A37" s="1" t="s">
        <v>166</v>
      </c>
      <c r="B37" s="1" t="s">
        <v>167</v>
      </c>
      <c r="C37" s="1" t="s">
        <v>113</v>
      </c>
      <c r="D37" s="128">
        <v>23304</v>
      </c>
      <c r="E37" s="10">
        <f t="shared" si="1"/>
        <v>52</v>
      </c>
      <c r="F37" s="6" t="s">
        <v>132</v>
      </c>
      <c r="G37" s="179">
        <v>42152</v>
      </c>
      <c r="H37" s="1" t="s">
        <v>4</v>
      </c>
      <c r="I37" s="108">
        <v>0</v>
      </c>
      <c r="J37" s="1" t="s">
        <v>37</v>
      </c>
      <c r="K37" s="123" t="s">
        <v>8</v>
      </c>
      <c r="L37" s="1" t="s">
        <v>3</v>
      </c>
      <c r="M37" s="2">
        <v>42296</v>
      </c>
      <c r="N37" s="11">
        <f t="shared" si="2"/>
        <v>144</v>
      </c>
      <c r="O37" s="4" t="s">
        <v>144</v>
      </c>
      <c r="P37" s="4"/>
      <c r="Q37" t="s">
        <v>154</v>
      </c>
      <c r="R37" t="s">
        <v>14</v>
      </c>
    </row>
    <row r="38" spans="1:18" x14ac:dyDescent="0.25">
      <c r="A38" s="1" t="s">
        <v>134</v>
      </c>
      <c r="B38" s="1" t="s">
        <v>135</v>
      </c>
      <c r="C38" s="1" t="s">
        <v>136</v>
      </c>
      <c r="D38" s="128">
        <v>19361</v>
      </c>
      <c r="E38" s="10">
        <f t="shared" si="1"/>
        <v>62</v>
      </c>
      <c r="F38" s="6" t="s">
        <v>132</v>
      </c>
      <c r="G38" s="179">
        <v>42240</v>
      </c>
      <c r="H38" s="1" t="s">
        <v>2</v>
      </c>
      <c r="I38" s="108"/>
      <c r="J38" s="1" t="s">
        <v>32</v>
      </c>
      <c r="K38" s="123" t="s">
        <v>1</v>
      </c>
      <c r="L38" s="1" t="s">
        <v>3</v>
      </c>
      <c r="M38" s="2">
        <v>42292</v>
      </c>
      <c r="N38" s="11">
        <f t="shared" si="2"/>
        <v>52</v>
      </c>
      <c r="O38" s="4" t="s">
        <v>144</v>
      </c>
      <c r="P38" s="4"/>
      <c r="Q38" t="s">
        <v>154</v>
      </c>
      <c r="R38" t="s">
        <v>12</v>
      </c>
    </row>
    <row r="39" spans="1:18" x14ac:dyDescent="0.25">
      <c r="A39" s="1" t="s">
        <v>168</v>
      </c>
      <c r="B39" s="1" t="s">
        <v>169</v>
      </c>
      <c r="C39" s="1" t="s">
        <v>170</v>
      </c>
      <c r="D39" s="128">
        <v>21190</v>
      </c>
      <c r="E39" s="10">
        <f t="shared" si="1"/>
        <v>57</v>
      </c>
      <c r="F39" s="6" t="s">
        <v>131</v>
      </c>
      <c r="G39" s="179">
        <v>42199</v>
      </c>
      <c r="H39" s="1" t="s">
        <v>4</v>
      </c>
      <c r="I39" s="108">
        <v>0</v>
      </c>
      <c r="J39" s="1" t="s">
        <v>32</v>
      </c>
      <c r="K39" s="123" t="s">
        <v>1</v>
      </c>
      <c r="L39" s="1" t="s">
        <v>3</v>
      </c>
      <c r="M39" s="2">
        <v>42298</v>
      </c>
      <c r="N39" s="11">
        <f t="shared" si="2"/>
        <v>99</v>
      </c>
      <c r="O39" s="4" t="s">
        <v>20</v>
      </c>
      <c r="P39" s="4"/>
      <c r="Q39" t="s">
        <v>147</v>
      </c>
      <c r="R39" t="s">
        <v>12</v>
      </c>
    </row>
    <row r="40" spans="1:18" x14ac:dyDescent="0.25">
      <c r="A40" s="1" t="s">
        <v>171</v>
      </c>
      <c r="B40" s="1" t="s">
        <v>172</v>
      </c>
      <c r="C40" s="1" t="s">
        <v>173</v>
      </c>
      <c r="D40" s="128">
        <v>30421</v>
      </c>
      <c r="E40" s="10">
        <f t="shared" si="1"/>
        <v>32</v>
      </c>
      <c r="F40" s="6" t="s">
        <v>131</v>
      </c>
      <c r="G40" s="179">
        <v>42278</v>
      </c>
      <c r="H40" s="1" t="s">
        <v>7</v>
      </c>
      <c r="I40" s="108"/>
      <c r="J40" s="1" t="s">
        <v>32</v>
      </c>
      <c r="K40" s="123" t="s">
        <v>158</v>
      </c>
      <c r="L40" s="1" t="s">
        <v>3</v>
      </c>
      <c r="M40" s="2">
        <v>42296</v>
      </c>
      <c r="N40" s="11">
        <f t="shared" si="2"/>
        <v>18</v>
      </c>
      <c r="O40" s="7" t="s">
        <v>222</v>
      </c>
      <c r="Q40" t="s">
        <v>228</v>
      </c>
      <c r="R40" t="s">
        <v>14</v>
      </c>
    </row>
    <row r="41" spans="1:18" x14ac:dyDescent="0.25">
      <c r="A41" s="1" t="s">
        <v>174</v>
      </c>
      <c r="B41" s="1" t="s">
        <v>175</v>
      </c>
      <c r="C41" s="1" t="s">
        <v>176</v>
      </c>
      <c r="D41" s="128">
        <v>13788</v>
      </c>
      <c r="E41" s="10">
        <f t="shared" si="1"/>
        <v>78</v>
      </c>
      <c r="F41" s="6" t="s">
        <v>132</v>
      </c>
      <c r="G41" s="179">
        <v>42243</v>
      </c>
      <c r="H41" s="1" t="s">
        <v>4</v>
      </c>
      <c r="I41" s="108">
        <v>20</v>
      </c>
      <c r="J41" s="1" t="s">
        <v>120</v>
      </c>
      <c r="K41" s="123" t="s">
        <v>1</v>
      </c>
      <c r="L41" s="1" t="s">
        <v>3</v>
      </c>
      <c r="M41" s="2">
        <v>42308</v>
      </c>
      <c r="N41" s="11">
        <f t="shared" si="2"/>
        <v>65</v>
      </c>
      <c r="O41" s="4" t="s">
        <v>218</v>
      </c>
      <c r="P41" s="4"/>
      <c r="Q41" t="s">
        <v>229</v>
      </c>
      <c r="R41" t="s">
        <v>14</v>
      </c>
    </row>
    <row r="42" spans="1:18" x14ac:dyDescent="0.25">
      <c r="A42" s="1" t="s">
        <v>177</v>
      </c>
      <c r="B42" s="1" t="s">
        <v>178</v>
      </c>
      <c r="C42" s="1" t="s">
        <v>110</v>
      </c>
      <c r="D42" s="128">
        <v>22743</v>
      </c>
      <c r="E42" s="10">
        <f t="shared" si="1"/>
        <v>53</v>
      </c>
      <c r="F42" s="6" t="s">
        <v>132</v>
      </c>
      <c r="G42" s="179">
        <v>42177</v>
      </c>
      <c r="H42" s="1" t="s">
        <v>2</v>
      </c>
      <c r="I42" s="108">
        <v>0</v>
      </c>
      <c r="J42" s="1" t="s">
        <v>32</v>
      </c>
      <c r="K42" s="123" t="s">
        <v>1</v>
      </c>
      <c r="L42" s="1" t="s">
        <v>3</v>
      </c>
      <c r="M42" s="2">
        <v>42303</v>
      </c>
      <c r="N42" s="11">
        <f t="shared" si="2"/>
        <v>126</v>
      </c>
      <c r="O42" s="7" t="s">
        <v>223</v>
      </c>
      <c r="Q42" t="s">
        <v>230</v>
      </c>
      <c r="R42" t="s">
        <v>14</v>
      </c>
    </row>
    <row r="43" spans="1:18" x14ac:dyDescent="0.25">
      <c r="A43" s="1" t="s">
        <v>179</v>
      </c>
      <c r="B43" s="1" t="s">
        <v>180</v>
      </c>
      <c r="C43" s="1" t="s">
        <v>116</v>
      </c>
      <c r="D43" s="128">
        <v>18920</v>
      </c>
      <c r="E43" s="10">
        <f t="shared" si="1"/>
        <v>64</v>
      </c>
      <c r="F43" s="6" t="s">
        <v>132</v>
      </c>
      <c r="G43" s="179">
        <v>42215</v>
      </c>
      <c r="H43" s="1" t="s">
        <v>4</v>
      </c>
      <c r="I43" s="108">
        <v>0</v>
      </c>
      <c r="J43" s="1" t="s">
        <v>32</v>
      </c>
      <c r="K43" s="123" t="s">
        <v>1</v>
      </c>
      <c r="L43" s="1" t="s">
        <v>9</v>
      </c>
      <c r="M43" s="2">
        <v>42298</v>
      </c>
      <c r="N43" s="11">
        <f t="shared" si="2"/>
        <v>83</v>
      </c>
      <c r="O43" s="7" t="s">
        <v>224</v>
      </c>
      <c r="Q43" t="s">
        <v>226</v>
      </c>
      <c r="R43" t="s">
        <v>14</v>
      </c>
    </row>
    <row r="44" spans="1:18" x14ac:dyDescent="0.25">
      <c r="A44" s="1" t="s">
        <v>181</v>
      </c>
      <c r="B44" s="1" t="s">
        <v>182</v>
      </c>
      <c r="C44" s="1" t="s">
        <v>183</v>
      </c>
      <c r="D44" s="128">
        <v>14319</v>
      </c>
      <c r="E44" s="10">
        <f t="shared" si="1"/>
        <v>76</v>
      </c>
      <c r="F44" s="6" t="s">
        <v>131</v>
      </c>
      <c r="G44" s="179">
        <v>42245</v>
      </c>
      <c r="H44" s="1" t="s">
        <v>4</v>
      </c>
      <c r="I44" s="108"/>
      <c r="J44" s="1" t="s">
        <v>32</v>
      </c>
      <c r="K44" s="123" t="s">
        <v>1</v>
      </c>
      <c r="L44" s="1" t="s">
        <v>3</v>
      </c>
      <c r="M44" s="2">
        <v>42298</v>
      </c>
      <c r="N44" s="11">
        <f t="shared" si="2"/>
        <v>53</v>
      </c>
      <c r="O44" s="4" t="s">
        <v>20</v>
      </c>
      <c r="P44" s="4"/>
      <c r="Q44" t="s">
        <v>147</v>
      </c>
      <c r="R44" t="s">
        <v>12</v>
      </c>
    </row>
    <row r="45" spans="1:18" x14ac:dyDescent="0.25">
      <c r="A45" s="1" t="s">
        <v>184</v>
      </c>
      <c r="B45" s="1" t="s">
        <v>185</v>
      </c>
      <c r="C45" s="1" t="s">
        <v>186</v>
      </c>
      <c r="D45" s="128">
        <v>25684</v>
      </c>
      <c r="E45" s="10">
        <f t="shared" si="1"/>
        <v>45</v>
      </c>
      <c r="F45" s="6" t="s">
        <v>132</v>
      </c>
      <c r="G45" s="179">
        <v>42171</v>
      </c>
      <c r="H45" s="1" t="s">
        <v>4</v>
      </c>
      <c r="I45" s="108">
        <v>0</v>
      </c>
      <c r="J45" s="1" t="s">
        <v>107</v>
      </c>
      <c r="K45" s="123" t="s">
        <v>1</v>
      </c>
      <c r="L45" s="1" t="s">
        <v>9</v>
      </c>
      <c r="M45" s="2">
        <v>42305</v>
      </c>
      <c r="N45" s="11">
        <f t="shared" si="2"/>
        <v>134</v>
      </c>
      <c r="O45" s="4" t="s">
        <v>211</v>
      </c>
      <c r="P45" s="4"/>
      <c r="Q45" t="s">
        <v>231</v>
      </c>
      <c r="R45" t="s">
        <v>14</v>
      </c>
    </row>
    <row r="46" spans="1:18" x14ac:dyDescent="0.25">
      <c r="A46" s="1" t="s">
        <v>187</v>
      </c>
      <c r="B46" s="1" t="s">
        <v>188</v>
      </c>
      <c r="C46" s="1" t="s">
        <v>161</v>
      </c>
      <c r="D46" s="128">
        <v>20252</v>
      </c>
      <c r="E46" s="10">
        <f t="shared" si="1"/>
        <v>60</v>
      </c>
      <c r="F46" s="6" t="s">
        <v>131</v>
      </c>
      <c r="G46" s="179">
        <v>42156</v>
      </c>
      <c r="H46" s="1" t="s">
        <v>2</v>
      </c>
      <c r="I46" s="108">
        <v>25</v>
      </c>
      <c r="J46" s="1" t="s">
        <v>32</v>
      </c>
      <c r="K46" s="123" t="s">
        <v>6</v>
      </c>
      <c r="L46" s="1" t="s">
        <v>3</v>
      </c>
      <c r="M46" s="2">
        <v>42306</v>
      </c>
      <c r="N46" s="11">
        <f t="shared" si="2"/>
        <v>150</v>
      </c>
      <c r="O46" s="4" t="s">
        <v>144</v>
      </c>
      <c r="P46" s="4"/>
      <c r="Q46" t="s">
        <v>154</v>
      </c>
      <c r="R46" t="s">
        <v>12</v>
      </c>
    </row>
    <row r="47" spans="1:18" x14ac:dyDescent="0.25">
      <c r="A47" s="1" t="s">
        <v>189</v>
      </c>
      <c r="B47" s="21" t="s">
        <v>190</v>
      </c>
      <c r="C47" s="1" t="s">
        <v>91</v>
      </c>
      <c r="D47" s="128">
        <v>22782</v>
      </c>
      <c r="E47" s="10">
        <f t="shared" si="1"/>
        <v>53</v>
      </c>
      <c r="F47" s="6" t="s">
        <v>132</v>
      </c>
      <c r="G47" s="179">
        <v>42237</v>
      </c>
      <c r="H47" s="1" t="s">
        <v>7</v>
      </c>
      <c r="I47" s="108">
        <v>0</v>
      </c>
      <c r="J47" s="1" t="s">
        <v>32</v>
      </c>
      <c r="K47" s="123" t="s">
        <v>1</v>
      </c>
      <c r="L47" s="1" t="s">
        <v>3</v>
      </c>
      <c r="M47" s="2">
        <v>42308</v>
      </c>
      <c r="N47" s="11">
        <f t="shared" si="2"/>
        <v>71</v>
      </c>
      <c r="O47" s="7" t="s">
        <v>223</v>
      </c>
      <c r="Q47" t="s">
        <v>230</v>
      </c>
      <c r="R47" t="s">
        <v>14</v>
      </c>
    </row>
    <row r="48" spans="1:18" x14ac:dyDescent="0.25">
      <c r="A48" s="1" t="s">
        <v>191</v>
      </c>
      <c r="B48" s="1" t="s">
        <v>192</v>
      </c>
      <c r="C48" s="1" t="s">
        <v>193</v>
      </c>
      <c r="D48" s="128">
        <v>20451</v>
      </c>
      <c r="E48" s="10">
        <f t="shared" si="1"/>
        <v>59</v>
      </c>
      <c r="F48" s="6" t="s">
        <v>132</v>
      </c>
      <c r="G48" s="179">
        <v>42243</v>
      </c>
      <c r="H48" s="1" t="s">
        <v>2</v>
      </c>
      <c r="I48" s="108"/>
      <c r="J48" s="1" t="s">
        <v>107</v>
      </c>
      <c r="K48" s="123" t="s">
        <v>6</v>
      </c>
      <c r="L48" s="1" t="s">
        <v>0</v>
      </c>
      <c r="M48" s="2">
        <v>42308</v>
      </c>
      <c r="N48" s="11">
        <f t="shared" si="2"/>
        <v>65</v>
      </c>
      <c r="O48" s="4" t="s">
        <v>212</v>
      </c>
      <c r="P48" s="4"/>
      <c r="Q48" t="s">
        <v>233</v>
      </c>
      <c r="R48" t="s">
        <v>12</v>
      </c>
    </row>
    <row r="49" spans="1:19" x14ac:dyDescent="0.25">
      <c r="A49" s="22" t="s">
        <v>194</v>
      </c>
      <c r="B49" s="1" t="s">
        <v>195</v>
      </c>
      <c r="C49" s="1" t="s">
        <v>196</v>
      </c>
      <c r="D49" s="128">
        <v>22861</v>
      </c>
      <c r="E49" s="10">
        <f t="shared" si="1"/>
        <v>53</v>
      </c>
      <c r="F49" s="6" t="s">
        <v>131</v>
      </c>
      <c r="G49" s="179">
        <v>42236</v>
      </c>
      <c r="H49" s="20" t="s">
        <v>7</v>
      </c>
      <c r="I49" s="108">
        <v>0</v>
      </c>
      <c r="J49" s="1" t="s">
        <v>107</v>
      </c>
      <c r="K49" s="123" t="s">
        <v>6</v>
      </c>
      <c r="L49" s="1" t="s">
        <v>3</v>
      </c>
      <c r="M49" s="2">
        <v>42308</v>
      </c>
      <c r="N49" s="11">
        <f t="shared" si="2"/>
        <v>72</v>
      </c>
      <c r="O49" s="4" t="s">
        <v>213</v>
      </c>
      <c r="P49" s="4"/>
      <c r="Q49" t="s">
        <v>232</v>
      </c>
      <c r="R49" t="s">
        <v>14</v>
      </c>
    </row>
    <row r="50" spans="1:19" x14ac:dyDescent="0.25">
      <c r="A50" s="1" t="s">
        <v>197</v>
      </c>
      <c r="B50" s="1" t="s">
        <v>180</v>
      </c>
      <c r="C50" s="1" t="s">
        <v>198</v>
      </c>
      <c r="D50" s="128">
        <v>22753</v>
      </c>
      <c r="E50" s="10">
        <f t="shared" si="1"/>
        <v>53</v>
      </c>
      <c r="F50" s="6" t="s">
        <v>132</v>
      </c>
      <c r="G50" s="179">
        <v>42242</v>
      </c>
      <c r="H50" s="1" t="s">
        <v>4</v>
      </c>
      <c r="I50" s="108">
        <v>0</v>
      </c>
      <c r="J50" s="1" t="s">
        <v>120</v>
      </c>
      <c r="K50" s="123" t="s">
        <v>6</v>
      </c>
      <c r="L50" s="1" t="s">
        <v>3</v>
      </c>
      <c r="M50" s="2">
        <v>42293</v>
      </c>
      <c r="N50" s="11">
        <f t="shared" si="2"/>
        <v>51</v>
      </c>
      <c r="O50" s="4" t="s">
        <v>217</v>
      </c>
      <c r="P50" s="4"/>
      <c r="Q50" t="s">
        <v>234</v>
      </c>
      <c r="R50" t="s">
        <v>12</v>
      </c>
    </row>
    <row r="51" spans="1:19" x14ac:dyDescent="0.25">
      <c r="A51" s="1" t="s">
        <v>199</v>
      </c>
      <c r="B51" s="1" t="s">
        <v>200</v>
      </c>
      <c r="C51" s="1" t="s">
        <v>62</v>
      </c>
      <c r="D51" s="128">
        <v>25122</v>
      </c>
      <c r="E51" s="10">
        <f t="shared" si="1"/>
        <v>47</v>
      </c>
      <c r="F51" s="6" t="s">
        <v>132</v>
      </c>
      <c r="G51" s="179">
        <v>42283</v>
      </c>
      <c r="H51" s="1" t="s">
        <v>11</v>
      </c>
      <c r="I51" s="108"/>
      <c r="J51" s="1" t="s">
        <v>120</v>
      </c>
      <c r="K51" s="123" t="s">
        <v>1</v>
      </c>
      <c r="L51" s="1" t="s">
        <v>9</v>
      </c>
      <c r="M51" s="2">
        <v>42309</v>
      </c>
      <c r="N51" s="11">
        <f t="shared" si="2"/>
        <v>26</v>
      </c>
      <c r="O51" s="4" t="s">
        <v>217</v>
      </c>
      <c r="P51" s="4"/>
      <c r="Q51" t="s">
        <v>226</v>
      </c>
      <c r="R51" t="s">
        <v>14</v>
      </c>
    </row>
    <row r="52" spans="1:19" x14ac:dyDescent="0.25">
      <c r="A52" s="1" t="s">
        <v>201</v>
      </c>
      <c r="B52" s="1" t="s">
        <v>137</v>
      </c>
      <c r="C52" s="1" t="s">
        <v>110</v>
      </c>
      <c r="D52" s="128">
        <v>20882</v>
      </c>
      <c r="E52" s="10">
        <f t="shared" si="1"/>
        <v>58</v>
      </c>
      <c r="F52" s="6" t="s">
        <v>132</v>
      </c>
      <c r="G52" s="179">
        <v>42279</v>
      </c>
      <c r="H52" s="1" t="s">
        <v>7</v>
      </c>
      <c r="I52" s="108"/>
      <c r="J52" s="1" t="s">
        <v>120</v>
      </c>
      <c r="K52" s="123" t="s">
        <v>1</v>
      </c>
      <c r="L52" s="1" t="s">
        <v>3</v>
      </c>
      <c r="M52" s="2">
        <v>42303</v>
      </c>
      <c r="N52" s="11">
        <f t="shared" si="2"/>
        <v>24</v>
      </c>
      <c r="O52" s="4" t="s">
        <v>217</v>
      </c>
      <c r="P52" s="4"/>
      <c r="Q52" t="s">
        <v>226</v>
      </c>
      <c r="R52" t="s">
        <v>14</v>
      </c>
    </row>
    <row r="53" spans="1:19" x14ac:dyDescent="0.25">
      <c r="A53" s="1" t="s">
        <v>202</v>
      </c>
      <c r="B53" s="1" t="s">
        <v>203</v>
      </c>
      <c r="C53" s="1" t="s">
        <v>204</v>
      </c>
      <c r="D53" s="128">
        <v>19915</v>
      </c>
      <c r="E53" s="10">
        <f t="shared" si="1"/>
        <v>61</v>
      </c>
      <c r="F53" s="6" t="s">
        <v>132</v>
      </c>
      <c r="G53" s="179">
        <v>42299</v>
      </c>
      <c r="H53" s="1" t="s">
        <v>4</v>
      </c>
      <c r="I53" s="108"/>
      <c r="J53" s="1" t="s">
        <v>120</v>
      </c>
      <c r="K53" s="123" t="s">
        <v>1</v>
      </c>
      <c r="L53" s="1" t="s">
        <v>3</v>
      </c>
      <c r="M53" s="2">
        <v>42315</v>
      </c>
      <c r="N53" s="11">
        <f t="shared" si="2"/>
        <v>16</v>
      </c>
      <c r="O53" s="4" t="s">
        <v>216</v>
      </c>
      <c r="P53" s="4"/>
      <c r="Q53" s="7" t="s">
        <v>235</v>
      </c>
      <c r="R53" t="s">
        <v>14</v>
      </c>
    </row>
    <row r="54" spans="1:19" x14ac:dyDescent="0.25">
      <c r="A54" s="1" t="s">
        <v>205</v>
      </c>
      <c r="B54" s="1" t="s">
        <v>206</v>
      </c>
      <c r="C54" s="1" t="s">
        <v>207</v>
      </c>
      <c r="D54" s="128">
        <v>23190</v>
      </c>
      <c r="E54" s="10">
        <f t="shared" si="1"/>
        <v>52</v>
      </c>
      <c r="F54" s="6" t="s">
        <v>131</v>
      </c>
      <c r="G54" s="179">
        <v>42277</v>
      </c>
      <c r="H54" s="1" t="s">
        <v>4</v>
      </c>
      <c r="I54" s="108"/>
      <c r="J54" s="1" t="s">
        <v>120</v>
      </c>
      <c r="K54" s="123" t="s">
        <v>1</v>
      </c>
      <c r="L54" s="1" t="s">
        <v>3</v>
      </c>
      <c r="M54" s="2">
        <v>42297</v>
      </c>
      <c r="N54" s="11">
        <f t="shared" si="2"/>
        <v>20</v>
      </c>
      <c r="O54" s="4" t="s">
        <v>214</v>
      </c>
      <c r="P54" s="4"/>
      <c r="Q54" s="7" t="s">
        <v>237</v>
      </c>
      <c r="R54" t="s">
        <v>14</v>
      </c>
    </row>
    <row r="55" spans="1:19" x14ac:dyDescent="0.25">
      <c r="A55" s="1" t="s">
        <v>208</v>
      </c>
      <c r="B55" s="1" t="s">
        <v>209</v>
      </c>
      <c r="C55" s="1" t="s">
        <v>210</v>
      </c>
      <c r="D55" s="128">
        <v>20821</v>
      </c>
      <c r="E55" s="10">
        <f t="shared" si="1"/>
        <v>58</v>
      </c>
      <c r="F55" s="6" t="s">
        <v>132</v>
      </c>
      <c r="G55" s="179">
        <v>42243</v>
      </c>
      <c r="H55" s="1" t="s">
        <v>4</v>
      </c>
      <c r="J55" s="1" t="s">
        <v>120</v>
      </c>
      <c r="K55" s="123" t="s">
        <v>1</v>
      </c>
      <c r="L55" s="1" t="s">
        <v>3</v>
      </c>
      <c r="M55" s="19">
        <v>42307</v>
      </c>
      <c r="N55" s="11">
        <f t="shared" si="2"/>
        <v>64</v>
      </c>
      <c r="O55" s="4" t="s">
        <v>215</v>
      </c>
      <c r="P55" s="4"/>
      <c r="Q55" t="s">
        <v>236</v>
      </c>
      <c r="R55" t="s">
        <v>14</v>
      </c>
    </row>
    <row r="56" spans="1:19" s="27" customFormat="1" x14ac:dyDescent="0.25">
      <c r="A56" s="23"/>
      <c r="B56" s="23"/>
      <c r="C56" s="23"/>
      <c r="D56" s="130"/>
      <c r="E56" s="28">
        <v>42367</v>
      </c>
      <c r="F56" s="23"/>
      <c r="G56" s="25"/>
      <c r="H56" s="23"/>
      <c r="I56" s="111"/>
      <c r="J56" s="23"/>
      <c r="K56" s="25"/>
      <c r="L56" s="23"/>
      <c r="M56" s="23"/>
      <c r="N56" s="26"/>
      <c r="O56" s="23"/>
      <c r="P56" s="23"/>
      <c r="Q56" t="s">
        <v>317</v>
      </c>
      <c r="R56" t="s">
        <v>318</v>
      </c>
      <c r="S56" t="s">
        <v>319</v>
      </c>
    </row>
    <row r="57" spans="1:19" x14ac:dyDescent="0.25">
      <c r="A57" s="1" t="s">
        <v>305</v>
      </c>
      <c r="B57" t="s">
        <v>309</v>
      </c>
      <c r="C57" t="s">
        <v>310</v>
      </c>
      <c r="D57" s="131">
        <v>24568</v>
      </c>
      <c r="E57" s="66">
        <f>(E56-D57)/365.25</f>
        <v>48.73100616016427</v>
      </c>
      <c r="F57">
        <v>0</v>
      </c>
      <c r="G57" s="131">
        <v>42193</v>
      </c>
      <c r="H57" t="s">
        <v>7</v>
      </c>
      <c r="I57" s="110">
        <v>0</v>
      </c>
      <c r="J57" t="s">
        <v>32</v>
      </c>
      <c r="K57" s="12" t="s">
        <v>1</v>
      </c>
      <c r="L57" t="s">
        <v>3</v>
      </c>
      <c r="M57" s="29">
        <v>42322</v>
      </c>
      <c r="N57" s="11">
        <f>DATEDIF(G57,M57,"d")</f>
        <v>129</v>
      </c>
      <c r="O57" s="31"/>
      <c r="P57" s="31"/>
      <c r="Q57" s="31"/>
      <c r="R57" s="31"/>
      <c r="S57" s="31"/>
    </row>
    <row r="58" spans="1:19" x14ac:dyDescent="0.25">
      <c r="A58" s="1" t="s">
        <v>238</v>
      </c>
      <c r="B58" t="s">
        <v>261</v>
      </c>
      <c r="C58" t="s">
        <v>262</v>
      </c>
      <c r="D58" s="131">
        <v>17232</v>
      </c>
      <c r="E58" s="66">
        <f>(E56-D58)/365.25</f>
        <v>68.815879534565369</v>
      </c>
      <c r="F58">
        <v>1</v>
      </c>
      <c r="G58" s="131">
        <v>42152</v>
      </c>
      <c r="H58" t="s">
        <v>2</v>
      </c>
      <c r="I58" s="110">
        <v>25</v>
      </c>
      <c r="J58" t="s">
        <v>37</v>
      </c>
      <c r="K58" s="12" t="s">
        <v>1</v>
      </c>
      <c r="L58" t="s">
        <v>3</v>
      </c>
      <c r="M58" s="29">
        <v>42333</v>
      </c>
      <c r="N58" s="11">
        <f t="shared" ref="N58:N83" si="3">DATEDIF(G58,M58,"d")</f>
        <v>181</v>
      </c>
      <c r="O58" s="31"/>
      <c r="P58" s="31"/>
      <c r="Q58" s="31" t="s">
        <v>320</v>
      </c>
      <c r="R58" s="31" t="s">
        <v>263</v>
      </c>
      <c r="S58" s="31"/>
    </row>
    <row r="59" spans="1:19" x14ac:dyDescent="0.25">
      <c r="A59" s="1" t="s">
        <v>239</v>
      </c>
      <c r="B59" t="s">
        <v>265</v>
      </c>
      <c r="C59" t="s">
        <v>54</v>
      </c>
      <c r="D59" s="131">
        <v>18786</v>
      </c>
      <c r="E59" s="66">
        <f>(E56-D59)/365.25</f>
        <v>64.561259411362087</v>
      </c>
      <c r="F59">
        <v>0</v>
      </c>
      <c r="G59" s="131">
        <v>42176</v>
      </c>
      <c r="H59" t="s">
        <v>4</v>
      </c>
      <c r="I59" s="110">
        <v>41</v>
      </c>
      <c r="J59" t="s">
        <v>32</v>
      </c>
      <c r="K59" s="12" t="s">
        <v>1</v>
      </c>
      <c r="L59" t="s">
        <v>3</v>
      </c>
      <c r="M59" s="29">
        <v>42338</v>
      </c>
      <c r="N59" s="11">
        <f t="shared" si="3"/>
        <v>162</v>
      </c>
      <c r="O59" s="31"/>
      <c r="P59" s="31"/>
      <c r="Q59" s="31" t="s">
        <v>321</v>
      </c>
      <c r="R59" s="31" t="s">
        <v>322</v>
      </c>
      <c r="S59" s="31" t="s">
        <v>323</v>
      </c>
    </row>
    <row r="60" spans="1:19" x14ac:dyDescent="0.25">
      <c r="A60" s="1" t="s">
        <v>306</v>
      </c>
      <c r="B60" t="s">
        <v>264</v>
      </c>
      <c r="C60" t="s">
        <v>311</v>
      </c>
      <c r="D60" s="131">
        <v>20525</v>
      </c>
      <c r="E60" s="66">
        <f>(E56-D60)/365.25</f>
        <v>59.800136892539356</v>
      </c>
      <c r="F60">
        <v>0</v>
      </c>
      <c r="G60" s="131">
        <v>42153</v>
      </c>
      <c r="H60" t="s">
        <v>2</v>
      </c>
      <c r="I60" s="110">
        <v>25</v>
      </c>
      <c r="J60" t="s">
        <v>32</v>
      </c>
      <c r="K60" s="12" t="s">
        <v>1</v>
      </c>
      <c r="L60" t="s">
        <v>3</v>
      </c>
      <c r="M60" s="29">
        <v>42332</v>
      </c>
      <c r="N60" s="11">
        <f t="shared" si="3"/>
        <v>179</v>
      </c>
      <c r="O60" s="31" t="s">
        <v>312</v>
      </c>
      <c r="P60" s="31"/>
      <c r="Q60" s="31" t="s">
        <v>324</v>
      </c>
      <c r="R60" s="31" t="s">
        <v>325</v>
      </c>
      <c r="S60" s="31" t="s">
        <v>326</v>
      </c>
    </row>
    <row r="61" spans="1:19" x14ac:dyDescent="0.25">
      <c r="A61" s="1" t="s">
        <v>240</v>
      </c>
      <c r="B61" t="s">
        <v>266</v>
      </c>
      <c r="C61" t="s">
        <v>141</v>
      </c>
      <c r="D61" s="131">
        <v>22660</v>
      </c>
      <c r="E61" s="66">
        <f>(E56-D61)/365.25</f>
        <v>53.954825462012323</v>
      </c>
      <c r="F61">
        <v>0</v>
      </c>
      <c r="G61" s="131">
        <v>42196</v>
      </c>
      <c r="H61" t="s">
        <v>4</v>
      </c>
      <c r="I61" s="110">
        <v>0</v>
      </c>
      <c r="J61" t="s">
        <v>32</v>
      </c>
      <c r="K61" s="12" t="s">
        <v>1</v>
      </c>
      <c r="L61" t="s">
        <v>3</v>
      </c>
      <c r="M61" s="29">
        <v>42342</v>
      </c>
      <c r="N61" s="11">
        <f t="shared" si="3"/>
        <v>146</v>
      </c>
      <c r="O61" s="31"/>
      <c r="P61" s="31"/>
      <c r="Q61" s="31"/>
      <c r="R61" s="31"/>
      <c r="S61" s="31"/>
    </row>
    <row r="62" spans="1:19" x14ac:dyDescent="0.25">
      <c r="A62" s="1" t="s">
        <v>241</v>
      </c>
      <c r="B62" t="s">
        <v>267</v>
      </c>
      <c r="C62" t="s">
        <v>268</v>
      </c>
      <c r="D62" s="131">
        <v>20006</v>
      </c>
      <c r="E62" s="66">
        <f>(E56-D62)/365.25</f>
        <v>61.221081451060918</v>
      </c>
      <c r="F62">
        <v>1</v>
      </c>
      <c r="G62" s="131">
        <v>42172</v>
      </c>
      <c r="H62" t="s">
        <v>4</v>
      </c>
      <c r="I62" s="110">
        <v>25</v>
      </c>
      <c r="J62" t="s">
        <v>32</v>
      </c>
      <c r="K62" s="12" t="s">
        <v>1</v>
      </c>
      <c r="L62" t="s">
        <v>3</v>
      </c>
      <c r="M62" s="29">
        <v>42334</v>
      </c>
      <c r="N62" s="11">
        <f t="shared" si="3"/>
        <v>162</v>
      </c>
      <c r="O62" s="31" t="s">
        <v>313</v>
      </c>
      <c r="P62" s="31"/>
      <c r="Q62" s="31" t="s">
        <v>327</v>
      </c>
      <c r="R62" s="31" t="s">
        <v>328</v>
      </c>
      <c r="S62" s="31"/>
    </row>
    <row r="63" spans="1:19" x14ac:dyDescent="0.25">
      <c r="A63" s="1" t="s">
        <v>242</v>
      </c>
      <c r="B63" t="s">
        <v>269</v>
      </c>
      <c r="C63" t="s">
        <v>193</v>
      </c>
      <c r="D63" s="131">
        <v>20013</v>
      </c>
      <c r="E63" s="66">
        <f>(E56-D63)/365.25</f>
        <v>61.201916495550989</v>
      </c>
      <c r="F63">
        <v>0</v>
      </c>
      <c r="G63" s="131">
        <v>42198</v>
      </c>
      <c r="H63" t="s">
        <v>4</v>
      </c>
      <c r="I63" s="110">
        <v>0</v>
      </c>
      <c r="J63" t="s">
        <v>32</v>
      </c>
      <c r="K63" s="12" t="s">
        <v>1</v>
      </c>
      <c r="L63" t="s">
        <v>0</v>
      </c>
      <c r="M63" s="29">
        <v>42351</v>
      </c>
      <c r="N63" s="11">
        <f t="shared" si="3"/>
        <v>153</v>
      </c>
      <c r="O63" s="31"/>
      <c r="P63" s="31"/>
      <c r="Q63" s="31" t="s">
        <v>329</v>
      </c>
      <c r="R63" s="31" t="s">
        <v>330</v>
      </c>
      <c r="S63" s="31"/>
    </row>
    <row r="64" spans="1:19" x14ac:dyDescent="0.25">
      <c r="A64" s="1" t="s">
        <v>243</v>
      </c>
      <c r="B64" t="s">
        <v>270</v>
      </c>
      <c r="C64" t="s">
        <v>271</v>
      </c>
      <c r="D64" s="131">
        <v>21603</v>
      </c>
      <c r="E64" s="66">
        <f>(E56-D64)/365.25</f>
        <v>56.84873374401095</v>
      </c>
      <c r="F64">
        <v>0</v>
      </c>
      <c r="G64" s="131">
        <v>42175</v>
      </c>
      <c r="H64" t="s">
        <v>4</v>
      </c>
      <c r="I64" s="110">
        <v>25</v>
      </c>
      <c r="J64" t="s">
        <v>32</v>
      </c>
      <c r="K64" s="12" t="s">
        <v>1</v>
      </c>
      <c r="L64" t="s">
        <v>0</v>
      </c>
      <c r="M64" s="29">
        <v>42333</v>
      </c>
      <c r="N64" s="11">
        <f t="shared" si="3"/>
        <v>158</v>
      </c>
      <c r="O64" s="31"/>
      <c r="P64" s="31"/>
      <c r="Q64" s="31"/>
      <c r="R64" s="31"/>
      <c r="S64" s="31"/>
    </row>
    <row r="65" spans="1:19" x14ac:dyDescent="0.25">
      <c r="A65" s="1" t="s">
        <v>244</v>
      </c>
      <c r="B65" t="s">
        <v>272</v>
      </c>
      <c r="C65" t="s">
        <v>273</v>
      </c>
      <c r="D65" s="131">
        <v>22420</v>
      </c>
      <c r="E65" s="66">
        <f>(E56-D65)/365.25</f>
        <v>54.611909650924026</v>
      </c>
      <c r="F65">
        <v>1</v>
      </c>
      <c r="G65" s="131">
        <v>42213</v>
      </c>
      <c r="H65" t="s">
        <v>4</v>
      </c>
      <c r="I65" s="110">
        <v>0</v>
      </c>
      <c r="J65" t="s">
        <v>32</v>
      </c>
      <c r="K65" s="12" t="s">
        <v>1</v>
      </c>
      <c r="L65" t="s">
        <v>3</v>
      </c>
      <c r="M65" s="29">
        <v>42345</v>
      </c>
      <c r="N65" s="11">
        <f t="shared" si="3"/>
        <v>132</v>
      </c>
      <c r="O65" s="31"/>
      <c r="P65" s="31"/>
      <c r="Q65" s="31" t="s">
        <v>330</v>
      </c>
      <c r="R65" s="31" t="s">
        <v>330</v>
      </c>
      <c r="S65" s="31" t="s">
        <v>330</v>
      </c>
    </row>
    <row r="66" spans="1:19" x14ac:dyDescent="0.25">
      <c r="A66" s="1" t="s">
        <v>245</v>
      </c>
      <c r="B66" t="s">
        <v>274</v>
      </c>
      <c r="C66" t="s">
        <v>275</v>
      </c>
      <c r="D66" s="131">
        <v>25822</v>
      </c>
      <c r="E66" s="66">
        <f>(E56-D66)/365.25</f>
        <v>45.297741273100613</v>
      </c>
      <c r="F66">
        <v>0</v>
      </c>
      <c r="G66" s="131">
        <v>42195</v>
      </c>
      <c r="H66" t="s">
        <v>11</v>
      </c>
      <c r="I66" s="110">
        <v>0</v>
      </c>
      <c r="J66" t="s">
        <v>32</v>
      </c>
      <c r="K66" s="12" t="s">
        <v>1</v>
      </c>
      <c r="L66" t="s">
        <v>9</v>
      </c>
      <c r="M66" s="29">
        <v>42325</v>
      </c>
      <c r="N66" s="11">
        <f t="shared" si="3"/>
        <v>130</v>
      </c>
      <c r="O66" s="31"/>
      <c r="P66" s="31"/>
      <c r="Q66" s="31"/>
      <c r="R66" s="31"/>
      <c r="S66" s="31"/>
    </row>
    <row r="67" spans="1:19" x14ac:dyDescent="0.25">
      <c r="A67" s="1" t="s">
        <v>246</v>
      </c>
      <c r="B67" t="s">
        <v>276</v>
      </c>
      <c r="C67" t="s">
        <v>74</v>
      </c>
      <c r="D67" s="131">
        <v>22507</v>
      </c>
      <c r="E67" s="66">
        <f>(E56-D67)/365.25</f>
        <v>54.373716632443532</v>
      </c>
      <c r="F67">
        <v>0</v>
      </c>
      <c r="G67" s="131">
        <v>42219</v>
      </c>
      <c r="H67" t="s">
        <v>4</v>
      </c>
      <c r="I67" s="110">
        <v>0</v>
      </c>
      <c r="J67" t="s">
        <v>32</v>
      </c>
      <c r="K67" s="12" t="s">
        <v>1</v>
      </c>
      <c r="L67" t="s">
        <v>3</v>
      </c>
      <c r="M67" s="29">
        <v>42356</v>
      </c>
      <c r="N67" s="11">
        <f t="shared" si="3"/>
        <v>137</v>
      </c>
      <c r="O67" s="31"/>
      <c r="P67" s="31"/>
      <c r="Q67" s="31"/>
      <c r="R67" s="31"/>
      <c r="S67" s="31"/>
    </row>
    <row r="68" spans="1:19" x14ac:dyDescent="0.25">
      <c r="A68" s="1" t="s">
        <v>247</v>
      </c>
      <c r="B68" t="s">
        <v>277</v>
      </c>
      <c r="C68" t="s">
        <v>278</v>
      </c>
      <c r="D68" s="131">
        <v>21048</v>
      </c>
      <c r="E68" s="66">
        <f>(E56-D68)/365.25</f>
        <v>58.36824093086927</v>
      </c>
      <c r="F68">
        <v>0</v>
      </c>
      <c r="G68" s="131">
        <v>42172</v>
      </c>
      <c r="H68" t="s">
        <v>4</v>
      </c>
      <c r="I68" s="110">
        <v>55000</v>
      </c>
      <c r="J68" t="s">
        <v>88</v>
      </c>
      <c r="K68" s="12" t="s">
        <v>1</v>
      </c>
      <c r="L68" t="s">
        <v>3</v>
      </c>
      <c r="M68" s="29">
        <v>42355</v>
      </c>
      <c r="N68" s="11">
        <f t="shared" si="3"/>
        <v>183</v>
      </c>
      <c r="O68" s="31"/>
      <c r="P68" s="31"/>
      <c r="Q68" s="31" t="s">
        <v>331</v>
      </c>
      <c r="R68" s="31" t="s">
        <v>331</v>
      </c>
      <c r="S68" s="31" t="s">
        <v>331</v>
      </c>
    </row>
    <row r="69" spans="1:19" x14ac:dyDescent="0.25">
      <c r="A69" s="1" t="s">
        <v>307</v>
      </c>
      <c r="B69" t="s">
        <v>314</v>
      </c>
      <c r="C69" t="s">
        <v>315</v>
      </c>
      <c r="D69" s="131">
        <v>19579</v>
      </c>
      <c r="E69" s="66">
        <f>(E56-D69)/365.25</f>
        <v>62.390143737166326</v>
      </c>
      <c r="F69">
        <v>0</v>
      </c>
      <c r="G69" s="131">
        <v>42219</v>
      </c>
      <c r="H69" t="s">
        <v>4</v>
      </c>
      <c r="J69" t="s">
        <v>32</v>
      </c>
      <c r="K69" s="12" t="s">
        <v>1</v>
      </c>
      <c r="L69" t="s">
        <v>0</v>
      </c>
      <c r="M69" s="29">
        <v>42333</v>
      </c>
      <c r="N69" s="11">
        <f t="shared" si="3"/>
        <v>114</v>
      </c>
      <c r="O69" s="31"/>
      <c r="P69" s="31"/>
      <c r="Q69" s="31"/>
      <c r="R69" s="31" t="s">
        <v>332</v>
      </c>
      <c r="S69" s="31"/>
    </row>
    <row r="70" spans="1:19" x14ac:dyDescent="0.25">
      <c r="A70" s="1" t="s">
        <v>248</v>
      </c>
      <c r="B70" t="s">
        <v>279</v>
      </c>
      <c r="C70" t="s">
        <v>280</v>
      </c>
      <c r="D70" s="131">
        <v>18909</v>
      </c>
      <c r="E70" s="66">
        <f>(E56-D70)/365.25</f>
        <v>64.224503764544835</v>
      </c>
      <c r="F70">
        <v>1</v>
      </c>
      <c r="G70" s="131">
        <v>42241</v>
      </c>
      <c r="H70" t="s">
        <v>4</v>
      </c>
      <c r="I70" s="110">
        <v>0</v>
      </c>
      <c r="J70" t="s">
        <v>32</v>
      </c>
      <c r="K70" s="12" t="s">
        <v>1</v>
      </c>
      <c r="L70" t="s">
        <v>0</v>
      </c>
      <c r="M70" s="29">
        <v>42331</v>
      </c>
      <c r="N70" s="11">
        <f t="shared" si="3"/>
        <v>90</v>
      </c>
      <c r="O70" s="31"/>
      <c r="P70" s="31"/>
      <c r="Q70" s="31"/>
      <c r="R70" s="31"/>
      <c r="S70" s="31"/>
    </row>
    <row r="71" spans="1:19" x14ac:dyDescent="0.25">
      <c r="A71" s="1" t="s">
        <v>249</v>
      </c>
      <c r="B71" t="s">
        <v>281</v>
      </c>
      <c r="C71" t="s">
        <v>282</v>
      </c>
      <c r="D71" s="131">
        <v>28909</v>
      </c>
      <c r="E71" s="66">
        <f>(E56-D71)/365.25</f>
        <v>36.845995893223822</v>
      </c>
      <c r="F71">
        <v>0</v>
      </c>
      <c r="G71" s="131">
        <v>42245</v>
      </c>
      <c r="H71" t="s">
        <v>4</v>
      </c>
      <c r="J71" t="s">
        <v>32</v>
      </c>
      <c r="K71" s="12" t="s">
        <v>6</v>
      </c>
      <c r="L71" t="s">
        <v>3</v>
      </c>
      <c r="M71" s="29">
        <v>42346</v>
      </c>
      <c r="N71" s="11">
        <f t="shared" si="3"/>
        <v>101</v>
      </c>
      <c r="O71" s="31" t="s">
        <v>283</v>
      </c>
      <c r="P71" s="31"/>
      <c r="Q71" s="31" t="s">
        <v>263</v>
      </c>
      <c r="R71" s="31" t="s">
        <v>263</v>
      </c>
      <c r="S71" s="31" t="s">
        <v>333</v>
      </c>
    </row>
    <row r="72" spans="1:19" x14ac:dyDescent="0.25">
      <c r="A72" s="1" t="s">
        <v>250</v>
      </c>
      <c r="B72" t="s">
        <v>284</v>
      </c>
      <c r="C72" t="s">
        <v>285</v>
      </c>
      <c r="D72" s="131">
        <v>19517</v>
      </c>
      <c r="E72" s="66">
        <f>(E56-D72)/365.25</f>
        <v>62.559890485968516</v>
      </c>
      <c r="F72">
        <v>0</v>
      </c>
      <c r="G72" s="131">
        <v>42277</v>
      </c>
      <c r="H72" t="s">
        <v>11</v>
      </c>
      <c r="J72" t="s">
        <v>117</v>
      </c>
      <c r="K72" s="12" t="s">
        <v>1</v>
      </c>
      <c r="L72" t="s">
        <v>9</v>
      </c>
      <c r="M72" s="29">
        <v>42335</v>
      </c>
      <c r="N72" s="11">
        <f t="shared" si="3"/>
        <v>58</v>
      </c>
      <c r="O72" s="31" t="s">
        <v>286</v>
      </c>
      <c r="P72" s="31"/>
      <c r="Q72" s="31"/>
      <c r="R72" s="31"/>
      <c r="S72" s="31"/>
    </row>
    <row r="73" spans="1:19" x14ac:dyDescent="0.25">
      <c r="A73" s="1" t="s">
        <v>251</v>
      </c>
      <c r="B73" t="s">
        <v>287</v>
      </c>
      <c r="C73" t="s">
        <v>141</v>
      </c>
      <c r="D73" s="131">
        <v>25310</v>
      </c>
      <c r="E73" s="66">
        <f>(E56-D73)/365.25</f>
        <v>46.699520876112253</v>
      </c>
      <c r="F73">
        <v>0</v>
      </c>
      <c r="G73" s="131">
        <v>42236</v>
      </c>
      <c r="H73" t="s">
        <v>7</v>
      </c>
      <c r="I73" s="110">
        <v>0</v>
      </c>
      <c r="J73" t="s">
        <v>107</v>
      </c>
      <c r="K73" s="12" t="s">
        <v>1</v>
      </c>
      <c r="L73" t="s">
        <v>3</v>
      </c>
      <c r="M73" s="29">
        <v>42321</v>
      </c>
      <c r="N73" s="11">
        <f t="shared" si="3"/>
        <v>85</v>
      </c>
      <c r="O73" s="31"/>
      <c r="P73" s="31"/>
      <c r="Q73" s="31" t="s">
        <v>334</v>
      </c>
      <c r="R73" s="31" t="s">
        <v>335</v>
      </c>
      <c r="S73" s="31" t="s">
        <v>336</v>
      </c>
    </row>
    <row r="74" spans="1:19" x14ac:dyDescent="0.25">
      <c r="A74" s="1" t="s">
        <v>252</v>
      </c>
      <c r="B74" t="s">
        <v>288</v>
      </c>
      <c r="C74" t="s">
        <v>289</v>
      </c>
      <c r="D74" s="131">
        <v>25817</v>
      </c>
      <c r="E74" s="66">
        <f>(E56-D74)/365.25</f>
        <v>45.311430527036279</v>
      </c>
      <c r="F74">
        <v>0</v>
      </c>
      <c r="G74" s="131">
        <v>42240</v>
      </c>
      <c r="H74" t="s">
        <v>11</v>
      </c>
      <c r="I74" s="110">
        <v>0</v>
      </c>
      <c r="J74" t="s">
        <v>32</v>
      </c>
      <c r="K74" s="12" t="s">
        <v>1</v>
      </c>
      <c r="L74" t="s">
        <v>9</v>
      </c>
      <c r="M74" s="29">
        <v>42354</v>
      </c>
      <c r="N74" s="11">
        <f t="shared" si="3"/>
        <v>114</v>
      </c>
      <c r="O74" s="31"/>
      <c r="P74" s="31"/>
      <c r="Q74" s="31"/>
      <c r="R74" s="31"/>
      <c r="S74" s="31"/>
    </row>
    <row r="75" spans="1:19" x14ac:dyDescent="0.25">
      <c r="A75" s="1" t="s">
        <v>253</v>
      </c>
      <c r="B75" t="s">
        <v>290</v>
      </c>
      <c r="C75" t="s">
        <v>291</v>
      </c>
      <c r="D75" s="131">
        <v>12328</v>
      </c>
      <c r="E75" s="66">
        <f>(E56-D75)/365.25</f>
        <v>82.242299794661193</v>
      </c>
      <c r="F75">
        <v>0</v>
      </c>
      <c r="G75" s="131">
        <v>42237</v>
      </c>
      <c r="H75" t="s">
        <v>2</v>
      </c>
      <c r="I75" s="110">
        <v>0</v>
      </c>
      <c r="J75" t="s">
        <v>107</v>
      </c>
      <c r="K75" s="12" t="s">
        <v>1</v>
      </c>
      <c r="L75" t="s">
        <v>0</v>
      </c>
      <c r="M75" s="29">
        <v>42317</v>
      </c>
      <c r="N75" s="11">
        <f t="shared" si="3"/>
        <v>80</v>
      </c>
      <c r="O75" s="31" t="s">
        <v>292</v>
      </c>
      <c r="P75" s="31"/>
      <c r="Q75" s="31"/>
      <c r="R75" s="31"/>
      <c r="S75" s="31"/>
    </row>
    <row r="76" spans="1:19" x14ac:dyDescent="0.25">
      <c r="A76" s="1" t="s">
        <v>254</v>
      </c>
      <c r="B76" t="s">
        <v>293</v>
      </c>
      <c r="C76" t="s">
        <v>133</v>
      </c>
      <c r="D76" s="131">
        <v>22307</v>
      </c>
      <c r="E76" s="66">
        <f>(E56-D76)/365.25</f>
        <v>54.921286789869953</v>
      </c>
      <c r="F76">
        <v>0</v>
      </c>
      <c r="G76" s="131">
        <v>42243</v>
      </c>
      <c r="H76" t="s">
        <v>7</v>
      </c>
      <c r="J76" t="s">
        <v>107</v>
      </c>
      <c r="K76" s="12" t="s">
        <v>1</v>
      </c>
      <c r="L76" t="s">
        <v>3</v>
      </c>
      <c r="M76" s="29">
        <v>42343</v>
      </c>
      <c r="N76" s="11">
        <f t="shared" si="3"/>
        <v>100</v>
      </c>
      <c r="O76" s="31" t="s">
        <v>294</v>
      </c>
      <c r="P76" s="31"/>
      <c r="Q76" s="31" t="s">
        <v>337</v>
      </c>
      <c r="R76" s="31" t="s">
        <v>263</v>
      </c>
      <c r="S76" s="31"/>
    </row>
    <row r="77" spans="1:19" x14ac:dyDescent="0.25">
      <c r="A77" s="1" t="s">
        <v>255</v>
      </c>
      <c r="B77" t="s">
        <v>295</v>
      </c>
      <c r="C77" t="s">
        <v>91</v>
      </c>
      <c r="D77" s="131">
        <v>23083</v>
      </c>
      <c r="E77" s="66">
        <f>(E56-D77)/365.25</f>
        <v>52.79671457905544</v>
      </c>
      <c r="F77">
        <v>0</v>
      </c>
      <c r="G77" s="131">
        <v>42282</v>
      </c>
      <c r="H77" t="s">
        <v>2</v>
      </c>
      <c r="I77" s="110">
        <v>0</v>
      </c>
      <c r="J77" t="s">
        <v>120</v>
      </c>
      <c r="K77" s="12" t="s">
        <v>1</v>
      </c>
      <c r="L77" t="s">
        <v>3</v>
      </c>
      <c r="M77" s="29">
        <v>42341</v>
      </c>
      <c r="N77" s="11">
        <f t="shared" si="3"/>
        <v>59</v>
      </c>
      <c r="O77" s="31"/>
      <c r="P77" s="31"/>
      <c r="Q77" s="31" t="s">
        <v>338</v>
      </c>
      <c r="R77" s="31" t="s">
        <v>339</v>
      </c>
      <c r="S77" s="31"/>
    </row>
    <row r="78" spans="1:19" x14ac:dyDescent="0.25">
      <c r="A78" s="1" t="s">
        <v>256</v>
      </c>
      <c r="B78" t="s">
        <v>296</v>
      </c>
      <c r="C78" t="s">
        <v>280</v>
      </c>
      <c r="D78" s="131">
        <v>16963</v>
      </c>
      <c r="E78" s="66">
        <f>(E56-D78)/365.25</f>
        <v>69.552361396303908</v>
      </c>
      <c r="F78">
        <v>1</v>
      </c>
      <c r="G78" s="131">
        <v>42284</v>
      </c>
      <c r="H78" t="s">
        <v>4</v>
      </c>
      <c r="J78" t="s">
        <v>32</v>
      </c>
      <c r="K78" s="12" t="s">
        <v>1</v>
      </c>
      <c r="L78" t="s">
        <v>3</v>
      </c>
      <c r="M78" s="29">
        <v>42339</v>
      </c>
      <c r="N78" s="11">
        <f t="shared" si="3"/>
        <v>55</v>
      </c>
      <c r="O78" s="31"/>
      <c r="P78" s="31"/>
      <c r="Q78" s="31"/>
      <c r="R78" s="31"/>
      <c r="S78" s="31"/>
    </row>
    <row r="79" spans="1:19" x14ac:dyDescent="0.25">
      <c r="A79" s="1" t="s">
        <v>257</v>
      </c>
      <c r="B79" t="s">
        <v>297</v>
      </c>
      <c r="C79" t="s">
        <v>298</v>
      </c>
      <c r="D79" s="131">
        <v>15050</v>
      </c>
      <c r="E79" s="66">
        <f>(E56-D79)/365.25</f>
        <v>74.789869952087614</v>
      </c>
      <c r="F79">
        <v>0</v>
      </c>
      <c r="G79" s="131">
        <v>42282</v>
      </c>
      <c r="H79" t="s">
        <v>2</v>
      </c>
      <c r="J79" t="s">
        <v>107</v>
      </c>
      <c r="K79" s="12" t="s">
        <v>1</v>
      </c>
      <c r="L79" t="s">
        <v>3</v>
      </c>
      <c r="M79" s="29">
        <v>42318</v>
      </c>
      <c r="N79" s="11">
        <f t="shared" si="3"/>
        <v>36</v>
      </c>
      <c r="O79" s="31"/>
      <c r="P79" s="31"/>
      <c r="Q79" s="31" t="s">
        <v>340</v>
      </c>
      <c r="R79" s="31"/>
      <c r="S79" s="31"/>
    </row>
    <row r="80" spans="1:19" x14ac:dyDescent="0.25">
      <c r="A80" s="1" t="s">
        <v>258</v>
      </c>
      <c r="B80" t="s">
        <v>299</v>
      </c>
      <c r="C80" t="s">
        <v>300</v>
      </c>
      <c r="D80" s="131">
        <v>22866</v>
      </c>
      <c r="E80" s="66">
        <f>(E56-D80)/365.25</f>
        <v>53.390828199863108</v>
      </c>
      <c r="F80">
        <v>0</v>
      </c>
      <c r="G80" s="131">
        <v>42297</v>
      </c>
      <c r="H80" t="s">
        <v>4</v>
      </c>
      <c r="J80" t="s">
        <v>32</v>
      </c>
      <c r="K80" s="12" t="s">
        <v>1</v>
      </c>
      <c r="L80" t="s">
        <v>0</v>
      </c>
      <c r="M80" s="29">
        <v>42319</v>
      </c>
      <c r="N80" s="11">
        <f t="shared" si="3"/>
        <v>22</v>
      </c>
      <c r="O80" s="31"/>
      <c r="P80" s="31"/>
      <c r="Q80" s="31" t="s">
        <v>341</v>
      </c>
      <c r="R80" s="31" t="s">
        <v>342</v>
      </c>
      <c r="S80" s="31"/>
    </row>
    <row r="81" spans="1:28" x14ac:dyDescent="0.25">
      <c r="A81" s="1" t="s">
        <v>259</v>
      </c>
      <c r="B81" t="s">
        <v>301</v>
      </c>
      <c r="C81" t="s">
        <v>40</v>
      </c>
      <c r="D81" s="131">
        <v>28836</v>
      </c>
      <c r="E81" s="66">
        <f>(E56-D81)/365.25</f>
        <v>37.045859000684466</v>
      </c>
      <c r="F81">
        <v>0</v>
      </c>
      <c r="G81" s="131">
        <v>42324</v>
      </c>
      <c r="H81" t="s">
        <v>2</v>
      </c>
      <c r="J81" t="s">
        <v>51</v>
      </c>
      <c r="K81" s="12" t="s">
        <v>6</v>
      </c>
      <c r="L81" t="s">
        <v>0</v>
      </c>
      <c r="M81" s="29">
        <v>42333</v>
      </c>
      <c r="N81" s="11">
        <f>DATEDIF(G81,M81,"D")</f>
        <v>9</v>
      </c>
      <c r="O81" s="31" t="s">
        <v>302</v>
      </c>
      <c r="P81" s="31"/>
      <c r="Q81" s="31" t="s">
        <v>343</v>
      </c>
      <c r="R81" s="31" t="s">
        <v>344</v>
      </c>
      <c r="S81" s="31"/>
    </row>
    <row r="82" spans="1:28" x14ac:dyDescent="0.25">
      <c r="A82" s="1" t="s">
        <v>260</v>
      </c>
      <c r="B82" t="s">
        <v>303</v>
      </c>
      <c r="C82" t="s">
        <v>304</v>
      </c>
      <c r="D82" s="131">
        <v>22098</v>
      </c>
      <c r="E82" s="66">
        <f>(E56-D82)/365.25</f>
        <v>55.493497604380565</v>
      </c>
      <c r="F82">
        <v>1</v>
      </c>
      <c r="G82" s="131">
        <v>42303</v>
      </c>
      <c r="H82" t="s">
        <v>2</v>
      </c>
      <c r="J82" t="s">
        <v>107</v>
      </c>
      <c r="K82" s="12" t="s">
        <v>1</v>
      </c>
      <c r="L82" t="s">
        <v>3</v>
      </c>
      <c r="M82" s="29">
        <v>42330</v>
      </c>
      <c r="N82" s="11">
        <f t="shared" si="3"/>
        <v>27</v>
      </c>
      <c r="O82" s="31"/>
      <c r="P82" s="31"/>
      <c r="Q82" s="31" t="s">
        <v>345</v>
      </c>
      <c r="R82" s="31" t="s">
        <v>346</v>
      </c>
      <c r="S82" s="31" t="s">
        <v>347</v>
      </c>
    </row>
    <row r="83" spans="1:28" x14ac:dyDescent="0.25">
      <c r="A83" s="1" t="s">
        <v>308</v>
      </c>
      <c r="B83" t="s">
        <v>316</v>
      </c>
      <c r="C83" t="s">
        <v>54</v>
      </c>
      <c r="D83" s="131">
        <v>23929</v>
      </c>
      <c r="E83" s="66">
        <f>(E56-D83)/365.25</f>
        <v>50.480492813141687</v>
      </c>
      <c r="F83">
        <v>0</v>
      </c>
      <c r="G83" s="131">
        <v>42332</v>
      </c>
      <c r="H83" t="s">
        <v>4</v>
      </c>
      <c r="J83" t="s">
        <v>120</v>
      </c>
      <c r="K83" s="12" t="s">
        <v>1</v>
      </c>
      <c r="L83" t="s">
        <v>0</v>
      </c>
      <c r="M83" s="29">
        <v>42336</v>
      </c>
      <c r="N83" s="11">
        <f t="shared" si="3"/>
        <v>4</v>
      </c>
      <c r="O83" s="31"/>
      <c r="P83" s="31"/>
      <c r="Q83" s="31"/>
      <c r="R83" s="31"/>
      <c r="S83" s="31"/>
    </row>
    <row r="84" spans="1:28" s="27" customFormat="1" x14ac:dyDescent="0.25">
      <c r="A84" s="20"/>
      <c r="B84" s="23"/>
      <c r="C84" s="24">
        <v>42391</v>
      </c>
      <c r="D84" s="130"/>
      <c r="E84" s="67"/>
      <c r="F84" s="23"/>
      <c r="G84" s="25"/>
      <c r="H84" s="23"/>
      <c r="I84" s="111"/>
      <c r="J84" s="23"/>
      <c r="K84" s="25"/>
      <c r="L84" s="23"/>
      <c r="M84" s="23"/>
      <c r="N84" s="26"/>
      <c r="O84" s="23"/>
      <c r="P84" s="23"/>
      <c r="Q84" s="23"/>
    </row>
    <row r="85" spans="1:28" x14ac:dyDescent="0.25">
      <c r="A85" s="4" t="s">
        <v>348</v>
      </c>
      <c r="B85" s="4" t="s">
        <v>377</v>
      </c>
      <c r="C85" s="4" t="s">
        <v>275</v>
      </c>
      <c r="D85" s="131">
        <v>24083</v>
      </c>
      <c r="E85" s="66">
        <f>(C84-D85)/365.25</f>
        <v>50.124572210814513</v>
      </c>
      <c r="F85" s="6" t="s">
        <v>132</v>
      </c>
      <c r="G85" s="131">
        <v>42196</v>
      </c>
      <c r="H85" s="4" t="s">
        <v>4</v>
      </c>
      <c r="I85" s="108">
        <v>25</v>
      </c>
      <c r="J85" s="4" t="s">
        <v>32</v>
      </c>
      <c r="K85" s="123" t="s">
        <v>1</v>
      </c>
      <c r="L85" s="4" t="s">
        <v>9</v>
      </c>
      <c r="M85" s="29">
        <v>42371</v>
      </c>
      <c r="N85" s="11">
        <f>DATEDIF(G85,M85,"d")</f>
        <v>175</v>
      </c>
      <c r="O85" s="4" t="s">
        <v>378</v>
      </c>
      <c r="P85" t="s">
        <v>424</v>
      </c>
      <c r="Q85" s="4" t="s">
        <v>378</v>
      </c>
      <c r="R85" s="5">
        <v>42209</v>
      </c>
      <c r="S85" s="4" t="s">
        <v>379</v>
      </c>
      <c r="T85" s="5">
        <v>42223</v>
      </c>
      <c r="U85" s="4"/>
      <c r="V85" s="5"/>
      <c r="W85" s="4" t="s">
        <v>380</v>
      </c>
      <c r="X85" s="5">
        <v>42279</v>
      </c>
      <c r="Y85" s="4"/>
      <c r="Z85" s="5"/>
      <c r="AA85" s="4"/>
      <c r="AB85" s="5"/>
    </row>
    <row r="86" spans="1:28" x14ac:dyDescent="0.25">
      <c r="A86" s="4" t="s">
        <v>349</v>
      </c>
      <c r="B86" s="4" t="s">
        <v>359</v>
      </c>
      <c r="C86" s="4" t="s">
        <v>360</v>
      </c>
      <c r="D86" s="131">
        <v>23664</v>
      </c>
      <c r="E86" s="11">
        <f>DATEDIF(D85,C84,"y")</f>
        <v>50</v>
      </c>
      <c r="F86" s="6" t="s">
        <v>132</v>
      </c>
      <c r="G86" s="131">
        <v>42240</v>
      </c>
      <c r="H86" s="4" t="s">
        <v>2</v>
      </c>
      <c r="I86" s="108">
        <v>79</v>
      </c>
      <c r="J86" s="4" t="s">
        <v>32</v>
      </c>
      <c r="K86" s="123" t="s">
        <v>1</v>
      </c>
      <c r="L86" s="4" t="s">
        <v>0</v>
      </c>
      <c r="M86" s="29">
        <v>42373</v>
      </c>
      <c r="N86" s="11">
        <f t="shared" ref="N86:N104" si="4">DATEDIF(G86,M86,"d")</f>
        <v>133</v>
      </c>
      <c r="O86" s="4" t="s">
        <v>422</v>
      </c>
      <c r="P86" t="s">
        <v>423</v>
      </c>
      <c r="Q86" s="4"/>
      <c r="R86" s="5"/>
      <c r="S86" s="4"/>
      <c r="T86" s="5"/>
      <c r="U86" s="4"/>
      <c r="V86" s="5"/>
      <c r="W86" s="4"/>
      <c r="X86" s="5"/>
      <c r="Y86" s="4"/>
      <c r="Z86" s="5"/>
      <c r="AA86" s="4"/>
      <c r="AB86" s="5"/>
    </row>
    <row r="87" spans="1:28" x14ac:dyDescent="0.25">
      <c r="A87" s="4" t="s">
        <v>351</v>
      </c>
      <c r="B87" s="4" t="s">
        <v>361</v>
      </c>
      <c r="C87" s="4" t="s">
        <v>362</v>
      </c>
      <c r="D87" s="131">
        <v>26148</v>
      </c>
      <c r="E87" s="11">
        <f>DATEDIF(D87,C84,"y")</f>
        <v>44</v>
      </c>
      <c r="F87" s="6" t="s">
        <v>132</v>
      </c>
      <c r="G87" s="131">
        <v>42220</v>
      </c>
      <c r="H87" s="4" t="s">
        <v>4</v>
      </c>
      <c r="I87" s="112"/>
      <c r="J87" s="4" t="s">
        <v>32</v>
      </c>
      <c r="K87" s="123" t="s">
        <v>1</v>
      </c>
      <c r="L87" s="4" t="s">
        <v>3</v>
      </c>
      <c r="M87" s="29">
        <v>42370</v>
      </c>
      <c r="N87" s="11">
        <f t="shared" si="4"/>
        <v>150</v>
      </c>
      <c r="O87" s="4" t="s">
        <v>363</v>
      </c>
      <c r="P87" s="4" t="s">
        <v>228</v>
      </c>
      <c r="Q87" s="4" t="s">
        <v>364</v>
      </c>
      <c r="R87" s="5">
        <v>42234</v>
      </c>
      <c r="S87" s="4" t="s">
        <v>364</v>
      </c>
      <c r="T87" s="5">
        <v>42248</v>
      </c>
      <c r="U87" s="4"/>
      <c r="V87" s="5"/>
      <c r="W87" s="4"/>
      <c r="X87" s="5"/>
      <c r="Y87" s="4"/>
      <c r="Z87" s="5"/>
      <c r="AA87" s="4"/>
      <c r="AB87" s="5"/>
    </row>
    <row r="88" spans="1:28" x14ac:dyDescent="0.25">
      <c r="A88" s="4" t="s">
        <v>352</v>
      </c>
      <c r="B88" s="4" t="s">
        <v>365</v>
      </c>
      <c r="C88" s="4" t="s">
        <v>366</v>
      </c>
      <c r="D88" s="131">
        <v>26217</v>
      </c>
      <c r="E88" s="11">
        <v>44</v>
      </c>
      <c r="F88" s="6" t="s">
        <v>132</v>
      </c>
      <c r="G88" s="131">
        <v>42196</v>
      </c>
      <c r="H88" s="4" t="s">
        <v>4</v>
      </c>
      <c r="I88" s="108">
        <v>0</v>
      </c>
      <c r="J88" s="4" t="s">
        <v>32</v>
      </c>
      <c r="K88" s="123" t="s">
        <v>1</v>
      </c>
      <c r="L88" s="4" t="s">
        <v>0</v>
      </c>
      <c r="M88" s="29">
        <v>42372</v>
      </c>
      <c r="N88" s="11">
        <f t="shared" si="4"/>
        <v>176</v>
      </c>
      <c r="O88" s="4" t="s">
        <v>367</v>
      </c>
      <c r="P88" t="s">
        <v>425</v>
      </c>
      <c r="Q88" s="4"/>
      <c r="R88" s="5"/>
      <c r="S88" s="4" t="s">
        <v>332</v>
      </c>
      <c r="T88" s="5">
        <v>42223</v>
      </c>
      <c r="U88" s="4"/>
      <c r="V88" s="5"/>
      <c r="W88" s="4" t="s">
        <v>368</v>
      </c>
      <c r="X88" s="5">
        <v>42284</v>
      </c>
      <c r="Y88" s="4"/>
      <c r="Z88" s="5"/>
      <c r="AA88" s="4"/>
      <c r="AB88" s="5"/>
    </row>
    <row r="89" spans="1:28" x14ac:dyDescent="0.25">
      <c r="A89" s="4" t="s">
        <v>353</v>
      </c>
      <c r="B89" s="4" t="s">
        <v>369</v>
      </c>
      <c r="C89" s="4" t="s">
        <v>370</v>
      </c>
      <c r="D89" s="131">
        <v>26007</v>
      </c>
      <c r="E89" s="11">
        <v>44</v>
      </c>
      <c r="F89" s="6" t="s">
        <v>132</v>
      </c>
      <c r="G89" s="131">
        <v>42238</v>
      </c>
      <c r="H89" s="4" t="s">
        <v>4</v>
      </c>
      <c r="I89" s="108">
        <v>0</v>
      </c>
      <c r="J89" s="4" t="s">
        <v>32</v>
      </c>
      <c r="K89" s="123" t="s">
        <v>1</v>
      </c>
      <c r="L89" s="4" t="s">
        <v>9</v>
      </c>
      <c r="M89" s="29">
        <v>42373</v>
      </c>
      <c r="N89" s="11">
        <f t="shared" si="4"/>
        <v>135</v>
      </c>
      <c r="O89" s="4" t="s">
        <v>371</v>
      </c>
      <c r="P89" t="s">
        <v>426</v>
      </c>
      <c r="Q89" s="4" t="s">
        <v>331</v>
      </c>
      <c r="R89" s="5">
        <v>42255</v>
      </c>
      <c r="S89" s="4" t="s">
        <v>331</v>
      </c>
      <c r="T89" s="5">
        <v>42268</v>
      </c>
      <c r="U89" s="4"/>
      <c r="V89" s="5"/>
      <c r="W89" s="4"/>
      <c r="X89" s="5"/>
      <c r="Y89" s="4"/>
      <c r="Z89" s="5"/>
      <c r="AA89" s="4"/>
      <c r="AB89" s="5"/>
    </row>
    <row r="90" spans="1:28" x14ac:dyDescent="0.25">
      <c r="A90" s="4" t="s">
        <v>354</v>
      </c>
      <c r="B90" s="4" t="s">
        <v>372</v>
      </c>
      <c r="C90" s="4" t="s">
        <v>57</v>
      </c>
      <c r="D90" s="131">
        <v>21823</v>
      </c>
      <c r="E90" s="11">
        <f>DATEDIF(D90,C84,"y")</f>
        <v>56</v>
      </c>
      <c r="F90" s="6" t="s">
        <v>132</v>
      </c>
      <c r="G90" s="131">
        <v>42198</v>
      </c>
      <c r="H90" s="4" t="s">
        <v>4</v>
      </c>
      <c r="I90" s="108">
        <v>0</v>
      </c>
      <c r="J90" s="4" t="s">
        <v>32</v>
      </c>
      <c r="K90" s="123" t="s">
        <v>1</v>
      </c>
      <c r="L90" s="4" t="s">
        <v>3</v>
      </c>
      <c r="M90" s="29">
        <v>42374</v>
      </c>
      <c r="N90" s="11">
        <f t="shared" si="4"/>
        <v>176</v>
      </c>
      <c r="O90" s="4" t="s">
        <v>373</v>
      </c>
      <c r="P90" t="s">
        <v>427</v>
      </c>
      <c r="Q90" s="4" t="s">
        <v>263</v>
      </c>
      <c r="R90" s="5">
        <v>42212</v>
      </c>
      <c r="S90" s="4" t="s">
        <v>263</v>
      </c>
      <c r="T90" s="5">
        <v>42227</v>
      </c>
      <c r="U90" s="4"/>
      <c r="V90" s="5"/>
      <c r="W90" s="4" t="s">
        <v>263</v>
      </c>
      <c r="X90" s="5">
        <v>42283</v>
      </c>
      <c r="Y90" s="4"/>
      <c r="Z90" s="5"/>
      <c r="AA90" s="4" t="s">
        <v>374</v>
      </c>
      <c r="AB90" s="5">
        <v>42366</v>
      </c>
    </row>
    <row r="91" spans="1:28" x14ac:dyDescent="0.25">
      <c r="A91" s="4" t="s">
        <v>355</v>
      </c>
      <c r="B91" s="4" t="s">
        <v>388</v>
      </c>
      <c r="C91" s="4" t="s">
        <v>389</v>
      </c>
      <c r="D91" s="131">
        <v>24232</v>
      </c>
      <c r="E91" s="11">
        <f>DATEDIF(D91,C84,"y")</f>
        <v>49</v>
      </c>
      <c r="F91" s="6" t="s">
        <v>132</v>
      </c>
      <c r="G91" s="131">
        <v>42198</v>
      </c>
      <c r="H91" s="4" t="s">
        <v>4</v>
      </c>
      <c r="I91" s="108">
        <v>25</v>
      </c>
      <c r="J91" s="4" t="s">
        <v>37</v>
      </c>
      <c r="K91" s="123" t="s">
        <v>1</v>
      </c>
      <c r="L91" s="4" t="s">
        <v>3</v>
      </c>
      <c r="M91" s="29">
        <v>42377</v>
      </c>
      <c r="N91" s="11">
        <f t="shared" si="4"/>
        <v>179</v>
      </c>
      <c r="O91" s="4" t="s">
        <v>390</v>
      </c>
      <c r="P91" t="s">
        <v>147</v>
      </c>
      <c r="Q91" s="4" t="s">
        <v>390</v>
      </c>
      <c r="R91" s="5">
        <v>42210</v>
      </c>
      <c r="S91" s="4" t="s">
        <v>391</v>
      </c>
      <c r="T91" s="5">
        <v>42226</v>
      </c>
      <c r="U91" s="4"/>
      <c r="V91" s="5"/>
      <c r="W91" s="4" t="s">
        <v>392</v>
      </c>
      <c r="X91" s="5">
        <v>42283</v>
      </c>
      <c r="Y91" s="4"/>
      <c r="Z91" s="5"/>
      <c r="AA91" s="4"/>
      <c r="AB91" s="5"/>
    </row>
    <row r="92" spans="1:28" x14ac:dyDescent="0.25">
      <c r="A92" s="4" t="s">
        <v>356</v>
      </c>
      <c r="B92" s="4" t="s">
        <v>385</v>
      </c>
      <c r="C92" s="4" t="s">
        <v>110</v>
      </c>
      <c r="D92" s="131">
        <v>20384</v>
      </c>
      <c r="E92" s="11">
        <v>60</v>
      </c>
      <c r="F92" s="6" t="s">
        <v>132</v>
      </c>
      <c r="G92" s="131">
        <v>42299</v>
      </c>
      <c r="H92" s="4" t="s">
        <v>2</v>
      </c>
      <c r="I92" s="108">
        <v>0</v>
      </c>
      <c r="J92" s="4" t="s">
        <v>111</v>
      </c>
      <c r="K92" s="123" t="s">
        <v>8</v>
      </c>
      <c r="L92" s="4" t="s">
        <v>3</v>
      </c>
      <c r="M92" s="29">
        <v>42374</v>
      </c>
      <c r="N92" s="11">
        <f t="shared" si="4"/>
        <v>75</v>
      </c>
      <c r="O92" s="4" t="s">
        <v>386</v>
      </c>
      <c r="P92" t="s">
        <v>431</v>
      </c>
      <c r="Q92" s="4" t="s">
        <v>386</v>
      </c>
      <c r="R92" s="5">
        <v>42313</v>
      </c>
      <c r="S92" s="4" t="s">
        <v>387</v>
      </c>
      <c r="T92" s="5">
        <v>42327</v>
      </c>
      <c r="U92" s="4"/>
      <c r="V92" s="5"/>
      <c r="W92" s="4"/>
      <c r="X92" s="5"/>
      <c r="Y92" s="4"/>
      <c r="Z92" s="5"/>
      <c r="AA92" s="4"/>
      <c r="AB92" s="5"/>
    </row>
    <row r="93" spans="1:28" x14ac:dyDescent="0.25">
      <c r="A93" s="32" t="s">
        <v>357</v>
      </c>
      <c r="B93" s="32" t="s">
        <v>383</v>
      </c>
      <c r="C93" s="4" t="s">
        <v>384</v>
      </c>
      <c r="D93" s="131">
        <v>18629</v>
      </c>
      <c r="E93" s="66">
        <f>(C84-D93)/365.25</f>
        <v>65.056810403832998</v>
      </c>
      <c r="F93" s="6" t="s">
        <v>132</v>
      </c>
      <c r="G93" s="131">
        <v>42240</v>
      </c>
      <c r="H93" s="4" t="s">
        <v>4</v>
      </c>
      <c r="I93" s="108">
        <v>104</v>
      </c>
      <c r="J93" s="4" t="s">
        <v>120</v>
      </c>
      <c r="K93" s="123" t="s">
        <v>1</v>
      </c>
      <c r="L93" s="4" t="s">
        <v>0</v>
      </c>
      <c r="M93" s="29">
        <v>42377</v>
      </c>
      <c r="N93" s="11">
        <f t="shared" si="4"/>
        <v>137</v>
      </c>
      <c r="O93" s="4" t="s">
        <v>429</v>
      </c>
      <c r="P93" t="s">
        <v>430</v>
      </c>
      <c r="Q93" s="4"/>
      <c r="R93" s="5"/>
      <c r="S93" s="4"/>
      <c r="T93" s="5"/>
      <c r="U93" s="4"/>
      <c r="V93" s="5"/>
      <c r="W93" s="4"/>
      <c r="X93" s="5"/>
      <c r="Y93" s="4"/>
      <c r="Z93" s="5"/>
      <c r="AA93" s="4"/>
      <c r="AB93" s="5"/>
    </row>
    <row r="94" spans="1:28" x14ac:dyDescent="0.25">
      <c r="A94" s="4" t="s">
        <v>358</v>
      </c>
      <c r="B94" s="4" t="s">
        <v>375</v>
      </c>
      <c r="C94" s="4" t="s">
        <v>97</v>
      </c>
      <c r="D94" s="131">
        <v>20318</v>
      </c>
      <c r="E94" s="11">
        <v>60</v>
      </c>
      <c r="F94" s="6" t="s">
        <v>132</v>
      </c>
      <c r="G94" s="131">
        <v>42325</v>
      </c>
      <c r="H94" s="4" t="s">
        <v>2</v>
      </c>
      <c r="J94" s="4" t="s">
        <v>32</v>
      </c>
      <c r="K94" s="123" t="s">
        <v>1</v>
      </c>
      <c r="L94" s="4" t="s">
        <v>3</v>
      </c>
      <c r="M94" s="29">
        <v>42374</v>
      </c>
      <c r="N94" s="11">
        <f t="shared" si="4"/>
        <v>49</v>
      </c>
      <c r="O94" s="4" t="s">
        <v>376</v>
      </c>
      <c r="P94" t="s">
        <v>428</v>
      </c>
      <c r="Q94" s="4"/>
      <c r="R94" s="5"/>
      <c r="S94" s="4"/>
      <c r="T94" s="5"/>
      <c r="U94" s="4"/>
      <c r="V94" s="5"/>
      <c r="W94" s="4"/>
      <c r="X94" s="5"/>
      <c r="Y94" s="4"/>
      <c r="Z94" s="5"/>
      <c r="AA94" s="4"/>
      <c r="AB94" s="5"/>
    </row>
    <row r="95" spans="1:28" x14ac:dyDescent="0.25">
      <c r="A95" s="4" t="s">
        <v>393</v>
      </c>
      <c r="B95" s="4" t="s">
        <v>402</v>
      </c>
      <c r="C95" s="4" t="s">
        <v>113</v>
      </c>
      <c r="D95" s="131">
        <v>21991</v>
      </c>
      <c r="E95" s="11">
        <v>55</v>
      </c>
      <c r="F95" s="6" t="s">
        <v>132</v>
      </c>
      <c r="G95" s="131">
        <v>42240</v>
      </c>
      <c r="H95" s="4" t="s">
        <v>4</v>
      </c>
      <c r="I95" s="108">
        <v>0</v>
      </c>
      <c r="J95" s="4" t="s">
        <v>32</v>
      </c>
      <c r="K95" s="123" t="s">
        <v>1</v>
      </c>
      <c r="L95" s="4" t="s">
        <v>3</v>
      </c>
      <c r="M95" s="29">
        <v>42365</v>
      </c>
      <c r="N95" s="11">
        <f t="shared" si="4"/>
        <v>125</v>
      </c>
      <c r="O95" s="5" t="s">
        <v>438</v>
      </c>
      <c r="P95" s="5"/>
    </row>
    <row r="96" spans="1:28" x14ac:dyDescent="0.25">
      <c r="A96" s="4" t="s">
        <v>394</v>
      </c>
      <c r="B96" s="4" t="s">
        <v>403</v>
      </c>
      <c r="C96" s="4" t="s">
        <v>404</v>
      </c>
      <c r="D96" s="131">
        <v>21686</v>
      </c>
      <c r="E96" s="11">
        <v>56</v>
      </c>
      <c r="F96" s="6" t="s">
        <v>132</v>
      </c>
      <c r="G96" s="131">
        <v>42196</v>
      </c>
      <c r="H96" s="4" t="s">
        <v>4</v>
      </c>
      <c r="I96" s="108">
        <v>0</v>
      </c>
      <c r="J96" s="4" t="s">
        <v>32</v>
      </c>
      <c r="K96" s="123" t="s">
        <v>1</v>
      </c>
      <c r="L96" s="4" t="s">
        <v>3</v>
      </c>
      <c r="M96" s="29">
        <v>42361</v>
      </c>
      <c r="N96" s="11">
        <f t="shared" si="4"/>
        <v>165</v>
      </c>
      <c r="O96" s="5" t="s">
        <v>438</v>
      </c>
      <c r="P96" s="5"/>
    </row>
    <row r="97" spans="1:17" x14ac:dyDescent="0.25">
      <c r="A97" s="4" t="s">
        <v>350</v>
      </c>
      <c r="B97" s="4" t="s">
        <v>381</v>
      </c>
      <c r="C97" s="4" t="s">
        <v>370</v>
      </c>
      <c r="D97" s="131">
        <v>23939</v>
      </c>
      <c r="E97" s="11">
        <v>50</v>
      </c>
      <c r="F97" s="6" t="s">
        <v>132</v>
      </c>
      <c r="G97" s="131">
        <v>42196</v>
      </c>
      <c r="H97" s="4" t="s">
        <v>4</v>
      </c>
      <c r="I97" s="108">
        <v>0</v>
      </c>
      <c r="J97" s="4" t="s">
        <v>32</v>
      </c>
      <c r="K97" s="123" t="s">
        <v>1</v>
      </c>
      <c r="L97" s="4" t="s">
        <v>3</v>
      </c>
      <c r="M97" s="29">
        <v>42377</v>
      </c>
      <c r="N97" s="11">
        <f t="shared" si="4"/>
        <v>181</v>
      </c>
      <c r="O97" s="5" t="s">
        <v>382</v>
      </c>
      <c r="P97" t="s">
        <v>432</v>
      </c>
    </row>
    <row r="98" spans="1:17" x14ac:dyDescent="0.25">
      <c r="A98" s="4" t="s">
        <v>395</v>
      </c>
      <c r="B98" s="4" t="s">
        <v>405</v>
      </c>
      <c r="C98" s="4" t="s">
        <v>100</v>
      </c>
      <c r="D98" s="131">
        <v>24536</v>
      </c>
      <c r="E98" s="11">
        <v>48</v>
      </c>
      <c r="F98" s="6" t="s">
        <v>132</v>
      </c>
      <c r="G98" s="131">
        <v>42213</v>
      </c>
      <c r="H98" s="4" t="s">
        <v>2</v>
      </c>
      <c r="I98" s="108">
        <v>0</v>
      </c>
      <c r="J98" s="4" t="s">
        <v>37</v>
      </c>
      <c r="K98" s="123" t="s">
        <v>1</v>
      </c>
      <c r="L98" s="4" t="s">
        <v>0</v>
      </c>
      <c r="M98" s="29">
        <v>42360</v>
      </c>
      <c r="N98" s="11">
        <f t="shared" si="4"/>
        <v>147</v>
      </c>
      <c r="O98" s="5" t="s">
        <v>421</v>
      </c>
      <c r="P98" t="s">
        <v>433</v>
      </c>
    </row>
    <row r="99" spans="1:17" x14ac:dyDescent="0.25">
      <c r="A99" s="4" t="s">
        <v>396</v>
      </c>
      <c r="B99" s="4" t="s">
        <v>406</v>
      </c>
      <c r="C99" s="4" t="s">
        <v>407</v>
      </c>
      <c r="D99" s="131">
        <v>18459</v>
      </c>
      <c r="E99" s="11">
        <v>65</v>
      </c>
      <c r="F99" s="6" t="s">
        <v>132</v>
      </c>
      <c r="G99" s="131">
        <v>42284</v>
      </c>
      <c r="H99" s="4" t="s">
        <v>7</v>
      </c>
      <c r="I99" s="108"/>
      <c r="J99" s="4" t="s">
        <v>32</v>
      </c>
      <c r="K99" s="123" t="s">
        <v>1</v>
      </c>
      <c r="L99" s="4" t="s">
        <v>3</v>
      </c>
      <c r="M99" s="29">
        <v>42366</v>
      </c>
      <c r="N99" s="11">
        <f t="shared" si="4"/>
        <v>82</v>
      </c>
      <c r="O99" s="5" t="s">
        <v>408</v>
      </c>
      <c r="P99" t="s">
        <v>434</v>
      </c>
    </row>
    <row r="100" spans="1:17" x14ac:dyDescent="0.25">
      <c r="A100" s="4" t="s">
        <v>397</v>
      </c>
      <c r="B100" s="4" t="s">
        <v>409</v>
      </c>
      <c r="C100" s="4" t="s">
        <v>410</v>
      </c>
      <c r="D100" s="131">
        <v>21179</v>
      </c>
      <c r="E100" s="11">
        <v>58</v>
      </c>
      <c r="F100" s="6" t="s">
        <v>132</v>
      </c>
      <c r="G100" s="131">
        <v>42325</v>
      </c>
      <c r="H100" s="4" t="s">
        <v>4</v>
      </c>
      <c r="I100" s="108">
        <v>44</v>
      </c>
      <c r="J100" s="4" t="s">
        <v>32</v>
      </c>
      <c r="K100" s="123" t="s">
        <v>1</v>
      </c>
      <c r="L100" s="4" t="s">
        <v>9</v>
      </c>
      <c r="M100" s="29">
        <v>42366</v>
      </c>
      <c r="N100" s="11">
        <f t="shared" si="4"/>
        <v>41</v>
      </c>
      <c r="O100" s="5" t="s">
        <v>411</v>
      </c>
      <c r="P100" t="s">
        <v>428</v>
      </c>
    </row>
    <row r="101" spans="1:17" x14ac:dyDescent="0.25">
      <c r="A101" s="4" t="s">
        <v>398</v>
      </c>
      <c r="B101" s="4" t="s">
        <v>412</v>
      </c>
      <c r="C101" s="4" t="s">
        <v>315</v>
      </c>
      <c r="D101" s="131">
        <v>22416</v>
      </c>
      <c r="E101" s="11">
        <v>54</v>
      </c>
      <c r="F101" s="6" t="s">
        <v>132</v>
      </c>
      <c r="G101" s="131">
        <v>42220</v>
      </c>
      <c r="H101" s="4" t="s">
        <v>2</v>
      </c>
      <c r="I101" s="108">
        <v>0</v>
      </c>
      <c r="J101" s="4" t="s">
        <v>32</v>
      </c>
      <c r="K101" s="123" t="s">
        <v>1</v>
      </c>
      <c r="L101" s="4" t="s">
        <v>3</v>
      </c>
      <c r="M101" s="29">
        <v>42360</v>
      </c>
      <c r="N101" s="11">
        <f t="shared" si="4"/>
        <v>140</v>
      </c>
      <c r="O101" s="5" t="s">
        <v>413</v>
      </c>
      <c r="P101" t="s">
        <v>435</v>
      </c>
    </row>
    <row r="102" spans="1:17" x14ac:dyDescent="0.25">
      <c r="A102" s="4" t="s">
        <v>399</v>
      </c>
      <c r="B102" s="4" t="s">
        <v>414</v>
      </c>
      <c r="C102" s="4" t="s">
        <v>129</v>
      </c>
      <c r="D102" s="131">
        <v>22976</v>
      </c>
      <c r="E102" s="11">
        <v>53</v>
      </c>
      <c r="F102" s="6" t="s">
        <v>132</v>
      </c>
      <c r="G102" s="131">
        <v>42242</v>
      </c>
      <c r="H102" s="4" t="s">
        <v>11</v>
      </c>
      <c r="I102" s="108"/>
      <c r="J102" s="4" t="s">
        <v>107</v>
      </c>
      <c r="K102" s="123" t="s">
        <v>1</v>
      </c>
      <c r="L102" s="4" t="s">
        <v>9</v>
      </c>
      <c r="M102" s="29">
        <v>42363</v>
      </c>
      <c r="N102" s="11">
        <f t="shared" si="4"/>
        <v>121</v>
      </c>
      <c r="O102" s="5" t="s">
        <v>415</v>
      </c>
      <c r="P102" t="s">
        <v>436</v>
      </c>
    </row>
    <row r="103" spans="1:17" x14ac:dyDescent="0.25">
      <c r="A103" s="4" t="s">
        <v>400</v>
      </c>
      <c r="B103" s="4" t="s">
        <v>416</v>
      </c>
      <c r="C103" s="4" t="s">
        <v>417</v>
      </c>
      <c r="D103" s="131">
        <v>21949</v>
      </c>
      <c r="E103" s="11">
        <v>55</v>
      </c>
      <c r="F103" s="6" t="s">
        <v>132</v>
      </c>
      <c r="G103" s="131">
        <v>42320</v>
      </c>
      <c r="H103" s="4" t="s">
        <v>7</v>
      </c>
      <c r="I103" s="108">
        <v>0</v>
      </c>
      <c r="J103" s="4" t="s">
        <v>120</v>
      </c>
      <c r="K103" s="123" t="s">
        <v>1</v>
      </c>
      <c r="L103" s="4" t="s">
        <v>0</v>
      </c>
      <c r="M103" s="29">
        <v>42359</v>
      </c>
      <c r="N103" s="11">
        <f t="shared" si="4"/>
        <v>39</v>
      </c>
      <c r="O103" s="5" t="s">
        <v>418</v>
      </c>
      <c r="P103" t="s">
        <v>437</v>
      </c>
    </row>
    <row r="104" spans="1:17" x14ac:dyDescent="0.25">
      <c r="A104" s="4" t="s">
        <v>401</v>
      </c>
      <c r="B104" s="4" t="s">
        <v>419</v>
      </c>
      <c r="C104" s="4" t="s">
        <v>420</v>
      </c>
      <c r="D104" s="131">
        <v>21652</v>
      </c>
      <c r="E104" s="11">
        <v>56</v>
      </c>
      <c r="F104" s="6" t="s">
        <v>131</v>
      </c>
      <c r="G104" s="131">
        <v>42216</v>
      </c>
      <c r="H104" s="4" t="s">
        <v>4</v>
      </c>
      <c r="I104" s="108">
        <v>25</v>
      </c>
      <c r="J104" s="4" t="s">
        <v>37</v>
      </c>
      <c r="K104" s="123" t="s">
        <v>1</v>
      </c>
      <c r="L104" s="4" t="s">
        <v>3</v>
      </c>
      <c r="M104" s="29">
        <v>42357</v>
      </c>
      <c r="N104" s="11">
        <f t="shared" si="4"/>
        <v>141</v>
      </c>
      <c r="O104" s="5" t="s">
        <v>20</v>
      </c>
      <c r="P104" t="s">
        <v>147</v>
      </c>
    </row>
    <row r="105" spans="1:17" s="27" customFormat="1" x14ac:dyDescent="0.25">
      <c r="A105" s="32"/>
      <c r="B105" s="34" t="s">
        <v>505</v>
      </c>
      <c r="C105" s="23"/>
      <c r="D105" s="130"/>
      <c r="E105" s="28">
        <v>42418</v>
      </c>
      <c r="F105" s="23"/>
      <c r="G105" s="25"/>
      <c r="H105" s="23"/>
      <c r="I105" s="111"/>
      <c r="J105" s="23"/>
      <c r="K105" s="25"/>
      <c r="L105" s="23"/>
      <c r="M105" s="33"/>
      <c r="N105" s="26"/>
      <c r="O105" s="23"/>
      <c r="P105" s="23"/>
      <c r="Q105" s="23"/>
    </row>
    <row r="106" spans="1:17" x14ac:dyDescent="0.25">
      <c r="A106" t="s">
        <v>439</v>
      </c>
      <c r="B106" t="s">
        <v>459</v>
      </c>
      <c r="C106" t="s">
        <v>460</v>
      </c>
      <c r="D106" s="131">
        <v>22889</v>
      </c>
      <c r="E106" s="66">
        <f>($E105-D106)/365.25</f>
        <v>53.46748802190281</v>
      </c>
      <c r="F106" s="6" t="s">
        <v>132</v>
      </c>
      <c r="G106" s="131">
        <v>42176</v>
      </c>
      <c r="H106" t="s">
        <v>4</v>
      </c>
      <c r="I106" s="110">
        <v>64</v>
      </c>
      <c r="J106" t="s">
        <v>32</v>
      </c>
      <c r="K106" s="12" t="s">
        <v>1</v>
      </c>
      <c r="L106" t="s">
        <v>0</v>
      </c>
      <c r="M106" s="29">
        <v>42387</v>
      </c>
      <c r="N106" s="11">
        <f>DATEDIF(G106,M106,"d")</f>
        <v>211</v>
      </c>
      <c r="O106" t="s">
        <v>461</v>
      </c>
      <c r="P106" s="35" t="s">
        <v>508</v>
      </c>
    </row>
    <row r="107" spans="1:17" x14ac:dyDescent="0.25">
      <c r="A107">
        <v>1004000312</v>
      </c>
      <c r="B107" t="s">
        <v>462</v>
      </c>
      <c r="C107" t="s">
        <v>31</v>
      </c>
      <c r="D107" s="131">
        <v>20926</v>
      </c>
      <c r="E107" s="66">
        <f>(E105-D107)/365.25</f>
        <v>58.841889117043124</v>
      </c>
      <c r="F107" s="6" t="s">
        <v>132</v>
      </c>
      <c r="G107" s="131">
        <v>42245</v>
      </c>
      <c r="H107" t="s">
        <v>4</v>
      </c>
      <c r="I107" s="110">
        <v>0</v>
      </c>
      <c r="J107" t="s">
        <v>32</v>
      </c>
      <c r="K107" s="12" t="s">
        <v>1</v>
      </c>
      <c r="L107" t="s">
        <v>0</v>
      </c>
      <c r="M107" s="29">
        <v>42400</v>
      </c>
      <c r="N107" s="11">
        <f t="shared" ref="N107:N126" si="5">DATEDIF(G107,M107,"d")</f>
        <v>155</v>
      </c>
      <c r="O107" t="s">
        <v>497</v>
      </c>
      <c r="P107" s="35" t="s">
        <v>509</v>
      </c>
    </row>
    <row r="108" spans="1:17" x14ac:dyDescent="0.25">
      <c r="A108" t="s">
        <v>440</v>
      </c>
      <c r="B108" t="s">
        <v>463</v>
      </c>
      <c r="C108" t="s">
        <v>280</v>
      </c>
      <c r="D108" s="131">
        <v>15121</v>
      </c>
      <c r="E108" s="66">
        <v>75</v>
      </c>
      <c r="F108" s="6" t="s">
        <v>131</v>
      </c>
      <c r="G108" s="131">
        <v>42338</v>
      </c>
      <c r="H108" t="s">
        <v>2</v>
      </c>
      <c r="J108" t="s">
        <v>32</v>
      </c>
      <c r="K108" s="12" t="s">
        <v>1</v>
      </c>
      <c r="L108" t="s">
        <v>3</v>
      </c>
      <c r="M108" s="29">
        <v>42383</v>
      </c>
      <c r="N108" s="11">
        <f t="shared" si="5"/>
        <v>45</v>
      </c>
      <c r="O108" t="s">
        <v>498</v>
      </c>
      <c r="P108" s="35" t="s">
        <v>510</v>
      </c>
    </row>
    <row r="109" spans="1:17" x14ac:dyDescent="0.25">
      <c r="A109" t="s">
        <v>441</v>
      </c>
      <c r="B109" t="s">
        <v>464</v>
      </c>
      <c r="C109" t="s">
        <v>465</v>
      </c>
      <c r="D109" s="131">
        <v>18763</v>
      </c>
      <c r="E109" s="66">
        <v>65</v>
      </c>
      <c r="F109" s="6" t="s">
        <v>131</v>
      </c>
      <c r="G109" s="131">
        <v>42282</v>
      </c>
      <c r="H109" t="s">
        <v>2</v>
      </c>
      <c r="J109" t="s">
        <v>107</v>
      </c>
      <c r="K109" s="12" t="s">
        <v>1</v>
      </c>
      <c r="L109" t="s">
        <v>3</v>
      </c>
      <c r="M109" s="29">
        <v>42394</v>
      </c>
      <c r="N109" s="11">
        <f t="shared" si="5"/>
        <v>112</v>
      </c>
      <c r="O109"/>
      <c r="P109" s="35" t="s">
        <v>147</v>
      </c>
    </row>
    <row r="110" spans="1:17" x14ac:dyDescent="0.25">
      <c r="A110" t="s">
        <v>442</v>
      </c>
      <c r="B110" t="s">
        <v>466</v>
      </c>
      <c r="C110" t="s">
        <v>204</v>
      </c>
      <c r="D110" s="131">
        <v>18236</v>
      </c>
      <c r="E110" s="66">
        <v>67</v>
      </c>
      <c r="F110" s="6" t="s">
        <v>132</v>
      </c>
      <c r="G110" s="131">
        <v>42299</v>
      </c>
      <c r="H110" t="s">
        <v>4</v>
      </c>
      <c r="J110" t="s">
        <v>120</v>
      </c>
      <c r="K110" s="12" t="s">
        <v>1</v>
      </c>
      <c r="L110" t="s">
        <v>3</v>
      </c>
      <c r="M110" s="29">
        <v>42397</v>
      </c>
      <c r="N110" s="11">
        <f t="shared" si="5"/>
        <v>98</v>
      </c>
      <c r="O110" t="s">
        <v>495</v>
      </c>
      <c r="P110" s="35" t="s">
        <v>511</v>
      </c>
    </row>
    <row r="111" spans="1:17" x14ac:dyDescent="0.25">
      <c r="A111" t="s">
        <v>443</v>
      </c>
      <c r="B111" t="s">
        <v>467</v>
      </c>
      <c r="C111" t="s">
        <v>91</v>
      </c>
      <c r="D111" s="131">
        <v>23785</v>
      </c>
      <c r="E111" s="66">
        <v>50</v>
      </c>
      <c r="F111" s="6" t="s">
        <v>132</v>
      </c>
      <c r="G111" s="131">
        <v>42300</v>
      </c>
      <c r="H111" t="s">
        <v>2</v>
      </c>
      <c r="J111" t="s">
        <v>51</v>
      </c>
      <c r="K111" s="12" t="s">
        <v>1</v>
      </c>
      <c r="L111" t="s">
        <v>3</v>
      </c>
      <c r="M111" s="29">
        <v>42379</v>
      </c>
      <c r="N111" s="11">
        <f t="shared" si="5"/>
        <v>79</v>
      </c>
      <c r="O111" t="s">
        <v>468</v>
      </c>
      <c r="P111" s="35" t="s">
        <v>512</v>
      </c>
    </row>
    <row r="112" spans="1:17" x14ac:dyDescent="0.25">
      <c r="A112" t="s">
        <v>444</v>
      </c>
      <c r="B112" t="s">
        <v>469</v>
      </c>
      <c r="C112" t="s">
        <v>470</v>
      </c>
      <c r="D112" s="131">
        <v>22559</v>
      </c>
      <c r="E112" s="66" t="s">
        <v>506</v>
      </c>
      <c r="F112" s="6" t="s">
        <v>131</v>
      </c>
      <c r="G112" s="131">
        <v>42276</v>
      </c>
      <c r="H112" t="s">
        <v>4</v>
      </c>
      <c r="J112" t="s">
        <v>51</v>
      </c>
      <c r="K112" s="12" t="s">
        <v>1</v>
      </c>
      <c r="L112" t="s">
        <v>9</v>
      </c>
      <c r="M112" s="29">
        <v>42402</v>
      </c>
      <c r="N112" s="11">
        <f t="shared" si="5"/>
        <v>126</v>
      </c>
      <c r="O112" t="s">
        <v>471</v>
      </c>
      <c r="P112" s="35" t="s">
        <v>513</v>
      </c>
    </row>
    <row r="113" spans="1:25" x14ac:dyDescent="0.25">
      <c r="A113" t="s">
        <v>445</v>
      </c>
      <c r="B113" t="s">
        <v>472</v>
      </c>
      <c r="C113" t="s">
        <v>473</v>
      </c>
      <c r="D113" s="131">
        <v>24212</v>
      </c>
      <c r="E113" s="66">
        <v>49</v>
      </c>
      <c r="F113" s="6" t="s">
        <v>132</v>
      </c>
      <c r="G113" s="131">
        <v>42278</v>
      </c>
      <c r="H113" t="s">
        <v>11</v>
      </c>
      <c r="J113" t="s">
        <v>51</v>
      </c>
      <c r="K113" s="12" t="s">
        <v>1</v>
      </c>
      <c r="L113" t="s">
        <v>9</v>
      </c>
      <c r="M113" s="29">
        <v>42380</v>
      </c>
      <c r="N113" s="11">
        <f t="shared" si="5"/>
        <v>102</v>
      </c>
      <c r="O113" t="s">
        <v>471</v>
      </c>
      <c r="P113" s="35" t="s">
        <v>514</v>
      </c>
    </row>
    <row r="114" spans="1:25" x14ac:dyDescent="0.25">
      <c r="A114" t="s">
        <v>446</v>
      </c>
      <c r="B114" t="s">
        <v>474</v>
      </c>
      <c r="C114" t="s">
        <v>475</v>
      </c>
      <c r="D114" s="131">
        <v>18087</v>
      </c>
      <c r="E114" s="66">
        <v>67</v>
      </c>
      <c r="F114" s="6" t="s">
        <v>131</v>
      </c>
      <c r="G114" s="131">
        <v>42241</v>
      </c>
      <c r="H114" t="s">
        <v>4</v>
      </c>
      <c r="I114" s="110">
        <v>0</v>
      </c>
      <c r="J114" t="s">
        <v>32</v>
      </c>
      <c r="K114" s="12" t="s">
        <v>1</v>
      </c>
      <c r="L114" t="s">
        <v>3</v>
      </c>
      <c r="M114" s="29">
        <v>42394</v>
      </c>
      <c r="N114" s="11">
        <f t="shared" si="5"/>
        <v>153</v>
      </c>
      <c r="O114" t="s">
        <v>499</v>
      </c>
      <c r="P114" s="35" t="s">
        <v>515</v>
      </c>
    </row>
    <row r="115" spans="1:25" x14ac:dyDescent="0.25">
      <c r="A115" t="s">
        <v>447</v>
      </c>
      <c r="B115" t="s">
        <v>476</v>
      </c>
      <c r="C115" t="s">
        <v>186</v>
      </c>
      <c r="D115" s="131">
        <v>23560</v>
      </c>
      <c r="E115" s="66">
        <v>51</v>
      </c>
      <c r="F115" s="6" t="s">
        <v>132</v>
      </c>
      <c r="G115" s="131">
        <v>42241</v>
      </c>
      <c r="H115" t="s">
        <v>4</v>
      </c>
      <c r="I115" s="110">
        <v>0</v>
      </c>
      <c r="J115" t="s">
        <v>32</v>
      </c>
      <c r="K115" s="12" t="s">
        <v>1</v>
      </c>
      <c r="L115" t="s">
        <v>9</v>
      </c>
      <c r="M115" s="29">
        <v>42388</v>
      </c>
      <c r="N115" s="11">
        <f t="shared" si="5"/>
        <v>147</v>
      </c>
      <c r="O115" t="s">
        <v>477</v>
      </c>
      <c r="P115" s="35" t="s">
        <v>516</v>
      </c>
    </row>
    <row r="116" spans="1:25" x14ac:dyDescent="0.25">
      <c r="A116" t="s">
        <v>448</v>
      </c>
      <c r="B116" t="s">
        <v>478</v>
      </c>
      <c r="C116" t="s">
        <v>479</v>
      </c>
      <c r="D116" s="131">
        <v>18248</v>
      </c>
      <c r="E116" s="66">
        <v>67</v>
      </c>
      <c r="F116" s="6" t="s">
        <v>131</v>
      </c>
      <c r="G116" s="131">
        <v>42241</v>
      </c>
      <c r="H116" t="s">
        <v>4</v>
      </c>
      <c r="I116" s="110">
        <v>20</v>
      </c>
      <c r="J116" t="s">
        <v>120</v>
      </c>
      <c r="K116" s="12" t="s">
        <v>1</v>
      </c>
      <c r="L116" t="s">
        <v>3</v>
      </c>
      <c r="M116" s="29">
        <v>42380</v>
      </c>
      <c r="N116" s="11">
        <f t="shared" si="5"/>
        <v>139</v>
      </c>
      <c r="O116" t="s">
        <v>471</v>
      </c>
      <c r="P116" s="35" t="s">
        <v>517</v>
      </c>
    </row>
    <row r="117" spans="1:25" x14ac:dyDescent="0.25">
      <c r="A117" t="s">
        <v>449</v>
      </c>
      <c r="B117" t="s">
        <v>284</v>
      </c>
      <c r="C117" t="s">
        <v>480</v>
      </c>
      <c r="D117" s="131">
        <v>19171</v>
      </c>
      <c r="E117" s="66">
        <v>64</v>
      </c>
      <c r="F117" s="6" t="s">
        <v>132</v>
      </c>
      <c r="G117" s="131">
        <v>42236</v>
      </c>
      <c r="H117" t="s">
        <v>7</v>
      </c>
      <c r="I117" s="110">
        <v>24471</v>
      </c>
      <c r="J117" t="s">
        <v>107</v>
      </c>
      <c r="K117" s="12" t="s">
        <v>1</v>
      </c>
      <c r="L117" t="s">
        <v>3</v>
      </c>
      <c r="M117" s="29">
        <v>42366</v>
      </c>
      <c r="N117" s="11">
        <f t="shared" si="5"/>
        <v>130</v>
      </c>
      <c r="O117" t="s">
        <v>496</v>
      </c>
      <c r="P117" s="35" t="s">
        <v>518</v>
      </c>
    </row>
    <row r="118" spans="1:25" x14ac:dyDescent="0.25">
      <c r="A118" t="s">
        <v>450</v>
      </c>
      <c r="B118" t="s">
        <v>79</v>
      </c>
      <c r="C118" t="s">
        <v>481</v>
      </c>
      <c r="D118" s="131">
        <v>14942</v>
      </c>
      <c r="E118" s="66">
        <v>76</v>
      </c>
      <c r="F118" s="6" t="s">
        <v>131</v>
      </c>
      <c r="G118" s="131">
        <v>42214</v>
      </c>
      <c r="H118" t="s">
        <v>4</v>
      </c>
      <c r="I118" s="110">
        <v>728</v>
      </c>
      <c r="J118" t="s">
        <v>500</v>
      </c>
      <c r="K118" s="12" t="s">
        <v>1</v>
      </c>
      <c r="L118" t="s">
        <v>3</v>
      </c>
      <c r="M118" s="29">
        <v>42398</v>
      </c>
      <c r="N118" s="11">
        <f t="shared" si="5"/>
        <v>184</v>
      </c>
      <c r="O118" t="s">
        <v>507</v>
      </c>
      <c r="P118" s="35" t="s">
        <v>519</v>
      </c>
    </row>
    <row r="119" spans="1:25" x14ac:dyDescent="0.25">
      <c r="A119" t="s">
        <v>451</v>
      </c>
      <c r="B119" t="s">
        <v>139</v>
      </c>
      <c r="C119" t="s">
        <v>470</v>
      </c>
      <c r="D119" s="131">
        <v>24186</v>
      </c>
      <c r="E119" s="66">
        <v>49</v>
      </c>
      <c r="F119" s="6" t="s">
        <v>132</v>
      </c>
      <c r="G119" s="131">
        <v>42220</v>
      </c>
      <c r="H119" t="s">
        <v>4</v>
      </c>
      <c r="I119" s="110">
        <v>0</v>
      </c>
      <c r="J119" t="s">
        <v>88</v>
      </c>
      <c r="K119" s="12" t="s">
        <v>1</v>
      </c>
      <c r="L119" t="s">
        <v>0</v>
      </c>
      <c r="M119" s="29">
        <v>42401</v>
      </c>
      <c r="N119" s="11">
        <f t="shared" si="5"/>
        <v>181</v>
      </c>
      <c r="O119"/>
      <c r="P119" s="35" t="s">
        <v>520</v>
      </c>
    </row>
    <row r="120" spans="1:25" x14ac:dyDescent="0.25">
      <c r="A120" t="s">
        <v>452</v>
      </c>
      <c r="B120" t="s">
        <v>483</v>
      </c>
      <c r="C120" t="s">
        <v>484</v>
      </c>
      <c r="D120" s="131">
        <v>19249</v>
      </c>
      <c r="E120" s="66">
        <v>64</v>
      </c>
      <c r="F120" s="6" t="s">
        <v>132</v>
      </c>
      <c r="G120" s="131">
        <v>42197</v>
      </c>
      <c r="H120" t="s">
        <v>4</v>
      </c>
      <c r="I120" s="110">
        <v>0</v>
      </c>
      <c r="J120" t="s">
        <v>32</v>
      </c>
      <c r="K120" s="12" t="s">
        <v>1</v>
      </c>
      <c r="L120" t="s">
        <v>3</v>
      </c>
      <c r="M120" s="29">
        <v>42394</v>
      </c>
      <c r="N120" s="11">
        <f t="shared" si="5"/>
        <v>197</v>
      </c>
      <c r="O120" t="s">
        <v>501</v>
      </c>
      <c r="P120" s="35" t="s">
        <v>521</v>
      </c>
    </row>
    <row r="121" spans="1:25" x14ac:dyDescent="0.25">
      <c r="A121" t="s">
        <v>453</v>
      </c>
      <c r="B121" t="s">
        <v>485</v>
      </c>
      <c r="C121" t="s">
        <v>40</v>
      </c>
      <c r="D121" s="131">
        <v>21722</v>
      </c>
      <c r="E121" s="66">
        <v>57</v>
      </c>
      <c r="F121" s="6" t="s">
        <v>132</v>
      </c>
      <c r="G121" s="131">
        <v>42197</v>
      </c>
      <c r="H121" t="s">
        <v>4</v>
      </c>
      <c r="I121" s="110">
        <v>0</v>
      </c>
      <c r="J121" t="s">
        <v>32</v>
      </c>
      <c r="K121" s="12" t="s">
        <v>1</v>
      </c>
      <c r="L121" t="s">
        <v>3</v>
      </c>
      <c r="M121" s="29">
        <v>42401</v>
      </c>
      <c r="N121" s="11">
        <f t="shared" si="5"/>
        <v>204</v>
      </c>
      <c r="O121" t="s">
        <v>502</v>
      </c>
      <c r="P121" s="35" t="s">
        <v>522</v>
      </c>
    </row>
    <row r="122" spans="1:25" x14ac:dyDescent="0.25">
      <c r="A122" t="s">
        <v>454</v>
      </c>
      <c r="B122" t="s">
        <v>486</v>
      </c>
      <c r="C122" t="s">
        <v>487</v>
      </c>
      <c r="D122" s="131">
        <v>19773</v>
      </c>
      <c r="E122" s="66">
        <v>61</v>
      </c>
      <c r="F122" s="6" t="s">
        <v>131</v>
      </c>
      <c r="G122" s="131">
        <v>42195</v>
      </c>
      <c r="H122" t="s">
        <v>2</v>
      </c>
      <c r="I122" s="110">
        <v>0</v>
      </c>
      <c r="J122" t="s">
        <v>51</v>
      </c>
      <c r="K122" s="12" t="s">
        <v>1</v>
      </c>
      <c r="L122" t="s">
        <v>3</v>
      </c>
      <c r="M122" s="29">
        <v>42385</v>
      </c>
      <c r="N122" s="11">
        <f t="shared" si="5"/>
        <v>190</v>
      </c>
      <c r="O122" t="s">
        <v>5</v>
      </c>
      <c r="P122" s="36" t="s">
        <v>523</v>
      </c>
    </row>
    <row r="123" spans="1:25" x14ac:dyDescent="0.25">
      <c r="A123" t="s">
        <v>455</v>
      </c>
      <c r="B123" t="s">
        <v>488</v>
      </c>
      <c r="C123" t="s">
        <v>407</v>
      </c>
      <c r="D123" s="131">
        <v>24595</v>
      </c>
      <c r="E123" s="66">
        <v>48</v>
      </c>
      <c r="F123" s="6" t="s">
        <v>132</v>
      </c>
      <c r="G123" s="131">
        <v>42194</v>
      </c>
      <c r="H123" t="s">
        <v>4</v>
      </c>
      <c r="I123" s="110">
        <v>0</v>
      </c>
      <c r="J123" t="s">
        <v>37</v>
      </c>
      <c r="K123" s="12" t="s">
        <v>1</v>
      </c>
      <c r="L123" t="s">
        <v>9</v>
      </c>
      <c r="M123" s="29">
        <v>42397</v>
      </c>
      <c r="N123" s="11">
        <f t="shared" si="5"/>
        <v>203</v>
      </c>
      <c r="O123"/>
      <c r="P123" s="36" t="s">
        <v>147</v>
      </c>
    </row>
    <row r="124" spans="1:25" x14ac:dyDescent="0.25">
      <c r="A124" t="s">
        <v>456</v>
      </c>
      <c r="B124" t="s">
        <v>489</v>
      </c>
      <c r="C124" t="s">
        <v>490</v>
      </c>
      <c r="D124" s="131">
        <v>15593</v>
      </c>
      <c r="E124" s="66">
        <v>73</v>
      </c>
      <c r="F124" s="6" t="s">
        <v>132</v>
      </c>
      <c r="G124" s="131">
        <v>42320</v>
      </c>
      <c r="H124" t="s">
        <v>10</v>
      </c>
      <c r="J124" t="s">
        <v>32</v>
      </c>
      <c r="K124" s="12" t="s">
        <v>8</v>
      </c>
      <c r="L124" t="s">
        <v>9</v>
      </c>
      <c r="M124" s="29">
        <v>42403</v>
      </c>
      <c r="N124" s="11">
        <f t="shared" si="5"/>
        <v>83</v>
      </c>
      <c r="O124" t="s">
        <v>503</v>
      </c>
      <c r="P124" s="35" t="s">
        <v>524</v>
      </c>
    </row>
    <row r="125" spans="1:25" x14ac:dyDescent="0.25">
      <c r="A125" t="s">
        <v>457</v>
      </c>
      <c r="B125" t="s">
        <v>491</v>
      </c>
      <c r="C125" t="s">
        <v>492</v>
      </c>
      <c r="D125" s="131">
        <v>22988</v>
      </c>
      <c r="E125" s="66">
        <v>53</v>
      </c>
      <c r="F125" s="6" t="s">
        <v>132</v>
      </c>
      <c r="G125" s="131">
        <v>42353</v>
      </c>
      <c r="H125" t="s">
        <v>2</v>
      </c>
      <c r="J125" t="s">
        <v>482</v>
      </c>
      <c r="K125" s="12" t="s">
        <v>1</v>
      </c>
      <c r="L125" t="s">
        <v>3</v>
      </c>
      <c r="M125" s="29">
        <v>42387</v>
      </c>
      <c r="N125" s="11">
        <f t="shared" si="5"/>
        <v>34</v>
      </c>
      <c r="O125" t="s">
        <v>20</v>
      </c>
      <c r="P125" s="35" t="s">
        <v>147</v>
      </c>
    </row>
    <row r="126" spans="1:25" x14ac:dyDescent="0.25">
      <c r="A126" t="s">
        <v>458</v>
      </c>
      <c r="B126" t="s">
        <v>493</v>
      </c>
      <c r="C126" t="s">
        <v>494</v>
      </c>
      <c r="D126" s="131">
        <v>20538</v>
      </c>
      <c r="E126" s="66">
        <v>60</v>
      </c>
      <c r="F126" s="6" t="s">
        <v>132</v>
      </c>
      <c r="G126" s="131">
        <v>42361</v>
      </c>
      <c r="H126" t="s">
        <v>4</v>
      </c>
      <c r="I126" s="110">
        <v>0</v>
      </c>
      <c r="J126" t="s">
        <v>32</v>
      </c>
      <c r="K126" s="12" t="s">
        <v>1</v>
      </c>
      <c r="L126" t="s">
        <v>9</v>
      </c>
      <c r="M126" s="29">
        <v>42394</v>
      </c>
      <c r="N126" s="11">
        <f t="shared" si="5"/>
        <v>33</v>
      </c>
      <c r="O126" t="s">
        <v>504</v>
      </c>
      <c r="P126" s="35" t="s">
        <v>525</v>
      </c>
    </row>
    <row r="127" spans="1:25" s="27" customFormat="1" x14ac:dyDescent="0.25">
      <c r="B127" s="23" t="s">
        <v>576</v>
      </c>
      <c r="C127" s="23"/>
      <c r="D127" s="130"/>
      <c r="E127" s="28">
        <v>42453</v>
      </c>
      <c r="F127" s="23"/>
      <c r="G127" s="25"/>
      <c r="H127" s="23"/>
      <c r="I127" s="111"/>
      <c r="J127" s="23"/>
      <c r="K127" s="25"/>
      <c r="L127" s="23"/>
      <c r="M127" s="23"/>
      <c r="N127" s="26"/>
      <c r="O127" s="23"/>
      <c r="P127" s="23"/>
      <c r="Q127" s="23"/>
    </row>
    <row r="128" spans="1:25" x14ac:dyDescent="0.25">
      <c r="A128" s="4" t="s">
        <v>527</v>
      </c>
      <c r="B128" s="4" t="s">
        <v>528</v>
      </c>
      <c r="C128" s="4" t="s">
        <v>529</v>
      </c>
      <c r="D128" s="131">
        <v>18881</v>
      </c>
      <c r="E128" s="10">
        <v>64</v>
      </c>
      <c r="F128" s="6" t="s">
        <v>131</v>
      </c>
      <c r="G128" s="131">
        <v>42237</v>
      </c>
      <c r="H128" s="4" t="s">
        <v>4</v>
      </c>
      <c r="I128" s="108">
        <v>0</v>
      </c>
      <c r="J128" s="4" t="s">
        <v>37</v>
      </c>
      <c r="K128" s="123" t="s">
        <v>1</v>
      </c>
      <c r="L128" s="4" t="s">
        <v>3</v>
      </c>
      <c r="M128" s="29">
        <v>42432</v>
      </c>
      <c r="N128" s="11">
        <f>DATEDIF(G128,M128,"d")</f>
        <v>195</v>
      </c>
      <c r="Q128" s="4"/>
      <c r="R128" s="4"/>
      <c r="S128" s="5"/>
      <c r="T128" s="4"/>
      <c r="U128" s="5"/>
      <c r="V128" s="4"/>
      <c r="W128" s="5"/>
      <c r="X128" s="4"/>
      <c r="Y128" s="5"/>
    </row>
    <row r="129" spans="1:25" x14ac:dyDescent="0.25">
      <c r="A129" s="4" t="s">
        <v>530</v>
      </c>
      <c r="B129" s="4" t="s">
        <v>531</v>
      </c>
      <c r="C129" s="4" t="s">
        <v>532</v>
      </c>
      <c r="D129" s="131">
        <v>21551</v>
      </c>
      <c r="E129" s="10">
        <v>57</v>
      </c>
      <c r="F129" s="6" t="s">
        <v>132</v>
      </c>
      <c r="G129" s="131">
        <v>42322</v>
      </c>
      <c r="H129" s="4" t="s">
        <v>2</v>
      </c>
      <c r="I129" s="108"/>
      <c r="J129" s="4" t="s">
        <v>51</v>
      </c>
      <c r="K129" s="123" t="s">
        <v>1</v>
      </c>
      <c r="L129" s="4" t="s">
        <v>3</v>
      </c>
      <c r="M129" s="29">
        <v>42411</v>
      </c>
      <c r="N129" s="11">
        <f t="shared" ref="N129:N147" si="6">DATEDIF(G129,M129,"d")</f>
        <v>89</v>
      </c>
      <c r="O129" s="4" t="s">
        <v>585</v>
      </c>
      <c r="Q129" s="4"/>
      <c r="R129" s="4"/>
      <c r="S129" s="5"/>
      <c r="T129" s="4"/>
      <c r="U129" s="5"/>
      <c r="V129" s="4"/>
      <c r="W129" s="5"/>
      <c r="X129" s="4"/>
      <c r="Y129" s="5"/>
    </row>
    <row r="130" spans="1:25" x14ac:dyDescent="0.25">
      <c r="A130" s="4" t="s">
        <v>533</v>
      </c>
      <c r="B130" s="4" t="s">
        <v>534</v>
      </c>
      <c r="C130" s="4" t="s">
        <v>370</v>
      </c>
      <c r="D130" s="131">
        <v>25582</v>
      </c>
      <c r="E130" s="10">
        <v>46</v>
      </c>
      <c r="F130" s="6" t="s">
        <v>132</v>
      </c>
      <c r="G130" s="131">
        <v>42197</v>
      </c>
      <c r="H130" s="4" t="s">
        <v>4</v>
      </c>
      <c r="I130" s="108">
        <v>0</v>
      </c>
      <c r="J130" s="4" t="s">
        <v>32</v>
      </c>
      <c r="K130" s="123" t="s">
        <v>1</v>
      </c>
      <c r="L130" s="4" t="s">
        <v>3</v>
      </c>
      <c r="M130" s="29">
        <v>42428</v>
      </c>
      <c r="N130" s="11">
        <f t="shared" si="6"/>
        <v>231</v>
      </c>
      <c r="O130" s="4" t="s">
        <v>578</v>
      </c>
      <c r="Q130" s="4"/>
      <c r="R130" s="4"/>
      <c r="S130" s="5"/>
      <c r="T130" s="4"/>
      <c r="U130" s="5"/>
      <c r="V130" s="4"/>
      <c r="W130" s="5"/>
      <c r="X130" s="4"/>
      <c r="Y130" s="5"/>
    </row>
    <row r="131" spans="1:25" x14ac:dyDescent="0.25">
      <c r="A131" s="4" t="s">
        <v>535</v>
      </c>
      <c r="B131" s="4" t="s">
        <v>536</v>
      </c>
      <c r="C131" s="4" t="s">
        <v>268</v>
      </c>
      <c r="D131" s="131">
        <v>20449</v>
      </c>
      <c r="E131" s="10">
        <v>60</v>
      </c>
      <c r="F131" s="6" t="s">
        <v>131</v>
      </c>
      <c r="G131" s="131">
        <v>42285</v>
      </c>
      <c r="H131" s="4" t="s">
        <v>2</v>
      </c>
      <c r="I131" s="108">
        <v>0</v>
      </c>
      <c r="J131" s="4" t="s">
        <v>32</v>
      </c>
      <c r="K131" s="123" t="s">
        <v>1</v>
      </c>
      <c r="L131" s="4" t="s">
        <v>0</v>
      </c>
      <c r="M131" s="29">
        <v>42419</v>
      </c>
      <c r="N131" s="11">
        <f t="shared" si="6"/>
        <v>134</v>
      </c>
      <c r="O131" s="7" t="s">
        <v>580</v>
      </c>
      <c r="Q131" s="4"/>
      <c r="R131" s="4"/>
      <c r="S131" s="5"/>
      <c r="T131" s="4"/>
      <c r="U131" s="5"/>
      <c r="V131" s="4"/>
      <c r="W131" s="5"/>
      <c r="X131" s="4"/>
      <c r="Y131" s="5"/>
    </row>
    <row r="132" spans="1:25" x14ac:dyDescent="0.25">
      <c r="A132" s="4" t="s">
        <v>537</v>
      </c>
      <c r="B132" s="4" t="s">
        <v>538</v>
      </c>
      <c r="C132" s="4" t="s">
        <v>539</v>
      </c>
      <c r="D132" s="131">
        <v>21197</v>
      </c>
      <c r="E132" s="10">
        <v>58</v>
      </c>
      <c r="F132" s="6" t="s">
        <v>131</v>
      </c>
      <c r="G132" s="131">
        <v>42213</v>
      </c>
      <c r="H132" s="4" t="s">
        <v>2</v>
      </c>
      <c r="I132" s="108"/>
      <c r="J132" s="4" t="s">
        <v>32</v>
      </c>
      <c r="K132" s="123" t="s">
        <v>1</v>
      </c>
      <c r="L132" s="4" t="s">
        <v>3</v>
      </c>
      <c r="M132" s="29">
        <v>42428</v>
      </c>
      <c r="N132" s="11">
        <f t="shared" si="6"/>
        <v>215</v>
      </c>
      <c r="O132" s="4" t="s">
        <v>582</v>
      </c>
      <c r="Q132" s="4"/>
      <c r="R132" s="4"/>
      <c r="S132" s="5"/>
      <c r="T132" s="4"/>
      <c r="U132" s="5"/>
      <c r="V132" s="4"/>
      <c r="W132" s="5"/>
      <c r="X132" s="4"/>
      <c r="Y132" s="5"/>
    </row>
    <row r="133" spans="1:25" x14ac:dyDescent="0.25">
      <c r="A133" s="4" t="s">
        <v>540</v>
      </c>
      <c r="B133" s="4" t="s">
        <v>541</v>
      </c>
      <c r="C133" s="4" t="s">
        <v>100</v>
      </c>
      <c r="D133" s="131">
        <v>25214</v>
      </c>
      <c r="E133" s="10">
        <v>47</v>
      </c>
      <c r="F133" s="6" t="s">
        <v>132</v>
      </c>
      <c r="G133" s="131">
        <v>42355</v>
      </c>
      <c r="H133" s="4" t="s">
        <v>2</v>
      </c>
      <c r="I133" s="108"/>
      <c r="J133" s="4" t="s">
        <v>32</v>
      </c>
      <c r="K133" s="123" t="s">
        <v>1</v>
      </c>
      <c r="L133" s="4" t="s">
        <v>0</v>
      </c>
      <c r="M133" s="29">
        <v>42413</v>
      </c>
      <c r="N133" s="11">
        <f t="shared" si="6"/>
        <v>58</v>
      </c>
      <c r="O133" s="4" t="s">
        <v>578</v>
      </c>
      <c r="Q133" s="4"/>
      <c r="R133" s="4"/>
      <c r="S133" s="5"/>
      <c r="T133" s="4"/>
      <c r="U133" s="5"/>
      <c r="V133" s="4"/>
      <c r="W133" s="5"/>
      <c r="X133" s="4"/>
      <c r="Y133" s="5"/>
    </row>
    <row r="134" spans="1:25" x14ac:dyDescent="0.25">
      <c r="A134" s="4" t="s">
        <v>542</v>
      </c>
      <c r="B134" s="4" t="s">
        <v>543</v>
      </c>
      <c r="C134" s="4" t="s">
        <v>193</v>
      </c>
      <c r="D134" s="131">
        <v>18392</v>
      </c>
      <c r="E134" s="10">
        <v>65</v>
      </c>
      <c r="F134" s="6" t="s">
        <v>132</v>
      </c>
      <c r="G134" s="131">
        <v>42320</v>
      </c>
      <c r="H134" s="4" t="s">
        <v>11</v>
      </c>
      <c r="I134" s="108">
        <v>0</v>
      </c>
      <c r="J134" s="4" t="s">
        <v>482</v>
      </c>
      <c r="K134" s="123" t="s">
        <v>8</v>
      </c>
      <c r="L134" s="4" t="s">
        <v>9</v>
      </c>
      <c r="M134" s="29">
        <v>42425</v>
      </c>
      <c r="N134" s="11">
        <f t="shared" si="6"/>
        <v>105</v>
      </c>
      <c r="Q134" s="4"/>
      <c r="R134" s="4"/>
      <c r="S134" s="5"/>
      <c r="T134" s="4"/>
      <c r="U134" s="5"/>
      <c r="V134" s="4"/>
      <c r="W134" s="5"/>
      <c r="X134" s="4"/>
      <c r="Y134" s="5"/>
    </row>
    <row r="135" spans="1:25" x14ac:dyDescent="0.25">
      <c r="A135" s="4" t="s">
        <v>544</v>
      </c>
      <c r="B135" s="4" t="s">
        <v>545</v>
      </c>
      <c r="C135" s="4" t="s">
        <v>262</v>
      </c>
      <c r="D135" s="131">
        <v>20229</v>
      </c>
      <c r="E135" s="10">
        <v>60</v>
      </c>
      <c r="F135" s="6" t="s">
        <v>131</v>
      </c>
      <c r="G135" s="131">
        <v>42349</v>
      </c>
      <c r="H135" s="4" t="s">
        <v>2</v>
      </c>
      <c r="I135" s="108">
        <v>25</v>
      </c>
      <c r="J135" s="4" t="s">
        <v>482</v>
      </c>
      <c r="K135" s="123" t="s">
        <v>1</v>
      </c>
      <c r="L135" s="4" t="s">
        <v>3</v>
      </c>
      <c r="M135" s="29">
        <v>42428</v>
      </c>
      <c r="N135" s="11">
        <f t="shared" si="6"/>
        <v>79</v>
      </c>
      <c r="O135" s="4" t="s">
        <v>546</v>
      </c>
      <c r="Q135" s="4"/>
      <c r="R135" s="4"/>
      <c r="S135" s="5"/>
      <c r="T135" s="4"/>
      <c r="U135" s="5"/>
      <c r="V135" s="4"/>
      <c r="W135" s="5"/>
      <c r="X135" s="4"/>
      <c r="Y135" s="5"/>
    </row>
    <row r="136" spans="1:25" x14ac:dyDescent="0.25">
      <c r="A136" s="4" t="s">
        <v>547</v>
      </c>
      <c r="B136" s="4" t="s">
        <v>548</v>
      </c>
      <c r="C136" s="4" t="s">
        <v>57</v>
      </c>
      <c r="D136" s="131">
        <v>19800</v>
      </c>
      <c r="E136" s="10">
        <v>62</v>
      </c>
      <c r="F136" s="6" t="s">
        <v>132</v>
      </c>
      <c r="G136" s="131">
        <v>42368</v>
      </c>
      <c r="H136" s="4" t="s">
        <v>4</v>
      </c>
      <c r="I136" s="108"/>
      <c r="J136" s="4" t="s">
        <v>482</v>
      </c>
      <c r="K136" s="123" t="s">
        <v>577</v>
      </c>
      <c r="L136" s="4" t="s">
        <v>0</v>
      </c>
      <c r="M136" s="29">
        <v>42415</v>
      </c>
      <c r="N136" s="11">
        <f t="shared" si="6"/>
        <v>47</v>
      </c>
      <c r="O136" s="4" t="s">
        <v>579</v>
      </c>
      <c r="Q136" s="4"/>
      <c r="R136" s="4"/>
      <c r="S136" s="5"/>
      <c r="T136" s="4"/>
      <c r="U136" s="5"/>
      <c r="V136" s="4"/>
      <c r="W136" s="5"/>
      <c r="X136" s="4"/>
      <c r="Y136" s="5"/>
    </row>
    <row r="137" spans="1:25" x14ac:dyDescent="0.25">
      <c r="A137" s="4" t="s">
        <v>549</v>
      </c>
      <c r="B137" s="4" t="s">
        <v>550</v>
      </c>
      <c r="C137" s="4" t="s">
        <v>62</v>
      </c>
      <c r="D137" s="131">
        <v>22393</v>
      </c>
      <c r="E137" s="10">
        <v>54</v>
      </c>
      <c r="F137" s="6" t="s">
        <v>132</v>
      </c>
      <c r="G137" s="131">
        <v>42196</v>
      </c>
      <c r="H137" s="4" t="s">
        <v>11</v>
      </c>
      <c r="I137" s="108">
        <v>0</v>
      </c>
      <c r="J137" s="4" t="s">
        <v>51</v>
      </c>
      <c r="K137" s="123" t="s">
        <v>1</v>
      </c>
      <c r="L137" s="4" t="s">
        <v>9</v>
      </c>
      <c r="M137" s="29">
        <v>42421</v>
      </c>
      <c r="N137" s="11">
        <f t="shared" si="6"/>
        <v>225</v>
      </c>
      <c r="O137" s="4" t="s">
        <v>583</v>
      </c>
      <c r="Q137" s="4"/>
      <c r="R137" s="4"/>
      <c r="S137" s="5"/>
      <c r="T137" s="4"/>
      <c r="U137" s="5"/>
      <c r="V137" s="4"/>
      <c r="W137" s="5"/>
      <c r="X137" s="4"/>
      <c r="Y137" s="5"/>
    </row>
    <row r="138" spans="1:25" x14ac:dyDescent="0.25">
      <c r="A138" s="4" t="s">
        <v>551</v>
      </c>
      <c r="B138" s="4" t="s">
        <v>552</v>
      </c>
      <c r="C138" s="4" t="s">
        <v>110</v>
      </c>
      <c r="D138" s="131">
        <v>24889</v>
      </c>
      <c r="E138" s="10">
        <v>48</v>
      </c>
      <c r="F138" s="6" t="s">
        <v>132</v>
      </c>
      <c r="G138" s="131">
        <v>42278</v>
      </c>
      <c r="H138" s="4" t="s">
        <v>2</v>
      </c>
      <c r="I138" s="108">
        <v>0</v>
      </c>
      <c r="J138" s="4" t="s">
        <v>32</v>
      </c>
      <c r="K138" s="123" t="s">
        <v>1</v>
      </c>
      <c r="L138" s="4" t="s">
        <v>0</v>
      </c>
      <c r="M138" s="29">
        <v>42414</v>
      </c>
      <c r="N138" s="11">
        <f t="shared" si="6"/>
        <v>136</v>
      </c>
      <c r="O138" s="4" t="s">
        <v>502</v>
      </c>
      <c r="Q138" s="4"/>
      <c r="R138" s="4"/>
      <c r="S138" s="5"/>
      <c r="T138" s="4"/>
      <c r="U138" s="5"/>
      <c r="V138" s="4"/>
      <c r="W138" s="5"/>
      <c r="X138" s="4"/>
      <c r="Y138" s="5"/>
    </row>
    <row r="139" spans="1:25" x14ac:dyDescent="0.25">
      <c r="A139" s="4" t="s">
        <v>553</v>
      </c>
      <c r="B139" s="4" t="s">
        <v>369</v>
      </c>
      <c r="C139" s="4" t="s">
        <v>554</v>
      </c>
      <c r="D139" s="131">
        <v>18325</v>
      </c>
      <c r="E139" s="10">
        <v>65</v>
      </c>
      <c r="F139" s="6" t="s">
        <v>132</v>
      </c>
      <c r="G139" s="131">
        <v>42219</v>
      </c>
      <c r="H139" s="4" t="s">
        <v>2</v>
      </c>
      <c r="I139" s="108"/>
      <c r="J139" s="4" t="s">
        <v>32</v>
      </c>
      <c r="K139" s="123" t="s">
        <v>1</v>
      </c>
      <c r="L139" s="4" t="s">
        <v>3</v>
      </c>
      <c r="M139" s="29">
        <v>42408</v>
      </c>
      <c r="N139" s="11">
        <f t="shared" si="6"/>
        <v>189</v>
      </c>
      <c r="O139" s="4" t="s">
        <v>584</v>
      </c>
      <c r="Q139" s="4"/>
      <c r="R139" s="4"/>
      <c r="S139" s="5"/>
      <c r="T139" s="4"/>
      <c r="U139" s="5"/>
      <c r="V139" s="4"/>
      <c r="W139" s="5"/>
      <c r="X139" s="4"/>
      <c r="Y139" s="5"/>
    </row>
    <row r="140" spans="1:25" x14ac:dyDescent="0.25">
      <c r="A140" s="4" t="s">
        <v>555</v>
      </c>
      <c r="B140" s="4" t="s">
        <v>556</v>
      </c>
      <c r="C140" s="4" t="s">
        <v>557</v>
      </c>
      <c r="D140" s="131">
        <v>22199</v>
      </c>
      <c r="E140" s="10">
        <v>55</v>
      </c>
      <c r="F140" s="6" t="s">
        <v>132</v>
      </c>
      <c r="G140" s="131">
        <v>42245</v>
      </c>
      <c r="H140" s="4" t="s">
        <v>4</v>
      </c>
      <c r="I140" s="108">
        <v>0</v>
      </c>
      <c r="J140" s="4" t="s">
        <v>32</v>
      </c>
      <c r="K140" s="123" t="s">
        <v>1</v>
      </c>
      <c r="L140" s="4" t="s">
        <v>0</v>
      </c>
      <c r="M140" s="29">
        <v>42424</v>
      </c>
      <c r="N140" s="11">
        <f t="shared" si="6"/>
        <v>179</v>
      </c>
      <c r="O140" s="7" t="s">
        <v>581</v>
      </c>
      <c r="Q140" s="4"/>
      <c r="R140" s="4"/>
      <c r="S140" s="5"/>
      <c r="T140" s="4"/>
      <c r="U140" s="5"/>
      <c r="V140" s="4"/>
      <c r="W140" s="5"/>
      <c r="X140" s="4"/>
      <c r="Y140" s="5"/>
    </row>
    <row r="141" spans="1:25" x14ac:dyDescent="0.25">
      <c r="A141" s="4" t="s">
        <v>558</v>
      </c>
      <c r="B141" s="4" t="s">
        <v>526</v>
      </c>
      <c r="C141" s="4" t="s">
        <v>100</v>
      </c>
      <c r="D141" s="131">
        <v>23740</v>
      </c>
      <c r="E141" s="10">
        <v>52</v>
      </c>
      <c r="F141" s="6" t="s">
        <v>132</v>
      </c>
      <c r="G141" s="131">
        <v>42361</v>
      </c>
      <c r="H141" s="4" t="s">
        <v>2</v>
      </c>
      <c r="I141" s="108">
        <v>123316</v>
      </c>
      <c r="J141" s="4" t="s">
        <v>107</v>
      </c>
      <c r="K141" s="123" t="s">
        <v>1</v>
      </c>
      <c r="L141" s="4" t="s">
        <v>0</v>
      </c>
      <c r="M141" s="29">
        <v>42430</v>
      </c>
      <c r="N141" s="11">
        <f t="shared" si="6"/>
        <v>69</v>
      </c>
      <c r="O141" s="4" t="s">
        <v>559</v>
      </c>
      <c r="Q141" s="4"/>
      <c r="R141" s="4"/>
      <c r="S141" s="5"/>
      <c r="T141" s="4"/>
      <c r="U141" s="5"/>
      <c r="V141" s="4"/>
      <c r="W141" s="5"/>
      <c r="X141" s="4"/>
      <c r="Y141" s="5"/>
    </row>
    <row r="142" spans="1:25" x14ac:dyDescent="0.25">
      <c r="A142" s="4" t="s">
        <v>560</v>
      </c>
      <c r="B142" s="4" t="s">
        <v>185</v>
      </c>
      <c r="C142" s="4" t="s">
        <v>561</v>
      </c>
      <c r="D142" s="131">
        <v>17790</v>
      </c>
      <c r="E142" s="10">
        <v>68</v>
      </c>
      <c r="F142" s="6" t="s">
        <v>132</v>
      </c>
      <c r="G142" s="131">
        <v>42241</v>
      </c>
      <c r="H142" s="4" t="s">
        <v>2</v>
      </c>
      <c r="I142" s="108">
        <v>25</v>
      </c>
      <c r="J142" s="4" t="s">
        <v>117</v>
      </c>
      <c r="K142" s="123" t="s">
        <v>1</v>
      </c>
      <c r="L142" s="4" t="s">
        <v>3</v>
      </c>
      <c r="M142" s="29">
        <v>42415</v>
      </c>
      <c r="N142" s="11">
        <f t="shared" si="6"/>
        <v>174</v>
      </c>
      <c r="O142" s="7" t="s">
        <v>562</v>
      </c>
      <c r="Q142" s="4"/>
      <c r="R142" s="4"/>
      <c r="S142" s="5"/>
      <c r="T142" s="4"/>
      <c r="U142" s="5"/>
      <c r="V142" s="4"/>
      <c r="W142" s="5"/>
      <c r="X142" s="4"/>
      <c r="Y142" s="5"/>
    </row>
    <row r="143" spans="1:25" x14ac:dyDescent="0.25">
      <c r="A143" s="4" t="s">
        <v>563</v>
      </c>
      <c r="B143" s="4" t="s">
        <v>564</v>
      </c>
      <c r="C143" s="4" t="s">
        <v>71</v>
      </c>
      <c r="D143" s="131">
        <v>22887</v>
      </c>
      <c r="E143" s="10">
        <v>53</v>
      </c>
      <c r="F143" s="6" t="s">
        <v>132</v>
      </c>
      <c r="G143" s="131">
        <v>42325</v>
      </c>
      <c r="H143" s="4" t="s">
        <v>2</v>
      </c>
      <c r="I143" s="108">
        <v>0</v>
      </c>
      <c r="J143" s="4" t="s">
        <v>120</v>
      </c>
      <c r="K143" s="123" t="s">
        <v>1</v>
      </c>
      <c r="L143" s="4" t="s">
        <v>3</v>
      </c>
      <c r="M143" s="29">
        <v>42417</v>
      </c>
      <c r="N143" s="11">
        <f t="shared" si="6"/>
        <v>92</v>
      </c>
      <c r="O143" t="s">
        <v>495</v>
      </c>
      <c r="Q143" s="4"/>
      <c r="R143" s="4"/>
      <c r="S143" s="5"/>
      <c r="T143" s="4"/>
      <c r="U143" s="5"/>
      <c r="V143" s="4"/>
      <c r="W143" s="5"/>
      <c r="X143" s="4"/>
      <c r="Y143" s="5"/>
    </row>
    <row r="144" spans="1:25" x14ac:dyDescent="0.25">
      <c r="A144" s="4" t="s">
        <v>565</v>
      </c>
      <c r="B144" s="4" t="s">
        <v>566</v>
      </c>
      <c r="C144" s="4" t="s">
        <v>567</v>
      </c>
      <c r="D144" s="131">
        <v>16662</v>
      </c>
      <c r="E144" s="10">
        <v>70</v>
      </c>
      <c r="F144" s="6" t="s">
        <v>131</v>
      </c>
      <c r="G144" s="131">
        <v>42221</v>
      </c>
      <c r="H144" s="4" t="s">
        <v>4</v>
      </c>
      <c r="I144" s="108"/>
      <c r="J144" s="4" t="s">
        <v>32</v>
      </c>
      <c r="K144" s="123" t="s">
        <v>1</v>
      </c>
      <c r="L144" s="4" t="s">
        <v>3</v>
      </c>
      <c r="M144" s="29">
        <v>42413</v>
      </c>
      <c r="N144" s="11">
        <f t="shared" si="6"/>
        <v>192</v>
      </c>
      <c r="O144" s="4" t="s">
        <v>586</v>
      </c>
      <c r="Q144" s="4"/>
      <c r="R144" s="4"/>
      <c r="S144" s="5"/>
      <c r="T144" s="4"/>
      <c r="U144" s="5"/>
      <c r="V144" s="4"/>
      <c r="W144" s="5"/>
      <c r="X144" s="4"/>
      <c r="Y144" s="5"/>
    </row>
    <row r="145" spans="1:25" x14ac:dyDescent="0.25">
      <c r="A145" s="4" t="s">
        <v>568</v>
      </c>
      <c r="B145" s="4" t="s">
        <v>569</v>
      </c>
      <c r="C145" s="4" t="s">
        <v>141</v>
      </c>
      <c r="D145" s="131">
        <v>23709</v>
      </c>
      <c r="E145" s="10">
        <v>52</v>
      </c>
      <c r="F145" s="6" t="s">
        <v>132</v>
      </c>
      <c r="G145" s="131">
        <v>42279</v>
      </c>
      <c r="H145" s="4" t="s">
        <v>4</v>
      </c>
      <c r="I145" s="108">
        <v>0</v>
      </c>
      <c r="J145" s="4" t="s">
        <v>32</v>
      </c>
      <c r="K145" s="123" t="s">
        <v>1</v>
      </c>
      <c r="L145" s="4" t="s">
        <v>0</v>
      </c>
      <c r="M145" s="29">
        <v>42424</v>
      </c>
      <c r="N145" s="11">
        <f t="shared" si="6"/>
        <v>145</v>
      </c>
      <c r="O145" s="4" t="s">
        <v>587</v>
      </c>
      <c r="Q145" s="4"/>
      <c r="R145" s="4"/>
      <c r="S145" s="5"/>
      <c r="T145" s="4"/>
      <c r="U145" s="5"/>
      <c r="V145" s="4"/>
      <c r="W145" s="5"/>
      <c r="X145" s="4"/>
      <c r="Y145" s="5"/>
    </row>
    <row r="146" spans="1:25" x14ac:dyDescent="0.25">
      <c r="A146" s="4" t="s">
        <v>570</v>
      </c>
      <c r="B146" s="4" t="s">
        <v>571</v>
      </c>
      <c r="C146" s="4" t="s">
        <v>572</v>
      </c>
      <c r="D146" s="131">
        <v>21200</v>
      </c>
      <c r="E146" s="10">
        <v>58</v>
      </c>
      <c r="F146" s="6" t="s">
        <v>132</v>
      </c>
      <c r="G146" s="131">
        <v>42219</v>
      </c>
      <c r="H146" s="4" t="s">
        <v>4</v>
      </c>
      <c r="I146" s="108"/>
      <c r="J146" s="4" t="s">
        <v>32</v>
      </c>
      <c r="K146" s="123" t="s">
        <v>1</v>
      </c>
      <c r="L146" s="4" t="s">
        <v>3</v>
      </c>
      <c r="M146" s="29">
        <v>42397</v>
      </c>
      <c r="N146" s="11">
        <f t="shared" si="6"/>
        <v>178</v>
      </c>
      <c r="O146" s="4" t="s">
        <v>588</v>
      </c>
      <c r="Q146" s="4"/>
      <c r="R146" s="4"/>
      <c r="S146" s="5"/>
      <c r="T146" s="4"/>
      <c r="U146" s="5"/>
      <c r="V146" s="4"/>
      <c r="W146" s="5"/>
      <c r="X146" s="4"/>
      <c r="Y146" s="5"/>
    </row>
    <row r="147" spans="1:25" x14ac:dyDescent="0.25">
      <c r="A147" s="4" t="s">
        <v>573</v>
      </c>
      <c r="B147" s="4" t="s">
        <v>574</v>
      </c>
      <c r="C147" s="4" t="s">
        <v>575</v>
      </c>
      <c r="D147" s="131">
        <v>24357</v>
      </c>
      <c r="E147" s="10">
        <v>49</v>
      </c>
      <c r="F147" s="6" t="s">
        <v>132</v>
      </c>
      <c r="G147" s="131">
        <v>42196</v>
      </c>
      <c r="H147" s="4" t="s">
        <v>11</v>
      </c>
      <c r="I147" s="108">
        <v>25</v>
      </c>
      <c r="J147" s="4" t="s">
        <v>32</v>
      </c>
      <c r="K147" s="123" t="s">
        <v>1</v>
      </c>
      <c r="L147" s="4" t="s">
        <v>9</v>
      </c>
      <c r="M147" s="29">
        <v>42431</v>
      </c>
      <c r="N147" s="11">
        <f t="shared" si="6"/>
        <v>235</v>
      </c>
      <c r="O147" s="4" t="s">
        <v>589</v>
      </c>
      <c r="Q147" s="4"/>
      <c r="R147" s="4"/>
      <c r="S147" s="5"/>
      <c r="T147" s="4"/>
      <c r="U147" s="5"/>
      <c r="V147" s="4"/>
      <c r="W147" s="5"/>
      <c r="X147" s="4"/>
      <c r="Y147" s="5"/>
    </row>
    <row r="148" spans="1:25" s="42" customFormat="1" x14ac:dyDescent="0.25">
      <c r="A148" s="37"/>
      <c r="B148" s="37" t="s">
        <v>667</v>
      </c>
      <c r="C148" s="37"/>
      <c r="D148" s="132"/>
      <c r="E148" s="68">
        <v>42487</v>
      </c>
      <c r="F148" s="39"/>
      <c r="G148" s="40"/>
      <c r="H148" s="38"/>
      <c r="I148" s="113"/>
      <c r="J148" s="38"/>
      <c r="K148" s="40"/>
      <c r="L148" s="38"/>
      <c r="M148" s="38"/>
      <c r="N148" s="41"/>
      <c r="O148" s="38"/>
      <c r="P148" s="38"/>
      <c r="Q148" s="38"/>
    </row>
    <row r="149" spans="1:25" x14ac:dyDescent="0.25">
      <c r="A149" s="4" t="s">
        <v>590</v>
      </c>
      <c r="B149" s="4" t="s">
        <v>591</v>
      </c>
      <c r="C149" s="4" t="s">
        <v>40</v>
      </c>
      <c r="D149" s="131">
        <v>20787</v>
      </c>
      <c r="E149" s="14">
        <v>59</v>
      </c>
      <c r="F149" s="6">
        <v>0</v>
      </c>
      <c r="G149" s="179">
        <v>42196</v>
      </c>
      <c r="H149" s="4" t="s">
        <v>679</v>
      </c>
      <c r="I149" s="108">
        <v>0</v>
      </c>
      <c r="J149" s="4" t="s">
        <v>51</v>
      </c>
      <c r="K149" s="123" t="s">
        <v>1</v>
      </c>
      <c r="L149" s="4" t="s">
        <v>0</v>
      </c>
      <c r="M149" s="5">
        <v>42462</v>
      </c>
      <c r="N149" s="11">
        <f>DATEDIF(G149,M149,"d")</f>
        <v>266</v>
      </c>
      <c r="O149" s="4" t="s">
        <v>674</v>
      </c>
      <c r="P149" t="s">
        <v>706</v>
      </c>
      <c r="Q149" s="5">
        <v>42366</v>
      </c>
    </row>
    <row r="150" spans="1:25" x14ac:dyDescent="0.25">
      <c r="A150" s="4" t="s">
        <v>593</v>
      </c>
      <c r="B150" s="4" t="s">
        <v>594</v>
      </c>
      <c r="C150" s="4" t="s">
        <v>289</v>
      </c>
      <c r="D150" s="131">
        <v>27095</v>
      </c>
      <c r="E150" s="14">
        <v>42</v>
      </c>
      <c r="F150" s="6">
        <v>0</v>
      </c>
      <c r="G150" s="179">
        <v>42198</v>
      </c>
      <c r="H150" s="4" t="s">
        <v>7</v>
      </c>
      <c r="I150" s="108">
        <v>0</v>
      </c>
      <c r="J150" s="4" t="s">
        <v>37</v>
      </c>
      <c r="K150" s="123" t="s">
        <v>1</v>
      </c>
      <c r="L150" s="4" t="s">
        <v>0</v>
      </c>
      <c r="M150" s="5">
        <v>42427</v>
      </c>
      <c r="N150" s="11">
        <f t="shared" ref="N150:N178" si="7">DATEDIF(G150,M150,"d")</f>
        <v>229</v>
      </c>
      <c r="O150" s="4"/>
      <c r="P150" t="s">
        <v>707</v>
      </c>
      <c r="Q150" s="5"/>
    </row>
    <row r="151" spans="1:25" x14ac:dyDescent="0.25">
      <c r="A151" s="4" t="s">
        <v>595</v>
      </c>
      <c r="B151" s="4" t="s">
        <v>596</v>
      </c>
      <c r="C151" s="4" t="s">
        <v>40</v>
      </c>
      <c r="D151" s="131">
        <v>23948</v>
      </c>
      <c r="E151" s="14">
        <v>50</v>
      </c>
      <c r="F151" s="6">
        <v>0</v>
      </c>
      <c r="G151" s="179">
        <v>42174</v>
      </c>
      <c r="H151" s="4" t="s">
        <v>4</v>
      </c>
      <c r="I151" s="108">
        <v>93</v>
      </c>
      <c r="J151" s="4" t="s">
        <v>32</v>
      </c>
      <c r="K151" s="123" t="s">
        <v>1</v>
      </c>
      <c r="L151" s="4" t="s">
        <v>3</v>
      </c>
      <c r="M151" s="5">
        <v>42470</v>
      </c>
      <c r="N151" s="11">
        <f t="shared" si="7"/>
        <v>296</v>
      </c>
      <c r="O151" s="45" t="s">
        <v>680</v>
      </c>
      <c r="P151" t="s">
        <v>675</v>
      </c>
      <c r="Q151"/>
    </row>
    <row r="152" spans="1:25" x14ac:dyDescent="0.25">
      <c r="A152" s="4" t="s">
        <v>597</v>
      </c>
      <c r="B152" s="4" t="s">
        <v>598</v>
      </c>
      <c r="C152" s="4" t="s">
        <v>599</v>
      </c>
      <c r="D152" s="131">
        <v>25801</v>
      </c>
      <c r="E152" s="14">
        <v>45</v>
      </c>
      <c r="F152" s="6">
        <v>0</v>
      </c>
      <c r="G152" s="179">
        <v>42152</v>
      </c>
      <c r="H152" s="4" t="s">
        <v>7</v>
      </c>
      <c r="I152" s="108">
        <v>0</v>
      </c>
      <c r="J152" s="4" t="s">
        <v>37</v>
      </c>
      <c r="K152" s="123" t="s">
        <v>1</v>
      </c>
      <c r="L152" s="4" t="s">
        <v>0</v>
      </c>
      <c r="M152" s="5">
        <v>42444</v>
      </c>
      <c r="N152" s="11">
        <f t="shared" si="7"/>
        <v>292</v>
      </c>
      <c r="O152" s="4"/>
      <c r="P152" t="s">
        <v>522</v>
      </c>
      <c r="Q152"/>
    </row>
    <row r="153" spans="1:25" x14ac:dyDescent="0.25">
      <c r="A153" s="4" t="s">
        <v>600</v>
      </c>
      <c r="B153" s="4" t="s">
        <v>601</v>
      </c>
      <c r="C153" s="4" t="s">
        <v>141</v>
      </c>
      <c r="D153" s="131">
        <v>22735</v>
      </c>
      <c r="E153" s="14">
        <v>54</v>
      </c>
      <c r="F153" s="6">
        <v>0</v>
      </c>
      <c r="G153" s="179">
        <v>42216</v>
      </c>
      <c r="H153" s="4" t="s">
        <v>7</v>
      </c>
      <c r="I153" s="108">
        <v>0</v>
      </c>
      <c r="J153" s="4" t="s">
        <v>88</v>
      </c>
      <c r="K153" s="123" t="s">
        <v>1</v>
      </c>
      <c r="L153" s="4" t="s">
        <v>0</v>
      </c>
      <c r="M153" s="5">
        <v>42478</v>
      </c>
      <c r="N153" s="11">
        <f t="shared" si="7"/>
        <v>262</v>
      </c>
      <c r="O153" s="44" t="s">
        <v>690</v>
      </c>
      <c r="P153" t="s">
        <v>676</v>
      </c>
      <c r="Q153"/>
    </row>
    <row r="154" spans="1:25" x14ac:dyDescent="0.25">
      <c r="A154" s="4" t="s">
        <v>602</v>
      </c>
      <c r="B154" s="4" t="s">
        <v>603</v>
      </c>
      <c r="C154" s="4" t="s">
        <v>289</v>
      </c>
      <c r="D154" s="131">
        <v>22391</v>
      </c>
      <c r="E154" s="14">
        <v>55</v>
      </c>
      <c r="F154" s="6">
        <v>0</v>
      </c>
      <c r="G154" s="179">
        <v>42155</v>
      </c>
      <c r="H154" s="4" t="s">
        <v>11</v>
      </c>
      <c r="I154" s="108"/>
      <c r="J154" s="4" t="s">
        <v>32</v>
      </c>
      <c r="K154" s="123" t="s">
        <v>1</v>
      </c>
      <c r="L154" s="4" t="s">
        <v>3</v>
      </c>
      <c r="M154" s="5">
        <v>42458</v>
      </c>
      <c r="N154" s="11">
        <f t="shared" si="7"/>
        <v>303</v>
      </c>
      <c r="O154" s="45" t="s">
        <v>680</v>
      </c>
      <c r="P154" t="s">
        <v>522</v>
      </c>
      <c r="Q154"/>
    </row>
    <row r="155" spans="1:25" x14ac:dyDescent="0.25">
      <c r="A155" s="4" t="s">
        <v>604</v>
      </c>
      <c r="B155" s="4" t="s">
        <v>605</v>
      </c>
      <c r="C155" s="4" t="s">
        <v>606</v>
      </c>
      <c r="D155" s="131">
        <v>13936</v>
      </c>
      <c r="E155" s="14">
        <v>78</v>
      </c>
      <c r="F155" s="6">
        <v>1</v>
      </c>
      <c r="G155" s="179">
        <v>42219</v>
      </c>
      <c r="H155" s="4" t="s">
        <v>2</v>
      </c>
      <c r="I155" s="108">
        <v>0</v>
      </c>
      <c r="J155" s="4" t="s">
        <v>32</v>
      </c>
      <c r="K155" s="123" t="s">
        <v>1</v>
      </c>
      <c r="L155" s="4" t="s">
        <v>3</v>
      </c>
      <c r="M155" s="5">
        <v>42466</v>
      </c>
      <c r="N155" s="11">
        <f t="shared" si="7"/>
        <v>247</v>
      </c>
      <c r="O155" s="45" t="s">
        <v>681</v>
      </c>
      <c r="P155" t="s">
        <v>708</v>
      </c>
      <c r="Q155"/>
    </row>
    <row r="156" spans="1:25" x14ac:dyDescent="0.25">
      <c r="A156" s="4" t="s">
        <v>607</v>
      </c>
      <c r="B156" s="4" t="s">
        <v>608</v>
      </c>
      <c r="C156" s="4" t="s">
        <v>100</v>
      </c>
      <c r="D156" s="131">
        <v>24141</v>
      </c>
      <c r="E156" s="14">
        <v>50</v>
      </c>
      <c r="F156" s="6">
        <v>0</v>
      </c>
      <c r="G156" s="179">
        <v>42215</v>
      </c>
      <c r="H156" s="4" t="s">
        <v>4</v>
      </c>
      <c r="I156" s="108"/>
      <c r="J156" s="4" t="s">
        <v>32</v>
      </c>
      <c r="K156" s="123" t="s">
        <v>1</v>
      </c>
      <c r="L156" s="4" t="s">
        <v>0</v>
      </c>
      <c r="M156" s="5">
        <v>42474</v>
      </c>
      <c r="N156" s="11">
        <f t="shared" si="7"/>
        <v>259</v>
      </c>
      <c r="O156" s="45" t="s">
        <v>680</v>
      </c>
      <c r="P156" t="s">
        <v>522</v>
      </c>
      <c r="Q156"/>
    </row>
    <row r="157" spans="1:25" x14ac:dyDescent="0.25">
      <c r="A157" s="4" t="s">
        <v>609</v>
      </c>
      <c r="B157" s="4" t="s">
        <v>610</v>
      </c>
      <c r="C157" s="4" t="s">
        <v>611</v>
      </c>
      <c r="D157" s="131">
        <v>24381</v>
      </c>
      <c r="E157" s="14">
        <v>49</v>
      </c>
      <c r="F157" s="6">
        <v>0</v>
      </c>
      <c r="G157" s="179">
        <v>42298</v>
      </c>
      <c r="H157" s="4" t="s">
        <v>2</v>
      </c>
      <c r="I157" s="108">
        <v>0</v>
      </c>
      <c r="J157" s="4" t="s">
        <v>88</v>
      </c>
      <c r="K157" s="123" t="s">
        <v>1</v>
      </c>
      <c r="L157" s="4" t="s">
        <v>0</v>
      </c>
      <c r="M157" s="5">
        <v>42443</v>
      </c>
      <c r="N157" s="11">
        <f t="shared" si="7"/>
        <v>145</v>
      </c>
      <c r="O157" s="4" t="s">
        <v>20</v>
      </c>
      <c r="P157" t="s">
        <v>691</v>
      </c>
      <c r="Q157"/>
    </row>
    <row r="158" spans="1:25" x14ac:dyDescent="0.25">
      <c r="A158" s="4" t="s">
        <v>612</v>
      </c>
      <c r="B158" s="4" t="s">
        <v>613</v>
      </c>
      <c r="C158" s="4" t="s">
        <v>614</v>
      </c>
      <c r="D158" s="131">
        <v>14655</v>
      </c>
      <c r="E158" s="14">
        <v>76</v>
      </c>
      <c r="F158" s="6">
        <v>0</v>
      </c>
      <c r="G158" s="179">
        <v>42240</v>
      </c>
      <c r="H158" s="4" t="s">
        <v>4</v>
      </c>
      <c r="I158" s="108">
        <v>0</v>
      </c>
      <c r="J158" s="4" t="s">
        <v>32</v>
      </c>
      <c r="K158" s="123" t="s">
        <v>1</v>
      </c>
      <c r="L158" s="4" t="s">
        <v>3</v>
      </c>
      <c r="M158" s="5">
        <v>42463</v>
      </c>
      <c r="N158" s="11">
        <f t="shared" si="7"/>
        <v>223</v>
      </c>
      <c r="O158" s="45" t="s">
        <v>682</v>
      </c>
      <c r="P158" t="s">
        <v>676</v>
      </c>
      <c r="Q158"/>
    </row>
    <row r="159" spans="1:25" ht="57.75" x14ac:dyDescent="0.25">
      <c r="A159" s="4" t="s">
        <v>615</v>
      </c>
      <c r="B159" s="4" t="s">
        <v>616</v>
      </c>
      <c r="C159" s="4" t="s">
        <v>617</v>
      </c>
      <c r="D159" s="131">
        <v>15558</v>
      </c>
      <c r="E159" s="14">
        <v>73</v>
      </c>
      <c r="F159" s="6">
        <v>0</v>
      </c>
      <c r="G159" s="179">
        <v>42240</v>
      </c>
      <c r="H159" s="4" t="s">
        <v>2</v>
      </c>
      <c r="I159" s="108">
        <v>0</v>
      </c>
      <c r="J159" s="4" t="s">
        <v>111</v>
      </c>
      <c r="K159" s="123" t="s">
        <v>1</v>
      </c>
      <c r="L159" s="4" t="s">
        <v>3</v>
      </c>
      <c r="M159" s="5">
        <v>42445</v>
      </c>
      <c r="N159" s="11">
        <f t="shared" si="7"/>
        <v>205</v>
      </c>
      <c r="O159" s="43" t="s">
        <v>618</v>
      </c>
      <c r="P159" t="s">
        <v>692</v>
      </c>
      <c r="Q159"/>
    </row>
    <row r="160" spans="1:25" x14ac:dyDescent="0.25">
      <c r="A160" s="4" t="s">
        <v>619</v>
      </c>
      <c r="B160" s="4" t="s">
        <v>620</v>
      </c>
      <c r="C160" s="4" t="s">
        <v>621</v>
      </c>
      <c r="D160" s="131">
        <v>26262</v>
      </c>
      <c r="E160" s="14">
        <v>44</v>
      </c>
      <c r="F160" s="6">
        <v>0</v>
      </c>
      <c r="G160" s="179">
        <v>42238</v>
      </c>
      <c r="H160" s="4" t="s">
        <v>4</v>
      </c>
      <c r="I160" s="108"/>
      <c r="J160" s="4" t="s">
        <v>32</v>
      </c>
      <c r="K160" s="123" t="s">
        <v>1</v>
      </c>
      <c r="L160" s="4" t="s">
        <v>3</v>
      </c>
      <c r="M160" s="5">
        <v>42469</v>
      </c>
      <c r="N160" s="11">
        <f t="shared" si="7"/>
        <v>231</v>
      </c>
      <c r="O160" s="45" t="s">
        <v>680</v>
      </c>
      <c r="P160" t="s">
        <v>677</v>
      </c>
      <c r="Q160"/>
    </row>
    <row r="161" spans="1:17" x14ac:dyDescent="0.25">
      <c r="A161" s="4" t="s">
        <v>622</v>
      </c>
      <c r="B161" s="4" t="s">
        <v>623</v>
      </c>
      <c r="C161" s="4" t="s">
        <v>91</v>
      </c>
      <c r="D161" s="131">
        <v>23234</v>
      </c>
      <c r="E161" s="14">
        <v>52</v>
      </c>
      <c r="F161" s="6">
        <v>0</v>
      </c>
      <c r="G161" s="179">
        <v>42197</v>
      </c>
      <c r="H161" s="4" t="s">
        <v>2</v>
      </c>
      <c r="I161" s="108">
        <v>305</v>
      </c>
      <c r="J161" s="4" t="s">
        <v>32</v>
      </c>
      <c r="K161" s="123" t="s">
        <v>1</v>
      </c>
      <c r="L161" s="4" t="s">
        <v>0</v>
      </c>
      <c r="M161" s="5">
        <v>42441</v>
      </c>
      <c r="N161" s="11">
        <f t="shared" si="7"/>
        <v>244</v>
      </c>
      <c r="O161" s="45" t="s">
        <v>683</v>
      </c>
      <c r="P161" t="s">
        <v>693</v>
      </c>
      <c r="Q161"/>
    </row>
    <row r="162" spans="1:17" x14ac:dyDescent="0.25">
      <c r="A162" s="4" t="s">
        <v>624</v>
      </c>
      <c r="B162" s="4" t="s">
        <v>625</v>
      </c>
      <c r="C162" s="4" t="s">
        <v>494</v>
      </c>
      <c r="D162" s="131">
        <v>21315</v>
      </c>
      <c r="E162" s="14">
        <v>57</v>
      </c>
      <c r="F162" s="6">
        <v>0</v>
      </c>
      <c r="G162" s="179">
        <v>42214</v>
      </c>
      <c r="H162" s="4" t="s">
        <v>4</v>
      </c>
      <c r="I162" s="108">
        <v>0</v>
      </c>
      <c r="J162" s="4" t="s">
        <v>37</v>
      </c>
      <c r="K162" s="123" t="s">
        <v>1</v>
      </c>
      <c r="L162" s="4" t="s">
        <v>0</v>
      </c>
      <c r="M162" s="5">
        <v>42444</v>
      </c>
      <c r="N162" s="11">
        <f t="shared" si="7"/>
        <v>230</v>
      </c>
      <c r="O162" s="45" t="s">
        <v>684</v>
      </c>
      <c r="P162" t="s">
        <v>695</v>
      </c>
      <c r="Q162"/>
    </row>
    <row r="163" spans="1:17" x14ac:dyDescent="0.25">
      <c r="A163" s="4" t="s">
        <v>626</v>
      </c>
      <c r="B163" s="4" t="s">
        <v>627</v>
      </c>
      <c r="C163" s="4" t="s">
        <v>40</v>
      </c>
      <c r="D163" s="131">
        <v>24266</v>
      </c>
      <c r="E163" s="14">
        <v>49</v>
      </c>
      <c r="F163" s="6">
        <v>0</v>
      </c>
      <c r="G163" s="179">
        <v>42215</v>
      </c>
      <c r="H163" s="4" t="s">
        <v>4</v>
      </c>
      <c r="I163" s="108">
        <v>0</v>
      </c>
      <c r="J163" s="4" t="s">
        <v>32</v>
      </c>
      <c r="K163" s="123" t="s">
        <v>1</v>
      </c>
      <c r="L163" s="4" t="s">
        <v>0</v>
      </c>
      <c r="M163" s="5">
        <v>42465</v>
      </c>
      <c r="N163" s="11">
        <f t="shared" si="7"/>
        <v>250</v>
      </c>
      <c r="O163" s="45" t="s">
        <v>694</v>
      </c>
      <c r="P163" t="s">
        <v>678</v>
      </c>
      <c r="Q163"/>
    </row>
    <row r="164" spans="1:17" x14ac:dyDescent="0.25">
      <c r="A164" s="4" t="s">
        <v>628</v>
      </c>
      <c r="B164" s="4" t="s">
        <v>629</v>
      </c>
      <c r="C164" s="4" t="s">
        <v>110</v>
      </c>
      <c r="D164" s="131">
        <v>23289</v>
      </c>
      <c r="E164" s="14">
        <v>52</v>
      </c>
      <c r="F164" s="6">
        <v>0</v>
      </c>
      <c r="G164" s="179">
        <v>42199</v>
      </c>
      <c r="H164" s="4" t="s">
        <v>4</v>
      </c>
      <c r="I164" s="108">
        <v>0</v>
      </c>
      <c r="J164" s="4" t="s">
        <v>32</v>
      </c>
      <c r="K164" s="123" t="s">
        <v>1</v>
      </c>
      <c r="L164" s="4" t="s">
        <v>0</v>
      </c>
      <c r="M164" s="5">
        <v>42475</v>
      </c>
      <c r="N164" s="11">
        <f t="shared" si="7"/>
        <v>276</v>
      </c>
      <c r="O164" s="45" t="s">
        <v>685</v>
      </c>
      <c r="P164" t="s">
        <v>696</v>
      </c>
      <c r="Q164"/>
    </row>
    <row r="165" spans="1:17" x14ac:dyDescent="0.25">
      <c r="A165" s="4" t="s">
        <v>630</v>
      </c>
      <c r="B165" s="4" t="s">
        <v>631</v>
      </c>
      <c r="C165" s="4" t="s">
        <v>310</v>
      </c>
      <c r="D165" s="131">
        <v>30308</v>
      </c>
      <c r="E165" s="14">
        <v>33</v>
      </c>
      <c r="F165" s="6">
        <v>0</v>
      </c>
      <c r="G165" s="179">
        <v>42154</v>
      </c>
      <c r="H165" s="4" t="s">
        <v>2</v>
      </c>
      <c r="I165" s="108">
        <v>0</v>
      </c>
      <c r="J165" s="4" t="s">
        <v>32</v>
      </c>
      <c r="K165" s="123" t="s">
        <v>6</v>
      </c>
      <c r="L165" s="4" t="s">
        <v>0</v>
      </c>
      <c r="M165" s="5">
        <v>42444</v>
      </c>
      <c r="N165" s="11">
        <f t="shared" si="7"/>
        <v>290</v>
      </c>
      <c r="O165" s="45" t="s">
        <v>686</v>
      </c>
      <c r="P165" t="s">
        <v>697</v>
      </c>
      <c r="Q165"/>
    </row>
    <row r="166" spans="1:17" x14ac:dyDescent="0.25">
      <c r="A166" s="4" t="s">
        <v>632</v>
      </c>
      <c r="B166" s="4" t="s">
        <v>633</v>
      </c>
      <c r="C166" s="4" t="s">
        <v>110</v>
      </c>
      <c r="D166" s="131">
        <v>22162</v>
      </c>
      <c r="E166" s="14">
        <v>55</v>
      </c>
      <c r="F166" s="6">
        <v>0</v>
      </c>
      <c r="G166" s="179">
        <v>42366</v>
      </c>
      <c r="H166" s="4" t="s">
        <v>4</v>
      </c>
      <c r="I166" s="108">
        <v>0</v>
      </c>
      <c r="J166" s="4" t="s">
        <v>32</v>
      </c>
      <c r="K166" s="123" t="s">
        <v>1</v>
      </c>
      <c r="L166" s="4" t="s">
        <v>9</v>
      </c>
      <c r="M166" s="5">
        <v>42444</v>
      </c>
      <c r="N166" s="11">
        <f t="shared" si="7"/>
        <v>78</v>
      </c>
      <c r="O166" s="46" t="s">
        <v>687</v>
      </c>
      <c r="P166" t="s">
        <v>698</v>
      </c>
      <c r="Q166"/>
    </row>
    <row r="167" spans="1:17" ht="43.5" x14ac:dyDescent="0.25">
      <c r="A167" s="4" t="s">
        <v>634</v>
      </c>
      <c r="B167" s="4" t="s">
        <v>635</v>
      </c>
      <c r="C167" s="4" t="s">
        <v>611</v>
      </c>
      <c r="D167" s="131">
        <v>25420</v>
      </c>
      <c r="E167" s="14">
        <v>46</v>
      </c>
      <c r="F167" s="6">
        <v>0</v>
      </c>
      <c r="G167" s="179">
        <v>42185</v>
      </c>
      <c r="H167" s="4" t="s">
        <v>4</v>
      </c>
      <c r="I167" s="108">
        <v>0</v>
      </c>
      <c r="J167" s="4" t="s">
        <v>117</v>
      </c>
      <c r="K167" s="123" t="s">
        <v>1</v>
      </c>
      <c r="L167" s="4" t="s">
        <v>0</v>
      </c>
      <c r="M167" s="5">
        <v>42460</v>
      </c>
      <c r="N167" s="11">
        <f t="shared" si="7"/>
        <v>275</v>
      </c>
      <c r="O167" s="43" t="s">
        <v>636</v>
      </c>
      <c r="P167" t="s">
        <v>677</v>
      </c>
      <c r="Q167"/>
    </row>
    <row r="168" spans="1:17" x14ac:dyDescent="0.25">
      <c r="A168" s="4" t="s">
        <v>637</v>
      </c>
      <c r="B168" s="4" t="s">
        <v>638</v>
      </c>
      <c r="C168" s="4" t="s">
        <v>639</v>
      </c>
      <c r="D168" s="131">
        <v>22636</v>
      </c>
      <c r="E168" s="14">
        <v>54</v>
      </c>
      <c r="F168" s="6">
        <v>1</v>
      </c>
      <c r="G168" s="179">
        <v>42155</v>
      </c>
      <c r="H168" s="4" t="s">
        <v>7</v>
      </c>
      <c r="I168" s="108">
        <v>0</v>
      </c>
      <c r="J168" s="4" t="s">
        <v>32</v>
      </c>
      <c r="K168" s="123" t="s">
        <v>1</v>
      </c>
      <c r="L168" s="4" t="s">
        <v>0</v>
      </c>
      <c r="M168" s="5">
        <v>42472</v>
      </c>
      <c r="N168" s="11">
        <f t="shared" si="7"/>
        <v>317</v>
      </c>
      <c r="O168" s="45" t="s">
        <v>688</v>
      </c>
      <c r="P168" t="s">
        <v>699</v>
      </c>
      <c r="Q168"/>
    </row>
    <row r="169" spans="1:17" x14ac:dyDescent="0.25">
      <c r="A169" s="4" t="s">
        <v>640</v>
      </c>
      <c r="B169" s="4" t="s">
        <v>641</v>
      </c>
      <c r="C169" s="4" t="s">
        <v>642</v>
      </c>
      <c r="D169" s="131">
        <v>18718</v>
      </c>
      <c r="E169" s="14">
        <v>65</v>
      </c>
      <c r="F169" s="6">
        <v>1</v>
      </c>
      <c r="G169" s="179">
        <v>42174</v>
      </c>
      <c r="H169" s="4" t="s">
        <v>4</v>
      </c>
      <c r="I169" s="108">
        <v>0</v>
      </c>
      <c r="J169" s="4" t="s">
        <v>32</v>
      </c>
      <c r="K169" s="123" t="s">
        <v>1</v>
      </c>
      <c r="L169" s="4" t="s">
        <v>3</v>
      </c>
      <c r="M169" s="5">
        <v>42450</v>
      </c>
      <c r="N169" s="11">
        <f t="shared" si="7"/>
        <v>276</v>
      </c>
      <c r="O169" s="4" t="s">
        <v>689</v>
      </c>
      <c r="P169" t="s">
        <v>700</v>
      </c>
      <c r="Q169"/>
    </row>
    <row r="170" spans="1:17" x14ac:dyDescent="0.25">
      <c r="A170" s="4" t="s">
        <v>643</v>
      </c>
      <c r="B170" s="4" t="s">
        <v>644</v>
      </c>
      <c r="C170" s="4" t="s">
        <v>645</v>
      </c>
      <c r="D170" s="131">
        <v>16572</v>
      </c>
      <c r="E170" s="14">
        <v>70</v>
      </c>
      <c r="F170" s="6">
        <v>0</v>
      </c>
      <c r="G170" s="179">
        <v>42417</v>
      </c>
      <c r="H170" s="4" t="s">
        <v>2</v>
      </c>
      <c r="I170" s="108"/>
      <c r="J170" s="4" t="s">
        <v>117</v>
      </c>
      <c r="K170" s="123" t="s">
        <v>668</v>
      </c>
      <c r="L170" s="4" t="s">
        <v>0</v>
      </c>
      <c r="M170" s="5">
        <v>42449</v>
      </c>
      <c r="N170" s="11">
        <f t="shared" si="7"/>
        <v>32</v>
      </c>
      <c r="O170" s="4"/>
      <c r="P170" t="s">
        <v>676</v>
      </c>
      <c r="Q170"/>
    </row>
    <row r="171" spans="1:17" x14ac:dyDescent="0.25">
      <c r="A171" s="4" t="s">
        <v>646</v>
      </c>
      <c r="B171" s="4" t="s">
        <v>647</v>
      </c>
      <c r="C171" s="4" t="s">
        <v>648</v>
      </c>
      <c r="D171" s="131">
        <v>20564</v>
      </c>
      <c r="E171" s="14">
        <v>60</v>
      </c>
      <c r="F171" s="6">
        <v>1</v>
      </c>
      <c r="G171" s="179">
        <v>42283</v>
      </c>
      <c r="H171" s="4" t="s">
        <v>2</v>
      </c>
      <c r="I171" s="108">
        <v>0</v>
      </c>
      <c r="J171" s="4" t="s">
        <v>120</v>
      </c>
      <c r="K171" s="123" t="s">
        <v>1</v>
      </c>
      <c r="L171" s="4" t="s">
        <v>3</v>
      </c>
      <c r="M171" s="5">
        <v>42461</v>
      </c>
      <c r="N171" s="11">
        <f t="shared" si="7"/>
        <v>178</v>
      </c>
      <c r="O171" s="4" t="s">
        <v>671</v>
      </c>
      <c r="P171" t="s">
        <v>701</v>
      </c>
      <c r="Q171"/>
    </row>
    <row r="172" spans="1:17" x14ac:dyDescent="0.25">
      <c r="A172" s="4" t="s">
        <v>649</v>
      </c>
      <c r="B172" s="4" t="s">
        <v>650</v>
      </c>
      <c r="C172" s="4" t="s">
        <v>651</v>
      </c>
      <c r="D172" s="131">
        <v>22125</v>
      </c>
      <c r="E172" s="14">
        <v>55</v>
      </c>
      <c r="F172" s="6">
        <v>0</v>
      </c>
      <c r="G172" s="179">
        <v>42321</v>
      </c>
      <c r="H172" s="4" t="s">
        <v>4</v>
      </c>
      <c r="I172" s="108">
        <v>0</v>
      </c>
      <c r="J172" s="4" t="s">
        <v>32</v>
      </c>
      <c r="K172" s="123" t="s">
        <v>1</v>
      </c>
      <c r="L172" s="4" t="s">
        <v>9</v>
      </c>
      <c r="M172" s="5">
        <v>42472</v>
      </c>
      <c r="N172" s="11">
        <f t="shared" si="7"/>
        <v>151</v>
      </c>
      <c r="O172" s="45" t="s">
        <v>680</v>
      </c>
      <c r="P172" t="s">
        <v>522</v>
      </c>
      <c r="Q172"/>
    </row>
    <row r="173" spans="1:17" x14ac:dyDescent="0.25">
      <c r="A173" s="4" t="s">
        <v>652</v>
      </c>
      <c r="B173" s="4" t="s">
        <v>653</v>
      </c>
      <c r="C173" s="4" t="s">
        <v>654</v>
      </c>
      <c r="D173" s="131">
        <v>20821</v>
      </c>
      <c r="E173" s="14">
        <v>59</v>
      </c>
      <c r="F173" s="6">
        <v>0</v>
      </c>
      <c r="G173" s="179">
        <v>42324</v>
      </c>
      <c r="H173" s="4" t="s">
        <v>2</v>
      </c>
      <c r="I173" s="108">
        <v>0</v>
      </c>
      <c r="J173" s="4" t="s">
        <v>117</v>
      </c>
      <c r="K173" s="123" t="s">
        <v>1</v>
      </c>
      <c r="L173" s="4" t="s">
        <v>3</v>
      </c>
      <c r="M173" s="5">
        <v>42459</v>
      </c>
      <c r="N173" s="11">
        <f t="shared" si="7"/>
        <v>135</v>
      </c>
      <c r="O173" s="4" t="s">
        <v>655</v>
      </c>
      <c r="P173" t="s">
        <v>677</v>
      </c>
      <c r="Q173"/>
    </row>
    <row r="174" spans="1:17" x14ac:dyDescent="0.25">
      <c r="A174" s="4" t="s">
        <v>656</v>
      </c>
      <c r="B174" s="4" t="s">
        <v>657</v>
      </c>
      <c r="C174" s="4" t="s">
        <v>658</v>
      </c>
      <c r="D174" s="131">
        <v>18750</v>
      </c>
      <c r="E174" s="14">
        <v>64</v>
      </c>
      <c r="F174" s="6">
        <v>0</v>
      </c>
      <c r="G174" s="179">
        <v>42348</v>
      </c>
      <c r="H174" s="4" t="s">
        <v>10</v>
      </c>
      <c r="I174" s="108">
        <v>0</v>
      </c>
      <c r="J174" s="4" t="s">
        <v>51</v>
      </c>
      <c r="K174" s="123" t="s">
        <v>8</v>
      </c>
      <c r="L174" s="4" t="s">
        <v>9</v>
      </c>
      <c r="M174" s="5">
        <v>42459</v>
      </c>
      <c r="N174" s="11">
        <f t="shared" si="7"/>
        <v>111</v>
      </c>
      <c r="O174" s="4" t="s">
        <v>673</v>
      </c>
      <c r="P174" t="s">
        <v>702</v>
      </c>
      <c r="Q174"/>
    </row>
    <row r="175" spans="1:17" x14ac:dyDescent="0.25">
      <c r="A175" s="4" t="s">
        <v>659</v>
      </c>
      <c r="B175" s="4" t="s">
        <v>660</v>
      </c>
      <c r="C175" s="4" t="s">
        <v>484</v>
      </c>
      <c r="D175" s="131">
        <v>19839</v>
      </c>
      <c r="E175" s="14">
        <v>62</v>
      </c>
      <c r="F175" s="6">
        <v>0</v>
      </c>
      <c r="G175" s="179">
        <v>42356</v>
      </c>
      <c r="H175" s="4" t="s">
        <v>2</v>
      </c>
      <c r="I175" s="108">
        <v>0</v>
      </c>
      <c r="J175" s="4" t="s">
        <v>120</v>
      </c>
      <c r="K175" s="123" t="s">
        <v>8</v>
      </c>
      <c r="L175" s="4" t="s">
        <v>3</v>
      </c>
      <c r="M175" s="5">
        <v>42467</v>
      </c>
      <c r="N175" s="11">
        <f t="shared" si="7"/>
        <v>111</v>
      </c>
      <c r="O175" s="4" t="s">
        <v>669</v>
      </c>
      <c r="P175" t="s">
        <v>703</v>
      </c>
      <c r="Q175"/>
    </row>
    <row r="176" spans="1:17" x14ac:dyDescent="0.25">
      <c r="A176" s="4" t="s">
        <v>661</v>
      </c>
      <c r="B176" s="4" t="s">
        <v>662</v>
      </c>
      <c r="C176" s="4" t="s">
        <v>71</v>
      </c>
      <c r="D176" s="131">
        <v>21091</v>
      </c>
      <c r="E176" s="14">
        <v>58</v>
      </c>
      <c r="F176" s="6">
        <v>0</v>
      </c>
      <c r="G176" s="179">
        <v>42419</v>
      </c>
      <c r="H176" s="4" t="s">
        <v>11</v>
      </c>
      <c r="I176" s="108">
        <v>0</v>
      </c>
      <c r="J176" s="4" t="s">
        <v>32</v>
      </c>
      <c r="K176" s="123" t="s">
        <v>1</v>
      </c>
      <c r="L176" s="4" t="s">
        <v>9</v>
      </c>
      <c r="M176" s="5">
        <v>42461</v>
      </c>
      <c r="N176" s="11">
        <f t="shared" si="7"/>
        <v>42</v>
      </c>
      <c r="O176" s="45" t="s">
        <v>680</v>
      </c>
      <c r="P176" t="s">
        <v>522</v>
      </c>
      <c r="Q176"/>
    </row>
    <row r="177" spans="1:17" x14ac:dyDescent="0.25">
      <c r="A177" s="4" t="s">
        <v>663</v>
      </c>
      <c r="B177" s="4" t="s">
        <v>564</v>
      </c>
      <c r="C177" s="4" t="s">
        <v>664</v>
      </c>
      <c r="D177" s="131">
        <v>28303</v>
      </c>
      <c r="E177" s="14">
        <v>38</v>
      </c>
      <c r="F177" s="6">
        <v>0</v>
      </c>
      <c r="G177" s="179">
        <v>42417</v>
      </c>
      <c r="H177" s="4" t="s">
        <v>4</v>
      </c>
      <c r="I177" s="108"/>
      <c r="J177" s="4" t="s">
        <v>120</v>
      </c>
      <c r="K177" s="123" t="s">
        <v>1</v>
      </c>
      <c r="L177" s="4" t="s">
        <v>3</v>
      </c>
      <c r="M177" s="5">
        <v>42442</v>
      </c>
      <c r="N177" s="11">
        <f t="shared" si="7"/>
        <v>25</v>
      </c>
      <c r="O177" s="4" t="s">
        <v>670</v>
      </c>
      <c r="P177" t="s">
        <v>704</v>
      </c>
      <c r="Q177"/>
    </row>
    <row r="178" spans="1:17" x14ac:dyDescent="0.25">
      <c r="A178" s="4" t="s">
        <v>665</v>
      </c>
      <c r="B178" s="4" t="s">
        <v>203</v>
      </c>
      <c r="C178" s="4" t="s">
        <v>666</v>
      </c>
      <c r="D178" s="131">
        <v>22909</v>
      </c>
      <c r="E178" s="14">
        <v>53</v>
      </c>
      <c r="F178" s="6">
        <v>0</v>
      </c>
      <c r="G178" s="179">
        <v>42422</v>
      </c>
      <c r="H178" s="4" t="s">
        <v>4</v>
      </c>
      <c r="I178" s="108"/>
      <c r="J178" s="4" t="s">
        <v>120</v>
      </c>
      <c r="K178" s="123" t="s">
        <v>1</v>
      </c>
      <c r="L178" s="4" t="s">
        <v>3</v>
      </c>
      <c r="M178" s="5">
        <v>42432</v>
      </c>
      <c r="N178" s="11">
        <f t="shared" si="7"/>
        <v>10</v>
      </c>
      <c r="O178" s="4" t="s">
        <v>672</v>
      </c>
      <c r="P178" t="s">
        <v>705</v>
      </c>
      <c r="Q178"/>
    </row>
    <row r="179" spans="1:17" s="50" customFormat="1" x14ac:dyDescent="0.25">
      <c r="A179" s="47"/>
      <c r="B179" s="47"/>
      <c r="C179" s="47" t="s">
        <v>729</v>
      </c>
      <c r="D179" s="133"/>
      <c r="E179" s="69">
        <v>42515</v>
      </c>
      <c r="F179" s="47"/>
      <c r="G179" s="48"/>
      <c r="H179" s="47"/>
      <c r="I179" s="114"/>
      <c r="J179" s="47"/>
      <c r="K179" s="48"/>
      <c r="L179" s="47"/>
      <c r="M179" s="47"/>
      <c r="N179" s="49"/>
      <c r="O179" s="47"/>
    </row>
    <row r="180" spans="1:17" x14ac:dyDescent="0.25">
      <c r="A180" s="4" t="s">
        <v>713</v>
      </c>
      <c r="B180" s="4" t="s">
        <v>709</v>
      </c>
      <c r="C180" s="4" t="s">
        <v>110</v>
      </c>
      <c r="D180" s="131">
        <v>21853</v>
      </c>
      <c r="E180" s="51">
        <f>(E179-D180)/365.25</f>
        <v>56.569472963723477</v>
      </c>
      <c r="F180" s="6">
        <v>0</v>
      </c>
      <c r="G180" s="179">
        <v>42284</v>
      </c>
      <c r="H180" s="4" t="s">
        <v>2</v>
      </c>
      <c r="I180" s="108">
        <v>0</v>
      </c>
      <c r="J180" s="4" t="s">
        <v>32</v>
      </c>
      <c r="K180" s="123" t="s">
        <v>6</v>
      </c>
      <c r="L180" s="4" t="s">
        <v>3</v>
      </c>
      <c r="M180" s="5">
        <v>42479</v>
      </c>
      <c r="N180" s="11">
        <f>DATEDIF(G180,M180,"d")</f>
        <v>195</v>
      </c>
      <c r="O180" s="59" t="s">
        <v>730</v>
      </c>
      <c r="P180"/>
      <c r="Q180"/>
    </row>
    <row r="181" spans="1:17" x14ac:dyDescent="0.25">
      <c r="A181" s="4" t="s">
        <v>718</v>
      </c>
      <c r="B181" s="4" t="s">
        <v>719</v>
      </c>
      <c r="C181" s="4" t="s">
        <v>54</v>
      </c>
      <c r="D181" s="131">
        <v>25085</v>
      </c>
      <c r="E181" s="14">
        <v>48</v>
      </c>
      <c r="F181" s="6">
        <v>0</v>
      </c>
      <c r="G181" s="179">
        <v>42193</v>
      </c>
      <c r="H181" s="4" t="s">
        <v>4</v>
      </c>
      <c r="I181" s="108">
        <v>0</v>
      </c>
      <c r="J181" s="4" t="s">
        <v>88</v>
      </c>
      <c r="K181" s="123" t="s">
        <v>1</v>
      </c>
      <c r="L181" s="4" t="s">
        <v>0</v>
      </c>
      <c r="M181" s="5">
        <v>42496</v>
      </c>
      <c r="N181" s="11">
        <f t="shared" ref="N181:N187" si="8">DATEDIF(G181,M181,"d")</f>
        <v>303</v>
      </c>
      <c r="O181" s="4" t="s">
        <v>733</v>
      </c>
    </row>
    <row r="182" spans="1:17" x14ac:dyDescent="0.25">
      <c r="A182" s="4" t="s">
        <v>727</v>
      </c>
      <c r="B182" s="4" t="s">
        <v>728</v>
      </c>
      <c r="C182" s="4" t="s">
        <v>54</v>
      </c>
      <c r="D182" s="131">
        <v>21597</v>
      </c>
      <c r="E182" s="14">
        <v>57</v>
      </c>
      <c r="F182" s="6">
        <v>0</v>
      </c>
      <c r="G182" s="179">
        <v>42220</v>
      </c>
      <c r="H182" s="4" t="s">
        <v>2</v>
      </c>
      <c r="I182" s="108">
        <v>0</v>
      </c>
      <c r="J182" s="4" t="s">
        <v>32</v>
      </c>
      <c r="K182" s="123" t="s">
        <v>1</v>
      </c>
      <c r="L182" s="4" t="s">
        <v>0</v>
      </c>
      <c r="M182" s="5">
        <v>42495</v>
      </c>
      <c r="N182" s="11">
        <f t="shared" si="8"/>
        <v>275</v>
      </c>
      <c r="O182" s="59" t="s">
        <v>144</v>
      </c>
    </row>
    <row r="183" spans="1:17" x14ac:dyDescent="0.25">
      <c r="A183" s="4" t="s">
        <v>710</v>
      </c>
      <c r="B183" s="4" t="s">
        <v>711</v>
      </c>
      <c r="C183" s="4" t="s">
        <v>712</v>
      </c>
      <c r="D183" s="131">
        <v>22402</v>
      </c>
      <c r="E183" s="14">
        <v>55</v>
      </c>
      <c r="F183" s="6">
        <v>0</v>
      </c>
      <c r="G183" s="179">
        <v>42198</v>
      </c>
      <c r="H183" s="4" t="s">
        <v>2</v>
      </c>
      <c r="I183" s="108">
        <v>3060</v>
      </c>
      <c r="J183" s="4" t="s">
        <v>32</v>
      </c>
      <c r="K183" s="123" t="s">
        <v>1</v>
      </c>
      <c r="L183" s="4" t="s">
        <v>3</v>
      </c>
      <c r="M183" s="5">
        <v>42475</v>
      </c>
      <c r="N183" s="11">
        <f t="shared" si="8"/>
        <v>277</v>
      </c>
      <c r="O183" s="59" t="s">
        <v>730</v>
      </c>
    </row>
    <row r="184" spans="1:17" s="58" customFormat="1" x14ac:dyDescent="0.25">
      <c r="A184" s="52" t="s">
        <v>723</v>
      </c>
      <c r="B184" s="52" t="s">
        <v>724</v>
      </c>
      <c r="C184" s="52" t="s">
        <v>725</v>
      </c>
      <c r="D184" s="134">
        <v>26291</v>
      </c>
      <c r="E184" s="53">
        <v>45</v>
      </c>
      <c r="F184" s="54">
        <v>0</v>
      </c>
      <c r="G184" s="180">
        <v>42472</v>
      </c>
      <c r="H184" s="52" t="s">
        <v>726</v>
      </c>
      <c r="I184" s="115"/>
      <c r="J184" s="52" t="s">
        <v>482</v>
      </c>
      <c r="K184" s="124" t="s">
        <v>1</v>
      </c>
      <c r="L184" s="52" t="s">
        <v>0</v>
      </c>
      <c r="M184" s="55">
        <v>42487</v>
      </c>
      <c r="N184" s="56">
        <f t="shared" si="8"/>
        <v>15</v>
      </c>
      <c r="O184" s="57" t="s">
        <v>734</v>
      </c>
      <c r="P184" s="57"/>
      <c r="Q184" s="57"/>
    </row>
    <row r="185" spans="1:17" s="58" customFormat="1" x14ac:dyDescent="0.25">
      <c r="A185" s="52" t="s">
        <v>720</v>
      </c>
      <c r="B185" s="52" t="s">
        <v>647</v>
      </c>
      <c r="C185" s="52" t="s">
        <v>721</v>
      </c>
      <c r="D185" s="134">
        <v>21473</v>
      </c>
      <c r="E185" s="53">
        <v>58</v>
      </c>
      <c r="F185" s="54">
        <v>1</v>
      </c>
      <c r="G185" s="180">
        <v>42438</v>
      </c>
      <c r="H185" s="52" t="s">
        <v>722</v>
      </c>
      <c r="I185" s="115">
        <v>0</v>
      </c>
      <c r="J185" s="52" t="s">
        <v>32</v>
      </c>
      <c r="K185" s="124" t="s">
        <v>1</v>
      </c>
      <c r="L185" s="52" t="s">
        <v>3</v>
      </c>
      <c r="M185" s="55">
        <v>42492</v>
      </c>
      <c r="N185" s="56">
        <f t="shared" si="8"/>
        <v>54</v>
      </c>
      <c r="O185" s="57" t="s">
        <v>731</v>
      </c>
      <c r="P185" s="57"/>
      <c r="Q185" s="57"/>
    </row>
    <row r="186" spans="1:17" x14ac:dyDescent="0.25">
      <c r="A186" s="4" t="s">
        <v>714</v>
      </c>
      <c r="B186" s="4" t="s">
        <v>715</v>
      </c>
      <c r="C186" s="4" t="s">
        <v>91</v>
      </c>
      <c r="D186" s="131">
        <v>24951</v>
      </c>
      <c r="E186" s="14">
        <v>48</v>
      </c>
      <c r="F186" s="6">
        <v>0</v>
      </c>
      <c r="G186" s="179">
        <v>42237</v>
      </c>
      <c r="H186" s="4" t="s">
        <v>2</v>
      </c>
      <c r="I186" s="108">
        <v>0</v>
      </c>
      <c r="J186" s="4" t="s">
        <v>88</v>
      </c>
      <c r="K186" s="123" t="s">
        <v>1</v>
      </c>
      <c r="L186" s="4" t="s">
        <v>0</v>
      </c>
      <c r="M186" s="5">
        <v>42480</v>
      </c>
      <c r="N186" s="11">
        <f t="shared" si="8"/>
        <v>243</v>
      </c>
    </row>
    <row r="187" spans="1:17" ht="45" x14ac:dyDescent="0.25">
      <c r="A187" s="4" t="s">
        <v>716</v>
      </c>
      <c r="B187" s="4" t="s">
        <v>717</v>
      </c>
      <c r="C187" s="4" t="s">
        <v>116</v>
      </c>
      <c r="D187" s="131">
        <v>20988</v>
      </c>
      <c r="E187" s="14">
        <v>59</v>
      </c>
      <c r="F187" s="6">
        <v>0</v>
      </c>
      <c r="G187" s="179">
        <v>42241</v>
      </c>
      <c r="H187" s="4" t="s">
        <v>4</v>
      </c>
      <c r="I187" s="108">
        <v>0</v>
      </c>
      <c r="J187" s="4" t="s">
        <v>32</v>
      </c>
      <c r="K187" s="123" t="s">
        <v>1</v>
      </c>
      <c r="L187" s="4" t="s">
        <v>3</v>
      </c>
      <c r="M187" s="5">
        <v>42483</v>
      </c>
      <c r="N187" s="11">
        <f t="shared" si="8"/>
        <v>242</v>
      </c>
      <c r="O187" s="60" t="s">
        <v>732</v>
      </c>
      <c r="P187" s="59" t="s">
        <v>730</v>
      </c>
    </row>
    <row r="188" spans="1:17" s="61" customFormat="1" x14ac:dyDescent="0.25">
      <c r="B188" s="62"/>
      <c r="C188" s="62" t="s">
        <v>744</v>
      </c>
      <c r="D188" s="135"/>
      <c r="E188" s="70">
        <v>42548</v>
      </c>
      <c r="F188" s="62"/>
      <c r="G188" s="63"/>
      <c r="H188" s="62"/>
      <c r="I188" s="116"/>
      <c r="J188" s="62"/>
      <c r="K188" s="63"/>
      <c r="L188" s="62"/>
      <c r="M188" s="62"/>
      <c r="N188" s="64"/>
      <c r="O188" s="62"/>
      <c r="P188" s="62"/>
      <c r="Q188" s="62"/>
    </row>
    <row r="189" spans="1:17" x14ac:dyDescent="0.25">
      <c r="A189" s="4" t="s">
        <v>735</v>
      </c>
      <c r="B189" s="4" t="s">
        <v>745</v>
      </c>
      <c r="C189" s="4" t="s">
        <v>746</v>
      </c>
      <c r="D189" s="134">
        <v>26074</v>
      </c>
      <c r="E189" s="66">
        <f>(E188-D189)/365.25</f>
        <v>45.103353867214238</v>
      </c>
      <c r="F189" s="6">
        <v>0</v>
      </c>
      <c r="G189" s="179">
        <v>42416</v>
      </c>
      <c r="H189" s="4" t="s">
        <v>4</v>
      </c>
      <c r="I189" s="108">
        <v>25</v>
      </c>
      <c r="J189" s="4" t="s">
        <v>32</v>
      </c>
      <c r="K189" s="123" t="s">
        <v>1</v>
      </c>
      <c r="L189" s="4" t="s">
        <v>0</v>
      </c>
      <c r="M189" s="5">
        <v>42512</v>
      </c>
      <c r="N189" s="11">
        <f>DATEDIF(G189,M189,"d")</f>
        <v>96</v>
      </c>
      <c r="O189" s="7" t="s">
        <v>761</v>
      </c>
    </row>
    <row r="190" spans="1:17" x14ac:dyDescent="0.25">
      <c r="A190" s="4" t="s">
        <v>738</v>
      </c>
      <c r="B190" s="4" t="s">
        <v>747</v>
      </c>
      <c r="C190" s="4" t="s">
        <v>748</v>
      </c>
      <c r="D190" s="134">
        <v>23438</v>
      </c>
      <c r="E190" s="66">
        <f>(E188-D190)/365.25</f>
        <v>52.320328542094458</v>
      </c>
      <c r="F190" s="6">
        <v>0</v>
      </c>
      <c r="G190" s="179">
        <v>42458</v>
      </c>
      <c r="H190" s="4" t="s">
        <v>11</v>
      </c>
      <c r="I190" s="108">
        <v>0</v>
      </c>
      <c r="J190" s="4" t="s">
        <v>32</v>
      </c>
      <c r="K190" s="123" t="s">
        <v>1</v>
      </c>
      <c r="L190" s="4" t="s">
        <v>9</v>
      </c>
      <c r="M190" s="5">
        <v>42510</v>
      </c>
      <c r="N190" s="11">
        <f t="shared" ref="N190:N197" si="9">DATEDIF(G190,M190,"d")</f>
        <v>52</v>
      </c>
      <c r="O190" s="7" t="s">
        <v>762</v>
      </c>
    </row>
    <row r="191" spans="1:17" x14ac:dyDescent="0.25">
      <c r="A191" s="4" t="s">
        <v>736</v>
      </c>
      <c r="B191" s="4" t="s">
        <v>750</v>
      </c>
      <c r="C191" s="4" t="s">
        <v>664</v>
      </c>
      <c r="D191" s="134">
        <v>22221</v>
      </c>
      <c r="E191" s="66">
        <f>(E188-D191)/365.25</f>
        <v>55.652292950034223</v>
      </c>
      <c r="F191" s="6">
        <v>0</v>
      </c>
      <c r="G191" s="179">
        <v>42238</v>
      </c>
      <c r="H191" s="4" t="s">
        <v>4</v>
      </c>
      <c r="I191" s="108">
        <v>0</v>
      </c>
      <c r="J191" s="4" t="s">
        <v>37</v>
      </c>
      <c r="K191" s="123" t="s">
        <v>1</v>
      </c>
      <c r="L191" s="4" t="s">
        <v>0</v>
      </c>
      <c r="M191" s="5">
        <v>42524</v>
      </c>
      <c r="N191" s="11">
        <f t="shared" si="9"/>
        <v>286</v>
      </c>
      <c r="O191" s="4" t="s">
        <v>20</v>
      </c>
    </row>
    <row r="192" spans="1:17" x14ac:dyDescent="0.25">
      <c r="A192" s="4" t="s">
        <v>737</v>
      </c>
      <c r="B192" s="4" t="s">
        <v>751</v>
      </c>
      <c r="C192" s="4" t="s">
        <v>133</v>
      </c>
      <c r="D192" s="134">
        <v>26335</v>
      </c>
      <c r="E192" s="66">
        <f>(E188-D192)/365.25</f>
        <v>44.388774811772755</v>
      </c>
      <c r="F192" s="6">
        <v>0</v>
      </c>
      <c r="G192" s="179">
        <v>42215</v>
      </c>
      <c r="H192" s="4" t="s">
        <v>4</v>
      </c>
      <c r="I192" s="108">
        <v>0</v>
      </c>
      <c r="J192" s="4" t="s">
        <v>37</v>
      </c>
      <c r="K192" s="123" t="s">
        <v>1</v>
      </c>
      <c r="L192" s="4" t="s">
        <v>0</v>
      </c>
      <c r="M192" s="5">
        <v>42519</v>
      </c>
      <c r="N192" s="11">
        <f t="shared" si="9"/>
        <v>304</v>
      </c>
      <c r="O192" s="7" t="s">
        <v>767</v>
      </c>
    </row>
    <row r="193" spans="1:17" x14ac:dyDescent="0.25">
      <c r="A193" s="4" t="s">
        <v>739</v>
      </c>
      <c r="B193" s="4" t="s">
        <v>752</v>
      </c>
      <c r="C193" s="4" t="s">
        <v>753</v>
      </c>
      <c r="D193" s="134">
        <v>25527</v>
      </c>
      <c r="E193" s="66">
        <f>(E188-D193)/365.25</f>
        <v>46.600958247775495</v>
      </c>
      <c r="F193" s="6">
        <v>0</v>
      </c>
      <c r="G193" s="179">
        <v>42503</v>
      </c>
      <c r="H193" s="4" t="s">
        <v>754</v>
      </c>
      <c r="J193" s="4" t="s">
        <v>482</v>
      </c>
      <c r="K193" s="123" t="s">
        <v>158</v>
      </c>
      <c r="L193" s="4" t="s">
        <v>3</v>
      </c>
      <c r="M193" s="5">
        <v>42511</v>
      </c>
      <c r="N193" s="11">
        <f t="shared" si="9"/>
        <v>8</v>
      </c>
      <c r="O193" s="4" t="s">
        <v>763</v>
      </c>
    </row>
    <row r="194" spans="1:17" x14ac:dyDescent="0.25">
      <c r="A194" s="4" t="s">
        <v>740</v>
      </c>
      <c r="B194" s="4" t="s">
        <v>755</v>
      </c>
      <c r="C194" s="4" t="s">
        <v>756</v>
      </c>
      <c r="D194" s="134">
        <v>22600</v>
      </c>
      <c r="E194" s="66">
        <f>(E188-D194)/365.25</f>
        <v>54.614647501711154</v>
      </c>
      <c r="F194" s="6">
        <v>0</v>
      </c>
      <c r="G194" s="179">
        <v>42508</v>
      </c>
      <c r="H194" s="4" t="s">
        <v>722</v>
      </c>
      <c r="J194" s="4" t="s">
        <v>32</v>
      </c>
      <c r="K194" s="123" t="s">
        <v>1</v>
      </c>
      <c r="L194" s="4" t="s">
        <v>3</v>
      </c>
      <c r="M194" s="5">
        <v>42529</v>
      </c>
      <c r="N194" s="11">
        <f t="shared" si="9"/>
        <v>21</v>
      </c>
      <c r="O194" s="7" t="s">
        <v>764</v>
      </c>
    </row>
    <row r="195" spans="1:17" x14ac:dyDescent="0.25">
      <c r="A195" s="4" t="s">
        <v>741</v>
      </c>
      <c r="B195" s="4" t="s">
        <v>644</v>
      </c>
      <c r="C195" s="4" t="s">
        <v>757</v>
      </c>
      <c r="D195" s="134">
        <v>21158</v>
      </c>
      <c r="E195" s="66">
        <f>(E188-D195)/365.25</f>
        <v>58.562628336755644</v>
      </c>
      <c r="F195" s="6">
        <v>0</v>
      </c>
      <c r="G195" s="179">
        <v>42502</v>
      </c>
      <c r="H195" s="4" t="s">
        <v>726</v>
      </c>
      <c r="J195" s="4" t="s">
        <v>758</v>
      </c>
      <c r="K195" s="123" t="s">
        <v>1</v>
      </c>
      <c r="L195" s="4" t="s">
        <v>3</v>
      </c>
      <c r="M195" s="5">
        <v>42525</v>
      </c>
      <c r="N195" s="11">
        <f t="shared" si="9"/>
        <v>23</v>
      </c>
      <c r="O195" s="4" t="s">
        <v>690</v>
      </c>
    </row>
    <row r="196" spans="1:17" x14ac:dyDescent="0.25">
      <c r="A196" s="4" t="s">
        <v>742</v>
      </c>
      <c r="B196" s="4" t="s">
        <v>759</v>
      </c>
      <c r="C196" s="4" t="s">
        <v>129</v>
      </c>
      <c r="D196" s="134">
        <v>22153</v>
      </c>
      <c r="E196" s="66">
        <f>(E188-D196)/365.25</f>
        <v>55.838466803559207</v>
      </c>
      <c r="F196" s="6">
        <v>0</v>
      </c>
      <c r="G196" s="179">
        <v>42510</v>
      </c>
      <c r="H196" s="4" t="s">
        <v>722</v>
      </c>
      <c r="J196" s="4" t="s">
        <v>32</v>
      </c>
      <c r="K196" s="123" t="s">
        <v>1</v>
      </c>
      <c r="L196" s="4" t="s">
        <v>3</v>
      </c>
      <c r="M196" s="5">
        <v>42522</v>
      </c>
      <c r="N196" s="11">
        <f t="shared" si="9"/>
        <v>12</v>
      </c>
      <c r="O196" s="7" t="s">
        <v>765</v>
      </c>
    </row>
    <row r="197" spans="1:17" x14ac:dyDescent="0.25">
      <c r="A197" s="4" t="s">
        <v>743</v>
      </c>
      <c r="B197" s="4" t="s">
        <v>760</v>
      </c>
      <c r="C197" s="4" t="s">
        <v>664</v>
      </c>
      <c r="D197" s="134">
        <v>20675</v>
      </c>
      <c r="E197" s="66">
        <f>(E188-D197)/365.25</f>
        <v>59.885010266940455</v>
      </c>
      <c r="F197" s="6">
        <v>0</v>
      </c>
      <c r="G197" s="179">
        <v>42471</v>
      </c>
      <c r="H197" s="4" t="s">
        <v>749</v>
      </c>
      <c r="I197" s="108">
        <v>0</v>
      </c>
      <c r="J197" s="4" t="s">
        <v>32</v>
      </c>
      <c r="K197" s="123" t="s">
        <v>1</v>
      </c>
      <c r="L197" s="4" t="s">
        <v>0</v>
      </c>
      <c r="M197" s="5">
        <v>42529</v>
      </c>
      <c r="N197" s="11">
        <f t="shared" si="9"/>
        <v>58</v>
      </c>
      <c r="O197" s="7" t="s">
        <v>766</v>
      </c>
    </row>
    <row r="198" spans="1:17" s="75" customFormat="1" x14ac:dyDescent="0.25">
      <c r="A198" s="71"/>
      <c r="B198" s="72"/>
      <c r="C198" s="72" t="s">
        <v>783</v>
      </c>
      <c r="D198" s="73"/>
      <c r="E198" s="70">
        <v>42576</v>
      </c>
      <c r="F198" s="72"/>
      <c r="G198" s="73"/>
      <c r="H198" s="72"/>
      <c r="I198" s="117"/>
      <c r="J198" s="72"/>
      <c r="K198" s="73"/>
      <c r="L198" s="72"/>
      <c r="M198" s="72"/>
      <c r="N198" s="74"/>
      <c r="O198" s="72"/>
      <c r="P198" s="72"/>
      <c r="Q198" s="72"/>
    </row>
    <row r="199" spans="1:17" x14ac:dyDescent="0.25">
      <c r="A199" s="4" t="s">
        <v>768</v>
      </c>
      <c r="B199" s="4" t="s">
        <v>769</v>
      </c>
      <c r="C199" s="4" t="s">
        <v>140</v>
      </c>
      <c r="D199" s="136">
        <v>23596</v>
      </c>
      <c r="E199" s="76">
        <v>51</v>
      </c>
      <c r="F199" s="77">
        <v>0</v>
      </c>
      <c r="G199" s="181">
        <v>42240</v>
      </c>
      <c r="H199" s="78" t="s">
        <v>4</v>
      </c>
      <c r="I199" s="108">
        <v>0</v>
      </c>
      <c r="J199" s="4" t="s">
        <v>32</v>
      </c>
      <c r="K199" s="123" t="s">
        <v>1</v>
      </c>
      <c r="L199" s="4" t="s">
        <v>9</v>
      </c>
      <c r="M199" s="5">
        <v>42559</v>
      </c>
      <c r="N199" s="11">
        <f>DATEDIF(G199,M199,"d")</f>
        <v>319</v>
      </c>
      <c r="P199" t="s">
        <v>784</v>
      </c>
    </row>
    <row r="200" spans="1:17" x14ac:dyDescent="0.25">
      <c r="A200" s="4" t="s">
        <v>770</v>
      </c>
      <c r="B200" s="4" t="s">
        <v>771</v>
      </c>
      <c r="C200" s="4" t="s">
        <v>611</v>
      </c>
      <c r="D200" s="136">
        <v>23413</v>
      </c>
      <c r="E200" s="76">
        <v>51</v>
      </c>
      <c r="F200" s="77">
        <v>0</v>
      </c>
      <c r="G200" s="181">
        <v>42541</v>
      </c>
      <c r="H200" s="78" t="s">
        <v>749</v>
      </c>
      <c r="I200" s="108"/>
      <c r="J200" s="4" t="s">
        <v>32</v>
      </c>
      <c r="K200" s="123" t="s">
        <v>1</v>
      </c>
      <c r="L200" s="4" t="s">
        <v>3</v>
      </c>
      <c r="M200" s="5">
        <v>42557</v>
      </c>
      <c r="N200" s="11">
        <f t="shared" ref="N200:N205" si="10">DATEDIF(G200,M200,"d")</f>
        <v>16</v>
      </c>
      <c r="P200" t="s">
        <v>785</v>
      </c>
    </row>
    <row r="201" spans="1:17" x14ac:dyDescent="0.25">
      <c r="A201" s="4" t="s">
        <v>772</v>
      </c>
      <c r="B201" s="4" t="s">
        <v>773</v>
      </c>
      <c r="C201" s="4" t="s">
        <v>193</v>
      </c>
      <c r="D201" s="136">
        <v>21553</v>
      </c>
      <c r="E201" s="76">
        <v>57</v>
      </c>
      <c r="F201" s="77">
        <v>0</v>
      </c>
      <c r="G201" s="181">
        <v>42221</v>
      </c>
      <c r="H201" s="78" t="s">
        <v>4</v>
      </c>
      <c r="I201" s="108">
        <v>0</v>
      </c>
      <c r="J201" s="4" t="s">
        <v>120</v>
      </c>
      <c r="K201" s="123" t="s">
        <v>1</v>
      </c>
      <c r="L201" s="4" t="s">
        <v>3</v>
      </c>
      <c r="M201" s="5">
        <v>42567</v>
      </c>
      <c r="N201" s="11">
        <f t="shared" si="10"/>
        <v>346</v>
      </c>
      <c r="O201" s="4" t="s">
        <v>788</v>
      </c>
      <c r="P201" t="s">
        <v>784</v>
      </c>
    </row>
    <row r="202" spans="1:17" x14ac:dyDescent="0.25">
      <c r="A202" s="4" t="s">
        <v>774</v>
      </c>
      <c r="B202" s="4" t="s">
        <v>775</v>
      </c>
      <c r="C202" s="4" t="s">
        <v>110</v>
      </c>
      <c r="D202" s="136">
        <v>22406</v>
      </c>
      <c r="E202" s="76">
        <v>55</v>
      </c>
      <c r="F202" s="77">
        <v>0</v>
      </c>
      <c r="G202" s="181">
        <v>42507</v>
      </c>
      <c r="H202" s="78" t="s">
        <v>749</v>
      </c>
      <c r="I202" s="108">
        <v>0</v>
      </c>
      <c r="J202" s="4" t="s">
        <v>32</v>
      </c>
      <c r="K202" s="123" t="s">
        <v>1</v>
      </c>
      <c r="L202" s="4" t="s">
        <v>0</v>
      </c>
      <c r="M202" s="5">
        <v>42568</v>
      </c>
      <c r="N202" s="11">
        <f t="shared" si="10"/>
        <v>61</v>
      </c>
      <c r="P202" t="s">
        <v>785</v>
      </c>
    </row>
    <row r="203" spans="1:17" x14ac:dyDescent="0.25">
      <c r="A203" s="4" t="s">
        <v>776</v>
      </c>
      <c r="B203" s="4" t="s">
        <v>777</v>
      </c>
      <c r="C203" s="4" t="s">
        <v>778</v>
      </c>
      <c r="D203" s="136">
        <v>17968</v>
      </c>
      <c r="E203" s="76">
        <v>67</v>
      </c>
      <c r="F203" s="77">
        <v>1</v>
      </c>
      <c r="G203" s="181">
        <v>42472</v>
      </c>
      <c r="H203" s="78" t="s">
        <v>722</v>
      </c>
      <c r="I203" s="108">
        <v>0</v>
      </c>
      <c r="J203" s="4" t="s">
        <v>32</v>
      </c>
      <c r="K203" s="123" t="s">
        <v>1</v>
      </c>
      <c r="L203" s="4" t="s">
        <v>3</v>
      </c>
      <c r="M203" s="5">
        <v>42554</v>
      </c>
      <c r="N203" s="11">
        <f t="shared" si="10"/>
        <v>82</v>
      </c>
      <c r="P203" t="s">
        <v>785</v>
      </c>
    </row>
    <row r="204" spans="1:17" x14ac:dyDescent="0.25">
      <c r="A204" s="4" t="s">
        <v>779</v>
      </c>
      <c r="B204" s="4" t="s">
        <v>780</v>
      </c>
      <c r="C204" s="4" t="s">
        <v>300</v>
      </c>
      <c r="D204" s="136">
        <v>22540</v>
      </c>
      <c r="E204" s="76">
        <v>55</v>
      </c>
      <c r="F204" s="77">
        <v>0</v>
      </c>
      <c r="G204" s="181">
        <v>42240</v>
      </c>
      <c r="H204" s="78" t="s">
        <v>4</v>
      </c>
      <c r="I204" s="108">
        <v>0</v>
      </c>
      <c r="J204" s="4" t="s">
        <v>32</v>
      </c>
      <c r="K204" s="123" t="s">
        <v>1</v>
      </c>
      <c r="L204" s="4" t="s">
        <v>9</v>
      </c>
      <c r="M204" s="5">
        <v>42570</v>
      </c>
      <c r="N204" s="11">
        <f t="shared" si="10"/>
        <v>330</v>
      </c>
      <c r="P204" t="s">
        <v>784</v>
      </c>
    </row>
    <row r="205" spans="1:17" x14ac:dyDescent="0.25">
      <c r="A205" s="4" t="s">
        <v>781</v>
      </c>
      <c r="B205" s="4" t="s">
        <v>782</v>
      </c>
      <c r="C205" s="4" t="s">
        <v>370</v>
      </c>
      <c r="D205" s="136">
        <v>25888</v>
      </c>
      <c r="E205" s="76">
        <v>45</v>
      </c>
      <c r="F205" s="77">
        <v>0</v>
      </c>
      <c r="G205" s="181">
        <v>42279</v>
      </c>
      <c r="H205" s="78" t="s">
        <v>4</v>
      </c>
      <c r="I205" s="108">
        <v>0</v>
      </c>
      <c r="J205" s="4" t="s">
        <v>111</v>
      </c>
      <c r="K205" s="123" t="s">
        <v>1</v>
      </c>
      <c r="L205" s="4" t="s">
        <v>0</v>
      </c>
      <c r="M205" s="5">
        <v>42565</v>
      </c>
      <c r="N205" s="11">
        <f t="shared" si="10"/>
        <v>286</v>
      </c>
      <c r="O205" s="4" t="s">
        <v>787</v>
      </c>
      <c r="P205" t="s">
        <v>786</v>
      </c>
    </row>
    <row r="206" spans="1:17" s="81" customFormat="1" x14ac:dyDescent="0.25">
      <c r="A206" s="79"/>
      <c r="B206" s="79"/>
      <c r="C206" s="82" t="s">
        <v>819</v>
      </c>
      <c r="D206" s="137"/>
      <c r="E206" s="70">
        <v>42607</v>
      </c>
      <c r="F206" s="79"/>
      <c r="G206" s="125"/>
      <c r="H206" s="79"/>
      <c r="I206" s="118"/>
      <c r="J206" s="79"/>
      <c r="K206" s="125"/>
      <c r="L206" s="79"/>
      <c r="M206" s="79"/>
      <c r="N206" s="80"/>
      <c r="O206" s="79"/>
      <c r="P206" s="79"/>
      <c r="Q206" s="79"/>
    </row>
    <row r="207" spans="1:17" x14ac:dyDescent="0.25">
      <c r="A207" s="4" t="s">
        <v>789</v>
      </c>
      <c r="B207" s="4" t="s">
        <v>790</v>
      </c>
      <c r="C207" s="4" t="s">
        <v>136</v>
      </c>
      <c r="D207" s="136">
        <v>23709</v>
      </c>
      <c r="E207" s="14">
        <f>DATEDIF(D207,E206,"Y")</f>
        <v>51</v>
      </c>
      <c r="F207" s="6">
        <v>0</v>
      </c>
      <c r="G207" s="179">
        <v>42471</v>
      </c>
      <c r="H207" s="4" t="s">
        <v>749</v>
      </c>
      <c r="I207" s="108">
        <v>0</v>
      </c>
      <c r="J207" s="4" t="s">
        <v>51</v>
      </c>
      <c r="K207" s="123" t="s">
        <v>1</v>
      </c>
      <c r="L207" s="4" t="s">
        <v>3</v>
      </c>
      <c r="M207" s="5">
        <v>42594</v>
      </c>
      <c r="N207" s="11">
        <f>DATEDIF(G207,M207,"d")</f>
        <v>123</v>
      </c>
      <c r="O207" s="4" t="s">
        <v>144</v>
      </c>
    </row>
    <row r="208" spans="1:17" x14ac:dyDescent="0.25">
      <c r="A208" s="83" t="s">
        <v>791</v>
      </c>
      <c r="B208" s="83" t="s">
        <v>792</v>
      </c>
      <c r="C208" s="83" t="s">
        <v>54</v>
      </c>
      <c r="D208" s="138">
        <v>20295</v>
      </c>
      <c r="E208" s="14">
        <f>DATEDIF($D208,E206,"Y")</f>
        <v>61</v>
      </c>
      <c r="F208" s="84">
        <v>0</v>
      </c>
      <c r="G208" s="182">
        <v>42443</v>
      </c>
      <c r="H208" s="83" t="s">
        <v>793</v>
      </c>
      <c r="I208" s="119">
        <v>0</v>
      </c>
      <c r="J208" s="52" t="s">
        <v>37</v>
      </c>
      <c r="K208" s="124" t="s">
        <v>1</v>
      </c>
      <c r="L208" s="52" t="s">
        <v>3</v>
      </c>
      <c r="M208" s="55">
        <v>42585</v>
      </c>
      <c r="N208" s="56">
        <f t="shared" ref="N208:N219" si="11">DATEDIF(G208,M208,"d")</f>
        <v>142</v>
      </c>
      <c r="O208" s="52" t="s">
        <v>821</v>
      </c>
    </row>
    <row r="209" spans="1:17" x14ac:dyDescent="0.25">
      <c r="A209" s="83" t="s">
        <v>794</v>
      </c>
      <c r="B209" s="83" t="s">
        <v>795</v>
      </c>
      <c r="C209" s="83" t="s">
        <v>796</v>
      </c>
      <c r="D209" s="138">
        <v>20053</v>
      </c>
      <c r="E209" s="14">
        <v>62</v>
      </c>
      <c r="F209" s="84">
        <v>1</v>
      </c>
      <c r="G209" s="182">
        <v>42283</v>
      </c>
      <c r="H209" s="83" t="s">
        <v>4</v>
      </c>
      <c r="I209" s="119">
        <v>0</v>
      </c>
      <c r="J209" s="52" t="s">
        <v>37</v>
      </c>
      <c r="K209" s="124" t="s">
        <v>1</v>
      </c>
      <c r="L209" s="52" t="s">
        <v>0</v>
      </c>
      <c r="M209" s="55">
        <v>42591</v>
      </c>
      <c r="N209" s="56">
        <f t="shared" si="11"/>
        <v>308</v>
      </c>
      <c r="O209" s="52" t="s">
        <v>823</v>
      </c>
    </row>
    <row r="210" spans="1:17" x14ac:dyDescent="0.25">
      <c r="A210" s="83" t="s">
        <v>797</v>
      </c>
      <c r="B210" s="83" t="s">
        <v>798</v>
      </c>
      <c r="C210" s="83" t="s">
        <v>304</v>
      </c>
      <c r="D210" s="138">
        <v>21830</v>
      </c>
      <c r="E210" s="14">
        <v>57</v>
      </c>
      <c r="F210" s="84">
        <v>1</v>
      </c>
      <c r="G210" s="182">
        <v>42439</v>
      </c>
      <c r="H210" s="83" t="s">
        <v>793</v>
      </c>
      <c r="I210" s="119">
        <v>0</v>
      </c>
      <c r="J210" s="52" t="s">
        <v>37</v>
      </c>
      <c r="K210" s="124" t="s">
        <v>1</v>
      </c>
      <c r="L210" s="52" t="s">
        <v>3</v>
      </c>
      <c r="M210" s="55">
        <v>42599</v>
      </c>
      <c r="N210" s="56">
        <f t="shared" si="11"/>
        <v>160</v>
      </c>
      <c r="O210" s="52" t="s">
        <v>822</v>
      </c>
    </row>
    <row r="211" spans="1:17" x14ac:dyDescent="0.25">
      <c r="A211" s="4" t="s">
        <v>799</v>
      </c>
      <c r="B211" s="4" t="s">
        <v>780</v>
      </c>
      <c r="C211" s="4" t="s">
        <v>141</v>
      </c>
      <c r="D211" s="136">
        <v>26121</v>
      </c>
      <c r="E211" s="14">
        <v>45</v>
      </c>
      <c r="F211" s="6">
        <v>0</v>
      </c>
      <c r="G211" s="179">
        <v>42241</v>
      </c>
      <c r="H211" s="4" t="s">
        <v>4</v>
      </c>
      <c r="I211" s="108"/>
      <c r="J211" s="4" t="s">
        <v>32</v>
      </c>
      <c r="K211" s="123" t="s">
        <v>1</v>
      </c>
      <c r="L211" s="4" t="s">
        <v>0</v>
      </c>
      <c r="M211" s="5">
        <v>42597</v>
      </c>
      <c r="N211" s="11">
        <f t="shared" si="11"/>
        <v>356</v>
      </c>
      <c r="O211" s="85" t="s">
        <v>824</v>
      </c>
    </row>
    <row r="212" spans="1:17" x14ac:dyDescent="0.25">
      <c r="A212" s="4" t="s">
        <v>800</v>
      </c>
      <c r="B212" s="4" t="s">
        <v>662</v>
      </c>
      <c r="C212" s="4" t="s">
        <v>801</v>
      </c>
      <c r="D212" s="136">
        <v>21979</v>
      </c>
      <c r="E212" s="14">
        <v>56</v>
      </c>
      <c r="F212" s="6">
        <v>1</v>
      </c>
      <c r="G212" s="179">
        <v>42278</v>
      </c>
      <c r="H212" s="4" t="s">
        <v>4</v>
      </c>
      <c r="I212" s="108">
        <v>30</v>
      </c>
      <c r="J212" s="4" t="s">
        <v>120</v>
      </c>
      <c r="K212" s="123" t="s">
        <v>1</v>
      </c>
      <c r="L212" s="4" t="s">
        <v>3</v>
      </c>
      <c r="M212" s="5">
        <v>42589</v>
      </c>
      <c r="N212" s="11">
        <f t="shared" si="11"/>
        <v>311</v>
      </c>
      <c r="O212" s="4" t="s">
        <v>820</v>
      </c>
    </row>
    <row r="213" spans="1:17" x14ac:dyDescent="0.25">
      <c r="A213" s="4" t="s">
        <v>802</v>
      </c>
      <c r="B213" s="4" t="s">
        <v>803</v>
      </c>
      <c r="C213" s="4" t="s">
        <v>804</v>
      </c>
      <c r="D213" s="136">
        <v>14920</v>
      </c>
      <c r="E213" s="14">
        <v>76</v>
      </c>
      <c r="F213" s="6">
        <v>1</v>
      </c>
      <c r="G213" s="179">
        <v>42328</v>
      </c>
      <c r="H213" s="4" t="s">
        <v>4</v>
      </c>
      <c r="I213" s="108">
        <v>0</v>
      </c>
      <c r="J213" s="4" t="s">
        <v>32</v>
      </c>
      <c r="K213" s="123" t="s">
        <v>1</v>
      </c>
      <c r="L213" s="4" t="s">
        <v>9</v>
      </c>
      <c r="M213" s="5">
        <v>42590</v>
      </c>
      <c r="N213" s="11">
        <f t="shared" si="11"/>
        <v>262</v>
      </c>
      <c r="O213" s="86" t="s">
        <v>825</v>
      </c>
    </row>
    <row r="214" spans="1:17" x14ac:dyDescent="0.25">
      <c r="A214" s="4" t="s">
        <v>805</v>
      </c>
      <c r="B214" s="4" t="s">
        <v>806</v>
      </c>
      <c r="C214" s="4" t="s">
        <v>141</v>
      </c>
      <c r="D214" s="136">
        <v>25918</v>
      </c>
      <c r="E214" s="14">
        <v>46</v>
      </c>
      <c r="F214" s="6">
        <v>0</v>
      </c>
      <c r="G214" s="179">
        <v>42419</v>
      </c>
      <c r="H214" s="4" t="s">
        <v>11</v>
      </c>
      <c r="I214" s="108">
        <v>0</v>
      </c>
      <c r="J214" s="4" t="s">
        <v>32</v>
      </c>
      <c r="K214" s="123" t="s">
        <v>6</v>
      </c>
      <c r="L214" s="4" t="s">
        <v>9</v>
      </c>
      <c r="M214" s="5">
        <v>42593</v>
      </c>
      <c r="N214" s="11">
        <f t="shared" si="11"/>
        <v>174</v>
      </c>
      <c r="O214" s="87" t="s">
        <v>826</v>
      </c>
    </row>
    <row r="215" spans="1:17" x14ac:dyDescent="0.25">
      <c r="A215" s="4" t="s">
        <v>807</v>
      </c>
      <c r="B215" s="4" t="s">
        <v>775</v>
      </c>
      <c r="C215" s="4" t="s">
        <v>808</v>
      </c>
      <c r="D215" s="136">
        <v>15522</v>
      </c>
      <c r="E215" s="14">
        <v>74</v>
      </c>
      <c r="F215" s="6">
        <v>0</v>
      </c>
      <c r="G215" s="179">
        <v>42473</v>
      </c>
      <c r="H215" s="4" t="s">
        <v>749</v>
      </c>
      <c r="I215" s="108"/>
      <c r="J215" s="4" t="s">
        <v>32</v>
      </c>
      <c r="K215" s="123" t="s">
        <v>1</v>
      </c>
      <c r="L215" s="4" t="s">
        <v>0</v>
      </c>
      <c r="M215" s="5">
        <v>42597</v>
      </c>
      <c r="N215" s="11">
        <f t="shared" si="11"/>
        <v>124</v>
      </c>
      <c r="O215" s="87" t="s">
        <v>827</v>
      </c>
    </row>
    <row r="216" spans="1:17" x14ac:dyDescent="0.25">
      <c r="A216" s="4" t="s">
        <v>809</v>
      </c>
      <c r="B216" s="4" t="s">
        <v>810</v>
      </c>
      <c r="C216" s="4" t="s">
        <v>140</v>
      </c>
      <c r="D216" s="136">
        <v>13250</v>
      </c>
      <c r="E216" s="14">
        <v>80</v>
      </c>
      <c r="F216" s="6">
        <v>0</v>
      </c>
      <c r="G216" s="179">
        <v>42506</v>
      </c>
      <c r="H216" s="4" t="s">
        <v>811</v>
      </c>
      <c r="I216" s="108">
        <v>0</v>
      </c>
      <c r="J216" s="4" t="s">
        <v>32</v>
      </c>
      <c r="K216" s="123" t="s">
        <v>1</v>
      </c>
      <c r="L216" s="4" t="s">
        <v>9</v>
      </c>
      <c r="M216" s="5">
        <v>42591</v>
      </c>
      <c r="N216" s="11">
        <f t="shared" si="11"/>
        <v>85</v>
      </c>
      <c r="O216" s="87" t="s">
        <v>223</v>
      </c>
    </row>
    <row r="217" spans="1:17" x14ac:dyDescent="0.25">
      <c r="A217" s="4" t="s">
        <v>813</v>
      </c>
      <c r="B217" s="4" t="s">
        <v>550</v>
      </c>
      <c r="C217" s="4" t="s">
        <v>140</v>
      </c>
      <c r="D217" s="136">
        <v>25560</v>
      </c>
      <c r="E217" s="14">
        <v>47</v>
      </c>
      <c r="F217" s="6">
        <v>0</v>
      </c>
      <c r="G217" s="179">
        <v>42474</v>
      </c>
      <c r="H217" s="4" t="s">
        <v>749</v>
      </c>
      <c r="I217" s="108">
        <v>0</v>
      </c>
      <c r="J217" s="4" t="s">
        <v>32</v>
      </c>
      <c r="K217" s="123" t="s">
        <v>1</v>
      </c>
      <c r="L217" s="4" t="s">
        <v>0</v>
      </c>
      <c r="M217" s="5">
        <v>42589</v>
      </c>
      <c r="N217" s="11">
        <f t="shared" si="11"/>
        <v>115</v>
      </c>
      <c r="O217" s="87" t="s">
        <v>825</v>
      </c>
    </row>
    <row r="218" spans="1:17" x14ac:dyDescent="0.25">
      <c r="A218" s="4" t="s">
        <v>814</v>
      </c>
      <c r="B218" s="4" t="s">
        <v>815</v>
      </c>
      <c r="C218" s="4" t="s">
        <v>113</v>
      </c>
      <c r="D218" s="136">
        <v>22510</v>
      </c>
      <c r="E218" s="14">
        <v>55</v>
      </c>
      <c r="F218" s="6">
        <v>0</v>
      </c>
      <c r="G218" s="179">
        <v>42510</v>
      </c>
      <c r="H218" s="4" t="s">
        <v>812</v>
      </c>
      <c r="I218" s="108">
        <v>0</v>
      </c>
      <c r="J218" s="4" t="s">
        <v>32</v>
      </c>
      <c r="K218" s="123" t="s">
        <v>1</v>
      </c>
      <c r="L218" s="4" t="s">
        <v>9</v>
      </c>
      <c r="M218" s="5">
        <v>42595</v>
      </c>
      <c r="N218" s="11">
        <f t="shared" si="11"/>
        <v>85</v>
      </c>
      <c r="O218" s="87" t="s">
        <v>223</v>
      </c>
    </row>
    <row r="219" spans="1:17" x14ac:dyDescent="0.25">
      <c r="A219" s="4" t="s">
        <v>816</v>
      </c>
      <c r="B219" s="4" t="s">
        <v>817</v>
      </c>
      <c r="C219" s="4" t="s">
        <v>818</v>
      </c>
      <c r="D219" s="136">
        <v>25143</v>
      </c>
      <c r="E219" s="14">
        <v>48</v>
      </c>
      <c r="F219" s="6">
        <v>0</v>
      </c>
      <c r="G219" s="179">
        <v>42479</v>
      </c>
      <c r="H219" s="4" t="s">
        <v>754</v>
      </c>
      <c r="I219" s="108"/>
      <c r="J219" s="4" t="s">
        <v>32</v>
      </c>
      <c r="K219" s="123" t="s">
        <v>1</v>
      </c>
      <c r="L219" s="4" t="s">
        <v>3</v>
      </c>
      <c r="M219" s="5">
        <v>42586</v>
      </c>
      <c r="N219" s="11">
        <f t="shared" si="11"/>
        <v>107</v>
      </c>
      <c r="O219" s="87" t="s">
        <v>827</v>
      </c>
    </row>
    <row r="220" spans="1:17" x14ac:dyDescent="0.25">
      <c r="A220" s="82"/>
      <c r="B220" s="82"/>
      <c r="C220" s="82" t="s">
        <v>837</v>
      </c>
      <c r="D220" s="126"/>
      <c r="E220" s="90">
        <v>42640</v>
      </c>
      <c r="F220" s="82"/>
      <c r="G220" s="126"/>
      <c r="H220" s="82"/>
      <c r="I220" s="120"/>
      <c r="J220" s="82"/>
      <c r="K220" s="126"/>
      <c r="L220" s="82"/>
      <c r="M220" s="82"/>
      <c r="N220" s="82"/>
      <c r="O220" s="82"/>
      <c r="P220" s="82"/>
      <c r="Q220" s="82"/>
    </row>
    <row r="221" spans="1:17" x14ac:dyDescent="0.25">
      <c r="A221" s="4" t="s">
        <v>828</v>
      </c>
      <c r="B221" s="4" t="s">
        <v>829</v>
      </c>
      <c r="C221" s="4" t="s">
        <v>186</v>
      </c>
      <c r="D221" s="136">
        <v>26360</v>
      </c>
      <c r="E221" s="14">
        <v>44</v>
      </c>
      <c r="G221" s="140">
        <v>42276</v>
      </c>
      <c r="H221" s="4" t="s">
        <v>4</v>
      </c>
      <c r="I221" s="108">
        <v>0</v>
      </c>
      <c r="J221" s="4" t="s">
        <v>37</v>
      </c>
      <c r="K221" s="123" t="s">
        <v>6</v>
      </c>
      <c r="L221" s="4" t="s">
        <v>9</v>
      </c>
      <c r="M221" s="88">
        <v>42625</v>
      </c>
      <c r="N221" s="11">
        <f>DATEDIF(G221,M221,"d")</f>
        <v>349</v>
      </c>
      <c r="O221" s="4" t="s">
        <v>20</v>
      </c>
    </row>
    <row r="222" spans="1:17" x14ac:dyDescent="0.25">
      <c r="A222" s="4" t="s">
        <v>830</v>
      </c>
      <c r="B222" s="4" t="s">
        <v>831</v>
      </c>
      <c r="C222" s="4" t="s">
        <v>832</v>
      </c>
      <c r="D222" s="136">
        <v>22103</v>
      </c>
      <c r="E222" s="14">
        <v>56</v>
      </c>
      <c r="G222" s="140">
        <v>42541</v>
      </c>
      <c r="H222" s="4" t="s">
        <v>811</v>
      </c>
      <c r="I222" s="108">
        <v>0</v>
      </c>
      <c r="J222" s="4" t="s">
        <v>107</v>
      </c>
      <c r="K222" s="123" t="s">
        <v>1</v>
      </c>
      <c r="L222" s="4" t="s">
        <v>9</v>
      </c>
      <c r="M222" s="88">
        <v>42619</v>
      </c>
      <c r="N222" s="11">
        <f t="shared" ref="N222:N224" si="12">DATEDIF(G222,M222,"d")</f>
        <v>78</v>
      </c>
      <c r="O222" s="89" t="s">
        <v>838</v>
      </c>
    </row>
    <row r="223" spans="1:17" x14ac:dyDescent="0.25">
      <c r="A223" s="4" t="s">
        <v>833</v>
      </c>
      <c r="B223" s="4" t="s">
        <v>834</v>
      </c>
      <c r="C223" s="4" t="s">
        <v>129</v>
      </c>
      <c r="D223" s="136">
        <v>20009</v>
      </c>
      <c r="E223" s="14">
        <v>62</v>
      </c>
      <c r="G223" s="140">
        <v>42426</v>
      </c>
      <c r="H223" s="4" t="s">
        <v>2</v>
      </c>
      <c r="I223" s="108"/>
      <c r="J223" s="4" t="s">
        <v>482</v>
      </c>
      <c r="K223" s="123" t="s">
        <v>592</v>
      </c>
      <c r="L223" s="4" t="s">
        <v>0</v>
      </c>
      <c r="M223" s="88">
        <v>42619</v>
      </c>
      <c r="N223" s="11">
        <f t="shared" si="12"/>
        <v>193</v>
      </c>
      <c r="O223" s="89" t="s">
        <v>840</v>
      </c>
    </row>
    <row r="224" spans="1:17" x14ac:dyDescent="0.25">
      <c r="A224" s="4" t="s">
        <v>835</v>
      </c>
      <c r="B224" s="4" t="s">
        <v>836</v>
      </c>
      <c r="C224" s="4" t="s">
        <v>138</v>
      </c>
      <c r="D224" s="136">
        <v>21266</v>
      </c>
      <c r="E224" s="14">
        <v>58</v>
      </c>
      <c r="G224" s="140">
        <v>42544</v>
      </c>
      <c r="H224" s="4" t="s">
        <v>726</v>
      </c>
      <c r="J224" s="4" t="s">
        <v>482</v>
      </c>
      <c r="K224" s="123" t="s">
        <v>8</v>
      </c>
      <c r="L224" s="4" t="s">
        <v>0</v>
      </c>
      <c r="M224" s="88">
        <v>42619</v>
      </c>
      <c r="N224" s="11">
        <f t="shared" si="12"/>
        <v>75</v>
      </c>
      <c r="O224" s="89" t="s">
        <v>839</v>
      </c>
    </row>
    <row r="225" spans="1:17" s="96" customFormat="1" x14ac:dyDescent="0.25">
      <c r="A225" s="91"/>
      <c r="B225" s="91"/>
      <c r="C225" s="92" t="s">
        <v>841</v>
      </c>
      <c r="D225" s="139"/>
      <c r="E225" s="93"/>
      <c r="F225" s="91"/>
      <c r="G225" s="94"/>
      <c r="H225" s="91"/>
      <c r="I225" s="121"/>
      <c r="J225" s="91"/>
      <c r="K225" s="94"/>
      <c r="L225" s="91"/>
      <c r="M225" s="91"/>
      <c r="N225" s="95"/>
      <c r="O225" s="91"/>
      <c r="P225" s="91"/>
      <c r="Q225" s="91"/>
    </row>
    <row r="226" spans="1:17" ht="18.75" x14ac:dyDescent="0.3">
      <c r="A226" s="4" t="s">
        <v>842</v>
      </c>
      <c r="B226" s="4" t="s">
        <v>843</v>
      </c>
      <c r="C226" s="4" t="s">
        <v>844</v>
      </c>
      <c r="D226" s="140">
        <v>25310</v>
      </c>
      <c r="E226" s="14">
        <v>47</v>
      </c>
      <c r="F226" s="7">
        <v>0</v>
      </c>
      <c r="G226" s="140">
        <v>42485</v>
      </c>
      <c r="H226" s="4" t="s">
        <v>749</v>
      </c>
      <c r="I226" s="108">
        <v>0</v>
      </c>
      <c r="J226" s="4" t="s">
        <v>120</v>
      </c>
      <c r="K226" s="123" t="s">
        <v>1</v>
      </c>
      <c r="L226" s="4" t="s">
        <v>3</v>
      </c>
      <c r="M226" s="88">
        <v>42649</v>
      </c>
      <c r="N226" s="11">
        <f>DATEDIF(G226,M226,"d")</f>
        <v>164</v>
      </c>
      <c r="O226" s="4" t="s">
        <v>851</v>
      </c>
      <c r="P226" s="97" t="s">
        <v>853</v>
      </c>
    </row>
    <row r="227" spans="1:17" ht="18.75" x14ac:dyDescent="0.3">
      <c r="A227" s="4" t="s">
        <v>845</v>
      </c>
      <c r="B227" s="4" t="s">
        <v>846</v>
      </c>
      <c r="C227" s="4" t="s">
        <v>725</v>
      </c>
      <c r="D227" s="140">
        <v>24473</v>
      </c>
      <c r="E227" s="14">
        <v>49</v>
      </c>
      <c r="F227" s="7">
        <v>0</v>
      </c>
      <c r="G227" s="140">
        <v>42538</v>
      </c>
      <c r="H227" s="4" t="s">
        <v>847</v>
      </c>
      <c r="I227" s="108"/>
      <c r="J227" s="4" t="s">
        <v>32</v>
      </c>
      <c r="K227" s="123" t="s">
        <v>1</v>
      </c>
      <c r="L227" s="4" t="s">
        <v>3</v>
      </c>
      <c r="M227" s="88">
        <v>42653</v>
      </c>
      <c r="N227" s="11">
        <f t="shared" ref="N227:N228" si="13">DATEDIF(G227,M227,"d")</f>
        <v>115</v>
      </c>
      <c r="O227" s="4" t="s">
        <v>827</v>
      </c>
      <c r="P227" s="97" t="s">
        <v>853</v>
      </c>
    </row>
    <row r="228" spans="1:17" ht="18.75" x14ac:dyDescent="0.3">
      <c r="A228" s="4" t="s">
        <v>848</v>
      </c>
      <c r="B228" s="4" t="s">
        <v>849</v>
      </c>
      <c r="C228" s="4" t="s">
        <v>850</v>
      </c>
      <c r="D228" s="140">
        <v>21974</v>
      </c>
      <c r="E228" s="14">
        <v>56</v>
      </c>
      <c r="F228" s="7">
        <v>0</v>
      </c>
      <c r="G228" s="140">
        <v>42354</v>
      </c>
      <c r="H228" s="4" t="s">
        <v>4</v>
      </c>
      <c r="I228" s="108">
        <v>0</v>
      </c>
      <c r="J228" s="4" t="s">
        <v>120</v>
      </c>
      <c r="K228" s="123" t="s">
        <v>1</v>
      </c>
      <c r="L228" s="4" t="s">
        <v>9</v>
      </c>
      <c r="M228" s="88">
        <v>42649</v>
      </c>
      <c r="N228" s="11">
        <f t="shared" si="13"/>
        <v>295</v>
      </c>
      <c r="O228" s="4" t="s">
        <v>852</v>
      </c>
      <c r="P228" s="97" t="s">
        <v>784</v>
      </c>
    </row>
    <row r="229" spans="1:17" ht="19.5" thickBot="1" x14ac:dyDescent="0.35">
      <c r="A229" s="4"/>
      <c r="B229" s="4"/>
      <c r="C229" s="92" t="s">
        <v>855</v>
      </c>
      <c r="D229" s="140"/>
      <c r="G229" s="140"/>
      <c r="H229" s="4"/>
      <c r="I229" s="108"/>
      <c r="J229" s="4"/>
      <c r="K229" s="123"/>
      <c r="L229" s="4"/>
      <c r="M229" s="88"/>
      <c r="O229" s="4"/>
      <c r="P229" s="97"/>
    </row>
    <row r="230" spans="1:17" ht="19.5" thickBot="1" x14ac:dyDescent="0.35">
      <c r="A230" s="98">
        <v>1027030190</v>
      </c>
      <c r="B230" s="98" t="s">
        <v>857</v>
      </c>
      <c r="C230" s="98" t="s">
        <v>856</v>
      </c>
      <c r="D230" s="141">
        <v>17839</v>
      </c>
      <c r="F230" s="7">
        <v>1</v>
      </c>
      <c r="G230" s="141">
        <v>42605</v>
      </c>
      <c r="H230" s="4" t="s">
        <v>754</v>
      </c>
      <c r="I230" s="108"/>
      <c r="J230" s="4" t="s">
        <v>858</v>
      </c>
      <c r="K230" s="12" t="s">
        <v>859</v>
      </c>
      <c r="L230" s="4" t="s">
        <v>3</v>
      </c>
      <c r="M230" s="88"/>
      <c r="O230" s="105" t="s">
        <v>860</v>
      </c>
      <c r="P230" s="97"/>
    </row>
    <row r="231" spans="1:17" ht="18.75" x14ac:dyDescent="0.3">
      <c r="A231" s="98">
        <v>20001051279</v>
      </c>
      <c r="B231" s="98" t="s">
        <v>862</v>
      </c>
      <c r="C231" s="98" t="s">
        <v>861</v>
      </c>
      <c r="D231" s="141">
        <v>16105</v>
      </c>
      <c r="F231" s="7">
        <v>0</v>
      </c>
      <c r="G231" s="183">
        <v>42597</v>
      </c>
      <c r="H231" s="4" t="s">
        <v>811</v>
      </c>
      <c r="I231" s="108"/>
      <c r="J231" s="4" t="s">
        <v>858</v>
      </c>
      <c r="K231" s="123" t="s">
        <v>864</v>
      </c>
      <c r="L231" t="s">
        <v>863</v>
      </c>
      <c r="M231" s="104">
        <v>42664</v>
      </c>
      <c r="O231" s="4"/>
      <c r="P231" s="97"/>
    </row>
    <row r="232" spans="1:17" ht="19.5" thickBot="1" x14ac:dyDescent="0.35">
      <c r="A232" s="98">
        <v>1011061087</v>
      </c>
      <c r="B232" s="98" t="s">
        <v>594</v>
      </c>
      <c r="C232" s="98" t="s">
        <v>865</v>
      </c>
      <c r="D232" s="141">
        <v>23369</v>
      </c>
      <c r="F232" s="7">
        <v>0</v>
      </c>
      <c r="G232" s="141">
        <v>42594</v>
      </c>
      <c r="H232" s="4" t="s">
        <v>754</v>
      </c>
      <c r="I232" s="108"/>
      <c r="J232" t="s">
        <v>866</v>
      </c>
      <c r="K232" s="12" t="s">
        <v>867</v>
      </c>
      <c r="L232" t="s">
        <v>863</v>
      </c>
      <c r="M232" s="98"/>
      <c r="O232" s="98" t="s">
        <v>860</v>
      </c>
      <c r="P232" s="97"/>
    </row>
    <row r="233" spans="1:17" ht="19.5" thickBot="1" x14ac:dyDescent="0.35">
      <c r="A233" s="98">
        <v>33001018042</v>
      </c>
      <c r="B233" s="98" t="s">
        <v>869</v>
      </c>
      <c r="C233" s="7" t="s">
        <v>74</v>
      </c>
      <c r="D233" s="141">
        <v>22613</v>
      </c>
      <c r="F233" s="7">
        <v>0</v>
      </c>
      <c r="G233" s="141">
        <v>42599</v>
      </c>
      <c r="H233" s="4" t="s">
        <v>754</v>
      </c>
      <c r="I233" s="108">
        <v>0</v>
      </c>
      <c r="J233" s="106" t="s">
        <v>870</v>
      </c>
      <c r="K233" s="12" t="s">
        <v>871</v>
      </c>
      <c r="L233" t="s">
        <v>863</v>
      </c>
      <c r="M233" s="144">
        <v>42641</v>
      </c>
      <c r="O233" s="98"/>
      <c r="P233" s="97"/>
    </row>
    <row r="234" spans="1:17" ht="15.75" thickBot="1" x14ac:dyDescent="0.3">
      <c r="A234" s="7">
        <v>61002015773</v>
      </c>
      <c r="B234" s="98" t="s">
        <v>884</v>
      </c>
      <c r="C234" s="7" t="s">
        <v>186</v>
      </c>
      <c r="D234" s="143" t="s">
        <v>885</v>
      </c>
      <c r="F234" s="7">
        <v>0</v>
      </c>
      <c r="G234" s="141">
        <v>42598</v>
      </c>
      <c r="H234" s="4" t="s">
        <v>749</v>
      </c>
      <c r="I234" s="110">
        <v>0</v>
      </c>
      <c r="J234" s="98" t="s">
        <v>870</v>
      </c>
      <c r="K234" s="12">
        <v>7.65</v>
      </c>
      <c r="L234" s="4" t="s">
        <v>0</v>
      </c>
      <c r="M234" s="144">
        <v>42633</v>
      </c>
    </row>
    <row r="235" spans="1:17" ht="16.5" customHeight="1" thickBot="1" x14ac:dyDescent="0.3">
      <c r="A235" s="98">
        <v>60001125029</v>
      </c>
      <c r="B235" s="98" t="s">
        <v>880</v>
      </c>
      <c r="C235" s="7" t="s">
        <v>881</v>
      </c>
      <c r="D235" s="141">
        <v>21032</v>
      </c>
      <c r="F235" s="7">
        <v>0</v>
      </c>
      <c r="G235" s="141">
        <v>42597</v>
      </c>
      <c r="H235" s="4" t="s">
        <v>811</v>
      </c>
      <c r="I235" s="110">
        <v>0</v>
      </c>
      <c r="J235" s="98" t="s">
        <v>882</v>
      </c>
      <c r="K235" s="12" t="s">
        <v>883</v>
      </c>
      <c r="L235" s="7" t="s">
        <v>876</v>
      </c>
      <c r="M235" s="144">
        <v>42651</v>
      </c>
    </row>
    <row r="236" spans="1:17" ht="15.75" thickBot="1" x14ac:dyDescent="0.3">
      <c r="A236" s="98">
        <v>34001000859</v>
      </c>
      <c r="B236" s="98" t="s">
        <v>888</v>
      </c>
      <c r="C236" s="7" t="s">
        <v>889</v>
      </c>
      <c r="D236" s="141">
        <v>24926</v>
      </c>
      <c r="F236" s="7">
        <v>0</v>
      </c>
      <c r="G236" s="141">
        <v>42606</v>
      </c>
      <c r="H236" s="4" t="s">
        <v>749</v>
      </c>
      <c r="I236" s="110">
        <v>0</v>
      </c>
      <c r="J236" s="98" t="s">
        <v>887</v>
      </c>
      <c r="K236" s="12">
        <v>9.1199999999999992</v>
      </c>
      <c r="L236" s="4" t="s">
        <v>0</v>
      </c>
      <c r="M236" s="144">
        <v>42654</v>
      </c>
    </row>
    <row r="237" spans="1:17" s="103" customFormat="1" ht="15.75" thickBot="1" x14ac:dyDescent="0.3">
      <c r="A237" s="99"/>
      <c r="B237" s="99"/>
      <c r="C237" s="99" t="s">
        <v>854</v>
      </c>
      <c r="D237" s="142"/>
      <c r="E237" s="100"/>
      <c r="F237" s="99"/>
      <c r="G237" s="101"/>
      <c r="H237" s="99"/>
      <c r="I237" s="122"/>
      <c r="J237" s="99"/>
      <c r="K237" s="101"/>
      <c r="L237" s="99"/>
      <c r="M237" s="122"/>
      <c r="N237" s="102"/>
      <c r="O237" s="99"/>
      <c r="P237" s="99"/>
      <c r="Q237" s="99"/>
    </row>
    <row r="238" spans="1:17" x14ac:dyDescent="0.25">
      <c r="A238" s="143">
        <v>1036000119</v>
      </c>
      <c r="B238" s="98" t="s">
        <v>868</v>
      </c>
      <c r="C238" s="7" t="s">
        <v>141</v>
      </c>
      <c r="D238" s="141">
        <v>25883</v>
      </c>
      <c r="E238" s="14">
        <v>46</v>
      </c>
      <c r="F238" s="7">
        <v>0</v>
      </c>
      <c r="G238" s="183">
        <v>42576</v>
      </c>
      <c r="H238" s="4" t="s">
        <v>754</v>
      </c>
      <c r="J238" t="s">
        <v>866</v>
      </c>
      <c r="K238" s="12">
        <v>0.66</v>
      </c>
      <c r="L238" s="4" t="s">
        <v>3</v>
      </c>
      <c r="M238" s="145">
        <v>42702</v>
      </c>
      <c r="N238" s="11">
        <f>DATEDIF(G238,M238,"D")</f>
        <v>126</v>
      </c>
      <c r="O238" s="98" t="s">
        <v>901</v>
      </c>
    </row>
    <row r="239" spans="1:17" ht="15.75" thickBot="1" x14ac:dyDescent="0.3">
      <c r="A239" s="143">
        <v>27001003138</v>
      </c>
      <c r="B239" s="98" t="s">
        <v>872</v>
      </c>
      <c r="C239" s="7" t="s">
        <v>873</v>
      </c>
      <c r="D239" s="141">
        <v>24943</v>
      </c>
      <c r="E239" s="14">
        <v>48</v>
      </c>
      <c r="F239" s="7">
        <v>0</v>
      </c>
      <c r="G239" s="141">
        <v>42579</v>
      </c>
      <c r="H239" s="4" t="s">
        <v>754</v>
      </c>
      <c r="I239" s="110">
        <v>0</v>
      </c>
      <c r="J239" s="98" t="s">
        <v>882</v>
      </c>
      <c r="K239" s="12">
        <v>10.72</v>
      </c>
      <c r="L239" s="4" t="s">
        <v>3</v>
      </c>
      <c r="M239" s="145">
        <v>42669</v>
      </c>
      <c r="N239" s="11">
        <f t="shared" ref="N239:N247" si="14">DATEDIF(G239,M239,"D")</f>
        <v>90</v>
      </c>
      <c r="O239" s="7" t="s">
        <v>899</v>
      </c>
    </row>
    <row r="240" spans="1:17" x14ac:dyDescent="0.25">
      <c r="A240" s="143">
        <v>1024030859</v>
      </c>
      <c r="B240" s="98" t="s">
        <v>874</v>
      </c>
      <c r="C240" s="7" t="s">
        <v>875</v>
      </c>
      <c r="D240" s="141">
        <v>20766</v>
      </c>
      <c r="E240" s="14">
        <v>60</v>
      </c>
      <c r="F240" s="7">
        <v>0</v>
      </c>
      <c r="G240" s="183">
        <v>42578</v>
      </c>
      <c r="H240" s="4" t="s">
        <v>811</v>
      </c>
      <c r="I240" s="110">
        <v>0</v>
      </c>
      <c r="J240" t="s">
        <v>866</v>
      </c>
      <c r="K240" s="12">
        <v>9.94</v>
      </c>
      <c r="L240" s="7" t="s">
        <v>876</v>
      </c>
      <c r="M240" s="145">
        <v>42660</v>
      </c>
      <c r="N240" s="11">
        <f t="shared" si="14"/>
        <v>82</v>
      </c>
      <c r="O240" s="98" t="s">
        <v>877</v>
      </c>
    </row>
    <row r="241" spans="1:17" s="157" customFormat="1" x14ac:dyDescent="0.25">
      <c r="A241" s="147">
        <v>1010017964</v>
      </c>
      <c r="B241" s="148" t="s">
        <v>878</v>
      </c>
      <c r="C241" s="149" t="s">
        <v>40</v>
      </c>
      <c r="D241" s="150">
        <v>32012</v>
      </c>
      <c r="E241" s="151">
        <v>29</v>
      </c>
      <c r="F241" s="149">
        <v>0</v>
      </c>
      <c r="G241" s="150">
        <v>42593</v>
      </c>
      <c r="H241" s="152" t="s">
        <v>811</v>
      </c>
      <c r="I241" s="153">
        <v>0</v>
      </c>
      <c r="J241" s="148" t="s">
        <v>879</v>
      </c>
      <c r="K241" s="154">
        <v>0.42</v>
      </c>
      <c r="L241" s="149" t="s">
        <v>876</v>
      </c>
      <c r="M241" s="155">
        <v>42697</v>
      </c>
      <c r="N241" s="156">
        <f t="shared" si="14"/>
        <v>104</v>
      </c>
      <c r="O241" s="149" t="s">
        <v>905</v>
      </c>
      <c r="P241" s="149"/>
      <c r="Q241" s="149"/>
    </row>
    <row r="242" spans="1:17" x14ac:dyDescent="0.25">
      <c r="A242" s="143">
        <v>1029009704</v>
      </c>
      <c r="B242" s="98" t="s">
        <v>886</v>
      </c>
      <c r="C242" s="7" t="s">
        <v>91</v>
      </c>
      <c r="D242" s="141">
        <v>27011</v>
      </c>
      <c r="E242" s="14">
        <v>43</v>
      </c>
      <c r="F242" s="7">
        <v>0</v>
      </c>
      <c r="G242" s="141">
        <v>42598</v>
      </c>
      <c r="H242" s="4" t="s">
        <v>811</v>
      </c>
      <c r="I242" s="110">
        <v>0</v>
      </c>
      <c r="J242" s="98" t="s">
        <v>887</v>
      </c>
      <c r="K242" s="12">
        <v>8.07</v>
      </c>
      <c r="L242" s="4" t="s">
        <v>3</v>
      </c>
      <c r="M242" s="145">
        <v>42662</v>
      </c>
      <c r="N242" s="11">
        <f t="shared" si="14"/>
        <v>64</v>
      </c>
      <c r="O242" s="7" t="s">
        <v>900</v>
      </c>
    </row>
    <row r="243" spans="1:17" s="157" customFormat="1" x14ac:dyDescent="0.25">
      <c r="A243" s="147">
        <v>20001011031</v>
      </c>
      <c r="B243" s="148" t="s">
        <v>890</v>
      </c>
      <c r="C243" s="149" t="s">
        <v>891</v>
      </c>
      <c r="D243" s="150">
        <v>28045</v>
      </c>
      <c r="E243" s="151">
        <v>40</v>
      </c>
      <c r="F243" s="149">
        <v>0</v>
      </c>
      <c r="G243" s="150">
        <v>42612</v>
      </c>
      <c r="H243" s="152" t="s">
        <v>811</v>
      </c>
      <c r="I243" s="153">
        <v>0</v>
      </c>
      <c r="J243" s="148" t="s">
        <v>879</v>
      </c>
      <c r="K243" s="154" t="s">
        <v>8</v>
      </c>
      <c r="L243" s="149" t="s">
        <v>876</v>
      </c>
      <c r="M243" s="155">
        <v>42682</v>
      </c>
      <c r="N243" s="156">
        <f t="shared" si="14"/>
        <v>70</v>
      </c>
      <c r="O243" s="149" t="s">
        <v>906</v>
      </c>
      <c r="P243" s="149"/>
      <c r="Q243" s="149"/>
    </row>
    <row r="244" spans="1:17" x14ac:dyDescent="0.25">
      <c r="A244" s="143">
        <v>1017006808</v>
      </c>
      <c r="B244" s="98" t="s">
        <v>892</v>
      </c>
      <c r="C244" s="7" t="s">
        <v>893</v>
      </c>
      <c r="D244" s="141">
        <v>18273</v>
      </c>
      <c r="E244" s="14">
        <v>66</v>
      </c>
      <c r="F244" s="7">
        <v>0</v>
      </c>
      <c r="G244" s="141">
        <v>42625</v>
      </c>
      <c r="H244" s="4" t="s">
        <v>811</v>
      </c>
      <c r="I244" s="110">
        <v>0</v>
      </c>
      <c r="J244" s="98" t="s">
        <v>887</v>
      </c>
      <c r="K244" s="12" t="s">
        <v>1</v>
      </c>
      <c r="L244" t="s">
        <v>863</v>
      </c>
      <c r="M244" s="145">
        <v>42690</v>
      </c>
      <c r="N244" s="11">
        <f t="shared" si="14"/>
        <v>65</v>
      </c>
      <c r="O244" s="4" t="s">
        <v>827</v>
      </c>
    </row>
    <row r="245" spans="1:17" x14ac:dyDescent="0.25">
      <c r="A245" s="12">
        <v>59001090540</v>
      </c>
      <c r="B245" s="98" t="s">
        <v>894</v>
      </c>
      <c r="C245" s="7" t="s">
        <v>725</v>
      </c>
      <c r="D245" s="141">
        <v>26803</v>
      </c>
      <c r="E245" s="14">
        <v>43</v>
      </c>
      <c r="F245" s="7">
        <v>0</v>
      </c>
      <c r="G245" s="141">
        <v>42628</v>
      </c>
      <c r="H245" s="4" t="s">
        <v>811</v>
      </c>
      <c r="J245" s="98" t="s">
        <v>895</v>
      </c>
      <c r="K245" s="12">
        <v>1.05</v>
      </c>
      <c r="L245" s="7" t="s">
        <v>896</v>
      </c>
      <c r="M245" s="145">
        <v>42682</v>
      </c>
      <c r="N245" s="11">
        <f t="shared" si="14"/>
        <v>54</v>
      </c>
      <c r="O245" s="7" t="s">
        <v>898</v>
      </c>
    </row>
    <row r="246" spans="1:17" s="157" customFormat="1" x14ac:dyDescent="0.25">
      <c r="A246" s="147">
        <v>61004003867</v>
      </c>
      <c r="B246" s="148" t="s">
        <v>897</v>
      </c>
      <c r="C246" s="149" t="s">
        <v>492</v>
      </c>
      <c r="D246" s="150">
        <v>23113</v>
      </c>
      <c r="E246" s="151">
        <v>53</v>
      </c>
      <c r="F246" s="149">
        <v>0</v>
      </c>
      <c r="G246" s="150">
        <v>42670</v>
      </c>
      <c r="H246" s="152" t="s">
        <v>811</v>
      </c>
      <c r="I246" s="153"/>
      <c r="J246" s="148" t="s">
        <v>879</v>
      </c>
      <c r="K246" s="154">
        <v>1.25</v>
      </c>
      <c r="L246" s="149" t="s">
        <v>0</v>
      </c>
      <c r="M246" s="155">
        <v>42694</v>
      </c>
      <c r="N246" s="156">
        <f t="shared" si="14"/>
        <v>24</v>
      </c>
      <c r="O246" s="149" t="s">
        <v>907</v>
      </c>
      <c r="P246" s="149"/>
      <c r="Q246" s="149"/>
    </row>
    <row r="247" spans="1:17" x14ac:dyDescent="0.25">
      <c r="A247" s="1" t="s">
        <v>902</v>
      </c>
      <c r="B247" s="1" t="s">
        <v>903</v>
      </c>
      <c r="C247" s="1" t="s">
        <v>384</v>
      </c>
      <c r="D247" s="141">
        <v>19567</v>
      </c>
      <c r="E247" s="14">
        <v>63</v>
      </c>
      <c r="F247" s="7">
        <v>0</v>
      </c>
      <c r="G247" s="141">
        <v>42523</v>
      </c>
      <c r="H247" s="1" t="s">
        <v>749</v>
      </c>
      <c r="I247" s="146">
        <v>0</v>
      </c>
      <c r="J247" s="1" t="s">
        <v>32</v>
      </c>
      <c r="K247" s="1" t="s">
        <v>1</v>
      </c>
      <c r="L247" s="1" t="s">
        <v>3</v>
      </c>
      <c r="M247" s="145">
        <v>42675</v>
      </c>
      <c r="N247" s="11">
        <f t="shared" si="14"/>
        <v>152</v>
      </c>
      <c r="O247" s="4" t="s">
        <v>904</v>
      </c>
    </row>
    <row r="248" spans="1:17" s="165" customFormat="1" ht="19.5" thickBot="1" x14ac:dyDescent="0.35">
      <c r="A248" s="158"/>
      <c r="B248" s="158"/>
      <c r="C248" s="158" t="s">
        <v>908</v>
      </c>
      <c r="D248" s="159"/>
      <c r="E248" s="160"/>
      <c r="F248" s="158"/>
      <c r="G248" s="162"/>
      <c r="H248" s="158"/>
      <c r="I248" s="161"/>
      <c r="J248" s="158"/>
      <c r="K248" s="162"/>
      <c r="L248" s="158"/>
      <c r="M248" s="158"/>
      <c r="N248" s="163"/>
      <c r="O248" s="158"/>
      <c r="P248" s="164" t="s">
        <v>853</v>
      </c>
      <c r="Q248" s="158"/>
    </row>
    <row r="249" spans="1:17" ht="15.75" thickBot="1" x14ac:dyDescent="0.3">
      <c r="A249" s="98" t="s">
        <v>912</v>
      </c>
      <c r="B249" s="98" t="s">
        <v>137</v>
      </c>
      <c r="C249" s="98" t="s">
        <v>910</v>
      </c>
      <c r="D249" s="104">
        <v>23792</v>
      </c>
      <c r="F249" s="7">
        <v>0</v>
      </c>
      <c r="G249" s="141">
        <v>42573</v>
      </c>
      <c r="H249" s="1" t="s">
        <v>749</v>
      </c>
      <c r="I249" s="98" t="s">
        <v>853</v>
      </c>
      <c r="J249" s="98" t="s">
        <v>866</v>
      </c>
      <c r="K249" s="98"/>
      <c r="L249" s="7" t="s">
        <v>911</v>
      </c>
      <c r="M249" s="166">
        <v>42724</v>
      </c>
      <c r="O249" s="98" t="s">
        <v>909</v>
      </c>
    </row>
    <row r="250" spans="1:17" ht="15.75" thickBot="1" x14ac:dyDescent="0.3">
      <c r="A250" s="98" t="s">
        <v>915</v>
      </c>
      <c r="B250" s="98" t="s">
        <v>914</v>
      </c>
      <c r="C250" s="98" t="s">
        <v>913</v>
      </c>
      <c r="D250" s="104">
        <v>19558</v>
      </c>
      <c r="F250" s="7">
        <v>0</v>
      </c>
      <c r="G250" s="141">
        <v>42600</v>
      </c>
      <c r="H250" s="4" t="s">
        <v>916</v>
      </c>
      <c r="I250" s="98" t="s">
        <v>917</v>
      </c>
      <c r="J250" s="98" t="s">
        <v>866</v>
      </c>
      <c r="K250" s="123" t="s">
        <v>1</v>
      </c>
      <c r="L250" s="7" t="s">
        <v>918</v>
      </c>
      <c r="M250" s="166">
        <v>42706</v>
      </c>
    </row>
    <row r="251" spans="1:17" ht="15.75" thickBot="1" x14ac:dyDescent="0.3">
      <c r="A251" s="98" t="s">
        <v>919</v>
      </c>
      <c r="B251" s="98" t="s">
        <v>920</v>
      </c>
      <c r="C251" s="98" t="s">
        <v>110</v>
      </c>
      <c r="D251" s="104">
        <v>21787</v>
      </c>
      <c r="F251" s="7">
        <v>0</v>
      </c>
      <c r="G251" s="141">
        <v>42576</v>
      </c>
      <c r="H251" s="4" t="s">
        <v>811</v>
      </c>
      <c r="I251" s="98" t="s">
        <v>853</v>
      </c>
      <c r="J251" s="98" t="s">
        <v>866</v>
      </c>
      <c r="K251" s="12" t="s">
        <v>922</v>
      </c>
      <c r="L251" s="7" t="s">
        <v>921</v>
      </c>
      <c r="M251" s="166">
        <v>42734</v>
      </c>
      <c r="O251" s="7" t="s">
        <v>923</v>
      </c>
    </row>
    <row r="252" spans="1:17" ht="15.75" thickBot="1" x14ac:dyDescent="0.3">
      <c r="A252" s="98">
        <v>33001018042</v>
      </c>
      <c r="B252" s="98" t="s">
        <v>924</v>
      </c>
      <c r="C252" s="98" t="s">
        <v>74</v>
      </c>
      <c r="D252" s="104">
        <v>22613</v>
      </c>
      <c r="F252" s="7">
        <v>0</v>
      </c>
      <c r="H252" s="4" t="s">
        <v>811</v>
      </c>
      <c r="I252" s="98" t="s">
        <v>917</v>
      </c>
      <c r="J252" s="98" t="s">
        <v>870</v>
      </c>
      <c r="K252" s="12">
        <v>7.72</v>
      </c>
      <c r="L252" s="7" t="s">
        <v>927</v>
      </c>
      <c r="M252" s="166">
        <v>42641</v>
      </c>
    </row>
    <row r="253" spans="1:17" ht="15.75" thickBot="1" x14ac:dyDescent="0.3">
      <c r="A253">
        <v>61002005256</v>
      </c>
      <c r="B253" s="98" t="s">
        <v>925</v>
      </c>
      <c r="C253" s="98" t="s">
        <v>54</v>
      </c>
      <c r="D253" s="104">
        <v>20728</v>
      </c>
      <c r="F253" s="7">
        <v>0</v>
      </c>
      <c r="G253" s="183">
        <v>42611</v>
      </c>
      <c r="H253" s="7" t="s">
        <v>793</v>
      </c>
      <c r="I253" s="98" t="s">
        <v>917</v>
      </c>
      <c r="J253" s="98" t="s">
        <v>866</v>
      </c>
      <c r="K253" s="12" t="s">
        <v>926</v>
      </c>
      <c r="L253" s="7" t="s">
        <v>863</v>
      </c>
      <c r="M253" s="166">
        <v>42633</v>
      </c>
    </row>
    <row r="254" spans="1:17" ht="15.75" thickBot="1" x14ac:dyDescent="0.3">
      <c r="A254" s="98">
        <v>31001045517</v>
      </c>
      <c r="B254" s="98" t="s">
        <v>928</v>
      </c>
      <c r="C254" s="98" t="s">
        <v>929</v>
      </c>
      <c r="D254" s="104">
        <v>29421</v>
      </c>
      <c r="F254" s="7">
        <v>0</v>
      </c>
      <c r="G254" s="183">
        <v>42580</v>
      </c>
      <c r="H254" s="4" t="s">
        <v>811</v>
      </c>
      <c r="I254" s="98" t="s">
        <v>853</v>
      </c>
      <c r="J254" s="98" t="s">
        <v>866</v>
      </c>
      <c r="K254" s="12" t="s">
        <v>158</v>
      </c>
      <c r="L254" s="7" t="s">
        <v>930</v>
      </c>
      <c r="M254" s="166">
        <v>42546</v>
      </c>
    </row>
    <row r="255" spans="1:17" ht="15.75" thickBot="1" x14ac:dyDescent="0.3">
      <c r="A255" s="98">
        <v>1010017964</v>
      </c>
      <c r="B255" s="98" t="s">
        <v>931</v>
      </c>
      <c r="C255" s="98" t="s">
        <v>865</v>
      </c>
      <c r="D255" s="104">
        <v>32012</v>
      </c>
      <c r="F255" s="7">
        <v>0</v>
      </c>
      <c r="G255" s="141">
        <v>42593</v>
      </c>
      <c r="H255" s="4" t="s">
        <v>811</v>
      </c>
      <c r="I255" s="98" t="s">
        <v>917</v>
      </c>
      <c r="J255" s="98" t="s">
        <v>879</v>
      </c>
      <c r="K255" s="12" t="s">
        <v>932</v>
      </c>
      <c r="L255" s="7" t="s">
        <v>876</v>
      </c>
      <c r="M255" s="166">
        <v>42697</v>
      </c>
    </row>
    <row r="256" spans="1:17" ht="15.75" thickBot="1" x14ac:dyDescent="0.3">
      <c r="A256" s="98">
        <v>62005016926</v>
      </c>
      <c r="B256" s="98" t="s">
        <v>610</v>
      </c>
      <c r="C256" s="98" t="s">
        <v>933</v>
      </c>
      <c r="D256" s="104">
        <v>19346</v>
      </c>
      <c r="F256" s="7">
        <v>0</v>
      </c>
      <c r="G256" s="141">
        <v>42627</v>
      </c>
      <c r="H256" s="4" t="s">
        <v>811</v>
      </c>
      <c r="I256" s="98" t="s">
        <v>934</v>
      </c>
      <c r="J256" s="98" t="s">
        <v>866</v>
      </c>
      <c r="K256" s="12" t="s">
        <v>936</v>
      </c>
      <c r="L256" s="7" t="s">
        <v>935</v>
      </c>
      <c r="M256" s="166">
        <v>42727</v>
      </c>
      <c r="O256" s="98" t="s">
        <v>937</v>
      </c>
    </row>
    <row r="257" spans="1:19" ht="15.75" thickBot="1" x14ac:dyDescent="0.3">
      <c r="A257" s="98">
        <v>60001125029</v>
      </c>
      <c r="B257" s="98" t="s">
        <v>938</v>
      </c>
      <c r="C257" s="98" t="s">
        <v>939</v>
      </c>
      <c r="D257" s="104">
        <v>21032</v>
      </c>
      <c r="F257" s="7">
        <v>0</v>
      </c>
      <c r="G257" s="141">
        <v>42597</v>
      </c>
      <c r="H257" s="4" t="s">
        <v>811</v>
      </c>
      <c r="I257" s="98" t="s">
        <v>917</v>
      </c>
      <c r="J257" s="98" t="s">
        <v>882</v>
      </c>
      <c r="K257" s="12" t="s">
        <v>940</v>
      </c>
      <c r="L257" s="7" t="s">
        <v>876</v>
      </c>
      <c r="M257" s="166">
        <v>42651</v>
      </c>
    </row>
    <row r="258" spans="1:19" ht="15.75" thickBot="1" x14ac:dyDescent="0.3">
      <c r="A258" s="98">
        <v>61002015773</v>
      </c>
      <c r="B258" s="98" t="s">
        <v>942</v>
      </c>
      <c r="C258" s="98" t="s">
        <v>941</v>
      </c>
      <c r="D258" s="104">
        <v>27161</v>
      </c>
      <c r="F258" s="7">
        <v>0</v>
      </c>
      <c r="G258" s="141">
        <v>42598</v>
      </c>
      <c r="H258" s="1" t="s">
        <v>749</v>
      </c>
      <c r="I258" s="167" t="s">
        <v>917</v>
      </c>
      <c r="J258" s="98" t="s">
        <v>870</v>
      </c>
      <c r="K258" s="12">
        <v>7.65</v>
      </c>
      <c r="L258" s="7" t="s">
        <v>943</v>
      </c>
      <c r="M258" s="166">
        <v>42633</v>
      </c>
    </row>
    <row r="259" spans="1:19" ht="15.75" thickBot="1" x14ac:dyDescent="0.3">
      <c r="A259" s="168">
        <v>1019010959</v>
      </c>
      <c r="B259" s="98" t="s">
        <v>944</v>
      </c>
      <c r="C259" s="98" t="s">
        <v>945</v>
      </c>
      <c r="D259" s="104">
        <v>29759</v>
      </c>
      <c r="F259" s="7">
        <v>0</v>
      </c>
      <c r="G259" s="141">
        <v>42604</v>
      </c>
      <c r="H259" s="7" t="s">
        <v>754</v>
      </c>
      <c r="I259" s="98" t="s">
        <v>917</v>
      </c>
      <c r="J259" s="98" t="s">
        <v>879</v>
      </c>
      <c r="K259" s="123" t="s">
        <v>8</v>
      </c>
      <c r="L259" s="7" t="s">
        <v>930</v>
      </c>
      <c r="M259" s="169" t="s">
        <v>946</v>
      </c>
    </row>
    <row r="260" spans="1:19" ht="15.75" thickBot="1" x14ac:dyDescent="0.3">
      <c r="A260" s="98">
        <v>34001000859</v>
      </c>
      <c r="B260" s="98" t="s">
        <v>947</v>
      </c>
      <c r="C260" s="98" t="s">
        <v>948</v>
      </c>
      <c r="D260" s="104">
        <v>24926</v>
      </c>
      <c r="F260" s="7">
        <v>0</v>
      </c>
      <c r="G260" s="141">
        <v>42606</v>
      </c>
      <c r="H260" s="1" t="s">
        <v>749</v>
      </c>
      <c r="I260" s="98" t="s">
        <v>917</v>
      </c>
      <c r="J260" s="98" t="s">
        <v>866</v>
      </c>
      <c r="K260" s="12">
        <v>9.32</v>
      </c>
      <c r="L260" s="7" t="s">
        <v>949</v>
      </c>
      <c r="M260" s="166">
        <v>42654</v>
      </c>
    </row>
    <row r="261" spans="1:19" ht="15.75" thickBot="1" x14ac:dyDescent="0.3">
      <c r="A261" s="98">
        <v>19001029099</v>
      </c>
      <c r="B261" s="98" t="s">
        <v>950</v>
      </c>
      <c r="C261" s="98" t="s">
        <v>929</v>
      </c>
      <c r="D261" s="104">
        <v>23388</v>
      </c>
      <c r="F261" s="7">
        <v>0</v>
      </c>
      <c r="G261" s="141">
        <v>42605</v>
      </c>
      <c r="H261" s="4" t="s">
        <v>811</v>
      </c>
      <c r="I261" s="98" t="s">
        <v>917</v>
      </c>
      <c r="J261" s="98" t="s">
        <v>951</v>
      </c>
      <c r="K261" s="12">
        <v>2.12</v>
      </c>
      <c r="L261" s="7" t="s">
        <v>952</v>
      </c>
      <c r="M261" s="166">
        <v>42731</v>
      </c>
    </row>
    <row r="262" spans="1:19" ht="15.75" thickBot="1" x14ac:dyDescent="0.3">
      <c r="A262" s="98">
        <v>24001042499</v>
      </c>
      <c r="B262" s="98" t="s">
        <v>954</v>
      </c>
      <c r="C262" s="98" t="s">
        <v>953</v>
      </c>
      <c r="D262" s="104">
        <v>28399</v>
      </c>
      <c r="F262" s="7">
        <v>0</v>
      </c>
      <c r="G262" s="141">
        <v>42635</v>
      </c>
      <c r="H262" s="7" t="s">
        <v>754</v>
      </c>
      <c r="I262" s="98" t="s">
        <v>934</v>
      </c>
      <c r="J262" s="98" t="s">
        <v>955</v>
      </c>
      <c r="K262" s="12" t="s">
        <v>957</v>
      </c>
      <c r="L262" s="7" t="s">
        <v>956</v>
      </c>
      <c r="M262" s="166">
        <v>42731</v>
      </c>
    </row>
    <row r="263" spans="1:19" ht="15.75" thickBot="1" x14ac:dyDescent="0.3">
      <c r="A263" s="98">
        <v>19001021958</v>
      </c>
      <c r="B263" s="98" t="s">
        <v>959</v>
      </c>
      <c r="C263" s="98" t="s">
        <v>958</v>
      </c>
      <c r="D263" s="104">
        <v>25041</v>
      </c>
      <c r="F263" s="7">
        <v>0</v>
      </c>
      <c r="G263" s="141">
        <v>42618</v>
      </c>
      <c r="H263" s="1" t="s">
        <v>749</v>
      </c>
      <c r="I263" s="98" t="s">
        <v>917</v>
      </c>
      <c r="J263" s="98" t="s">
        <v>951</v>
      </c>
      <c r="K263" s="12">
        <v>3.41</v>
      </c>
      <c r="L263" s="7" t="s">
        <v>960</v>
      </c>
      <c r="M263" s="166">
        <v>42724</v>
      </c>
    </row>
    <row r="264" spans="1:19" ht="15.75" thickBot="1" x14ac:dyDescent="0.3">
      <c r="A264" s="98">
        <v>65014002723</v>
      </c>
      <c r="B264" s="98" t="s">
        <v>269</v>
      </c>
      <c r="C264" s="98" t="s">
        <v>961</v>
      </c>
      <c r="D264" s="104">
        <v>18635</v>
      </c>
      <c r="F264" s="7">
        <v>0</v>
      </c>
      <c r="G264" s="141">
        <v>42648</v>
      </c>
      <c r="H264" s="4" t="s">
        <v>811</v>
      </c>
      <c r="I264" s="98" t="s">
        <v>934</v>
      </c>
      <c r="J264" s="98" t="s">
        <v>866</v>
      </c>
      <c r="K264" s="12">
        <v>4.83</v>
      </c>
      <c r="L264" s="7" t="s">
        <v>935</v>
      </c>
      <c r="M264" s="166">
        <v>42700</v>
      </c>
    </row>
    <row r="265" spans="1:19" ht="15.75" thickBot="1" x14ac:dyDescent="0.3">
      <c r="A265" s="98">
        <v>19001051975</v>
      </c>
      <c r="B265" s="98" t="s">
        <v>962</v>
      </c>
      <c r="C265" s="98" t="s">
        <v>963</v>
      </c>
      <c r="D265" s="104">
        <v>14148</v>
      </c>
      <c r="F265" s="7">
        <v>1</v>
      </c>
      <c r="G265" s="141">
        <v>42654</v>
      </c>
      <c r="H265" s="7" t="s">
        <v>754</v>
      </c>
      <c r="I265" s="98" t="s">
        <v>934</v>
      </c>
      <c r="J265" s="98" t="s">
        <v>951</v>
      </c>
      <c r="K265" s="12">
        <v>7.43</v>
      </c>
      <c r="L265" s="7" t="s">
        <v>863</v>
      </c>
      <c r="M265" s="169" t="s">
        <v>964</v>
      </c>
    </row>
    <row r="266" spans="1:19" ht="15.75" thickBot="1" x14ac:dyDescent="0.3">
      <c r="A266" s="98">
        <v>60001055307</v>
      </c>
      <c r="B266" t="s">
        <v>966</v>
      </c>
      <c r="C266" s="98" t="s">
        <v>965</v>
      </c>
      <c r="D266" s="104">
        <v>24674</v>
      </c>
      <c r="F266" s="7">
        <v>0</v>
      </c>
      <c r="G266" s="183">
        <v>42625</v>
      </c>
      <c r="H266" s="1" t="s">
        <v>749</v>
      </c>
      <c r="I266" s="98" t="s">
        <v>934</v>
      </c>
      <c r="J266" s="98" t="s">
        <v>882</v>
      </c>
      <c r="K266" s="12">
        <v>5.25</v>
      </c>
      <c r="L266" s="7" t="s">
        <v>863</v>
      </c>
      <c r="M266" s="166">
        <v>42675</v>
      </c>
    </row>
    <row r="267" spans="1:19" ht="15.75" thickBot="1" x14ac:dyDescent="0.3">
      <c r="A267" s="98">
        <v>65014002314</v>
      </c>
      <c r="B267" s="98" t="s">
        <v>968</v>
      </c>
      <c r="C267" s="98" t="s">
        <v>967</v>
      </c>
      <c r="D267" s="104">
        <v>20795</v>
      </c>
      <c r="F267" s="7">
        <v>0</v>
      </c>
      <c r="G267" s="141">
        <v>42642</v>
      </c>
      <c r="H267" s="1" t="s">
        <v>749</v>
      </c>
      <c r="I267" s="98" t="s">
        <v>934</v>
      </c>
      <c r="J267" s="98" t="s">
        <v>969</v>
      </c>
      <c r="K267" s="12">
        <v>10.34</v>
      </c>
      <c r="L267" s="12">
        <v>10.34</v>
      </c>
      <c r="M267" s="169" t="s">
        <v>970</v>
      </c>
    </row>
    <row r="268" spans="1:19" ht="17.25" customHeight="1" thickBot="1" x14ac:dyDescent="0.3">
      <c r="A268" s="98" t="s">
        <v>971</v>
      </c>
      <c r="B268" s="98" t="s">
        <v>972</v>
      </c>
      <c r="C268" s="98" t="s">
        <v>973</v>
      </c>
      <c r="D268" s="104">
        <v>17499</v>
      </c>
      <c r="F268" s="7">
        <v>0</v>
      </c>
      <c r="G268" s="141">
        <v>42654</v>
      </c>
      <c r="H268" s="4" t="s">
        <v>811</v>
      </c>
      <c r="I268" s="98" t="s">
        <v>974</v>
      </c>
      <c r="J268" s="98" t="s">
        <v>866</v>
      </c>
      <c r="K268" s="12">
        <v>2.77</v>
      </c>
      <c r="L268" s="7" t="s">
        <v>975</v>
      </c>
      <c r="M268" s="166">
        <v>42725</v>
      </c>
    </row>
    <row r="269" spans="1:19" ht="15.75" thickBot="1" x14ac:dyDescent="0.3">
      <c r="A269" s="98">
        <v>36001005743</v>
      </c>
      <c r="B269" s="98" t="s">
        <v>976</v>
      </c>
      <c r="C269" s="98" t="s">
        <v>861</v>
      </c>
      <c r="D269" s="104">
        <v>17244</v>
      </c>
      <c r="F269" s="7">
        <v>0</v>
      </c>
      <c r="G269" s="183">
        <v>42677</v>
      </c>
      <c r="H269" s="4" t="s">
        <v>916</v>
      </c>
      <c r="I269" s="98" t="s">
        <v>977</v>
      </c>
      <c r="J269" s="98" t="s">
        <v>978</v>
      </c>
      <c r="K269" s="12">
        <v>8.26</v>
      </c>
      <c r="L269" s="7">
        <v>1</v>
      </c>
      <c r="M269" s="166">
        <v>42712</v>
      </c>
    </row>
    <row r="270" spans="1:19" ht="15.75" thickBot="1" x14ac:dyDescent="0.3">
      <c r="A270" s="98">
        <v>1201128750</v>
      </c>
      <c r="B270" s="98" t="s">
        <v>979</v>
      </c>
      <c r="C270" s="98" t="s">
        <v>973</v>
      </c>
      <c r="D270" s="104">
        <v>22504</v>
      </c>
      <c r="F270" s="7">
        <v>0</v>
      </c>
      <c r="G270" s="141">
        <v>42621</v>
      </c>
      <c r="H270" s="4" t="s">
        <v>811</v>
      </c>
      <c r="I270" s="167" t="s">
        <v>917</v>
      </c>
      <c r="J270" s="98" t="s">
        <v>866</v>
      </c>
      <c r="K270" s="12">
        <v>9.9499999999999993</v>
      </c>
      <c r="L270" s="7" t="s">
        <v>863</v>
      </c>
      <c r="M270" s="166">
        <v>42724</v>
      </c>
    </row>
    <row r="271" spans="1:19" s="176" customFormat="1" x14ac:dyDescent="0.25">
      <c r="A271" s="170"/>
      <c r="B271" s="170"/>
      <c r="C271" s="170" t="s">
        <v>980</v>
      </c>
      <c r="D271" s="171"/>
      <c r="E271" s="172"/>
      <c r="F271" s="170"/>
      <c r="G271" s="174"/>
      <c r="H271" s="170"/>
      <c r="I271" s="173"/>
      <c r="J271" s="170"/>
      <c r="K271" s="174"/>
      <c r="L271" s="170"/>
      <c r="M271" s="170"/>
      <c r="N271" s="175"/>
      <c r="O271" s="170"/>
      <c r="P271" s="170"/>
      <c r="Q271" s="170"/>
    </row>
    <row r="272" spans="1:19" x14ac:dyDescent="0.25">
      <c r="A272" s="214">
        <v>35001030642</v>
      </c>
      <c r="B272" s="215" t="s">
        <v>981</v>
      </c>
      <c r="C272" s="216" t="s">
        <v>983</v>
      </c>
      <c r="D272" s="217">
        <v>26150</v>
      </c>
      <c r="E272" s="218">
        <v>46</v>
      </c>
      <c r="F272" s="226">
        <v>0</v>
      </c>
      <c r="G272" s="227">
        <v>42664</v>
      </c>
      <c r="H272" s="197" t="s">
        <v>749</v>
      </c>
      <c r="I272" s="196" t="s">
        <v>977</v>
      </c>
      <c r="J272" s="196" t="s">
        <v>984</v>
      </c>
      <c r="K272" s="44">
        <v>6.09</v>
      </c>
      <c r="L272" s="31" t="s">
        <v>863</v>
      </c>
      <c r="M272" s="198">
        <v>42752</v>
      </c>
      <c r="N272" s="199">
        <f>DATEDIF(G272,M272,"D")</f>
        <v>88</v>
      </c>
      <c r="O272" s="196" t="s">
        <v>985</v>
      </c>
      <c r="P272" s="31"/>
      <c r="Q272" s="31"/>
      <c r="R272" s="36"/>
      <c r="S272" s="36"/>
    </row>
    <row r="273" spans="1:19" x14ac:dyDescent="0.25">
      <c r="A273" s="221">
        <v>1030011612</v>
      </c>
      <c r="B273" s="231" t="s">
        <v>561</v>
      </c>
      <c r="C273" s="237" t="s">
        <v>986</v>
      </c>
      <c r="D273" s="243">
        <v>17786</v>
      </c>
      <c r="E273" s="246">
        <v>68</v>
      </c>
      <c r="F273" s="232">
        <v>0</v>
      </c>
      <c r="G273" s="233" t="s">
        <v>994</v>
      </c>
      <c r="H273" s="225" t="s">
        <v>749</v>
      </c>
      <c r="I273" s="196" t="s">
        <v>853</v>
      </c>
      <c r="J273" s="196" t="s">
        <v>866</v>
      </c>
      <c r="K273" s="44">
        <v>5.42</v>
      </c>
      <c r="L273" s="31" t="s">
        <v>863</v>
      </c>
      <c r="M273" s="201">
        <v>42759</v>
      </c>
      <c r="N273" s="199">
        <f t="shared" ref="N273:N278" si="15">DATEDIF(G273,M273,"D")</f>
        <v>187</v>
      </c>
      <c r="O273" s="31" t="s">
        <v>995</v>
      </c>
      <c r="P273" s="31"/>
      <c r="Q273" s="31"/>
      <c r="R273" s="36"/>
      <c r="S273" s="36"/>
    </row>
    <row r="274" spans="1:19" x14ac:dyDescent="0.25">
      <c r="A274" s="211">
        <v>1021003887</v>
      </c>
      <c r="B274" s="234" t="s">
        <v>982</v>
      </c>
      <c r="C274" s="234" t="s">
        <v>987</v>
      </c>
      <c r="D274" s="244" t="s">
        <v>996</v>
      </c>
      <c r="E274" s="247">
        <v>67</v>
      </c>
      <c r="F274" s="235">
        <v>0</v>
      </c>
      <c r="G274" s="236" t="s">
        <v>998</v>
      </c>
      <c r="H274" s="213" t="s">
        <v>754</v>
      </c>
      <c r="I274" s="196" t="s">
        <v>853</v>
      </c>
      <c r="J274" s="196" t="s">
        <v>997</v>
      </c>
      <c r="K274" s="44">
        <v>0.76</v>
      </c>
      <c r="L274" s="31" t="s">
        <v>863</v>
      </c>
      <c r="M274" s="201">
        <v>42746</v>
      </c>
      <c r="N274" s="199">
        <f t="shared" si="15"/>
        <v>165</v>
      </c>
      <c r="O274" s="31" t="s">
        <v>999</v>
      </c>
      <c r="P274" s="31"/>
      <c r="Q274" s="31"/>
      <c r="R274" s="36"/>
      <c r="S274" s="36"/>
    </row>
    <row r="275" spans="1:19" x14ac:dyDescent="0.25">
      <c r="A275" s="211">
        <v>39001037408</v>
      </c>
      <c r="B275" s="228" t="s">
        <v>988</v>
      </c>
      <c r="C275" s="238" t="s">
        <v>989</v>
      </c>
      <c r="D275" s="245">
        <v>24307</v>
      </c>
      <c r="E275" s="247">
        <v>51</v>
      </c>
      <c r="F275" s="250">
        <v>0</v>
      </c>
      <c r="G275" s="230" t="s">
        <v>1001</v>
      </c>
      <c r="H275" s="31" t="s">
        <v>754</v>
      </c>
      <c r="I275" s="196" t="s">
        <v>934</v>
      </c>
      <c r="J275" s="196" t="s">
        <v>1000</v>
      </c>
      <c r="K275" s="44">
        <v>9.5399999999999991</v>
      </c>
      <c r="L275" s="31" t="s">
        <v>863</v>
      </c>
      <c r="M275" s="201">
        <v>42741</v>
      </c>
      <c r="N275" s="199">
        <f t="shared" si="15"/>
        <v>101</v>
      </c>
      <c r="O275" s="31" t="s">
        <v>1002</v>
      </c>
      <c r="P275" s="31"/>
      <c r="Q275" s="31"/>
      <c r="R275" s="36"/>
      <c r="S275" s="36"/>
    </row>
    <row r="276" spans="1:19" x14ac:dyDescent="0.25">
      <c r="A276" s="211">
        <v>61006027927</v>
      </c>
      <c r="B276" s="223" t="s">
        <v>844</v>
      </c>
      <c r="C276" s="228" t="s">
        <v>990</v>
      </c>
      <c r="D276" s="242">
        <v>23855</v>
      </c>
      <c r="E276" s="247">
        <v>52</v>
      </c>
      <c r="F276" s="249">
        <v>0</v>
      </c>
      <c r="G276" s="200" t="s">
        <v>1004</v>
      </c>
      <c r="H276" s="197" t="s">
        <v>749</v>
      </c>
      <c r="I276" s="196" t="s">
        <v>934</v>
      </c>
      <c r="J276" s="196" t="s">
        <v>1003</v>
      </c>
      <c r="K276" s="44">
        <v>3.47</v>
      </c>
      <c r="L276" s="31" t="s">
        <v>0</v>
      </c>
      <c r="M276" s="201">
        <v>42759</v>
      </c>
      <c r="N276" s="199">
        <f t="shared" si="15"/>
        <v>120</v>
      </c>
      <c r="O276" s="31" t="s">
        <v>1005</v>
      </c>
      <c r="P276" s="31"/>
      <c r="Q276" s="31"/>
      <c r="R276" s="36"/>
      <c r="S276" s="36"/>
    </row>
    <row r="277" spans="1:19" x14ac:dyDescent="0.25">
      <c r="A277" s="222">
        <v>35001025390</v>
      </c>
      <c r="B277" s="224" t="s">
        <v>991</v>
      </c>
      <c r="C277" s="224" t="s">
        <v>992</v>
      </c>
      <c r="D277" s="242">
        <v>29569</v>
      </c>
      <c r="E277" s="248">
        <v>37</v>
      </c>
      <c r="F277" s="229">
        <v>0</v>
      </c>
      <c r="G277" s="200" t="s">
        <v>1006</v>
      </c>
      <c r="H277" s="31" t="s">
        <v>793</v>
      </c>
      <c r="I277" s="196" t="s">
        <v>934</v>
      </c>
      <c r="J277" s="196" t="s">
        <v>866</v>
      </c>
      <c r="K277" s="44">
        <v>8.67</v>
      </c>
      <c r="L277" s="31" t="s">
        <v>863</v>
      </c>
      <c r="M277" s="201">
        <v>42760</v>
      </c>
      <c r="N277" s="199">
        <f t="shared" si="15"/>
        <v>126</v>
      </c>
      <c r="O277" s="31" t="s">
        <v>1007</v>
      </c>
      <c r="P277" s="31"/>
      <c r="Q277" s="31"/>
      <c r="R277" s="36"/>
      <c r="S277" s="36"/>
    </row>
    <row r="278" spans="1:19" x14ac:dyDescent="0.25">
      <c r="A278" s="219">
        <v>62006008378</v>
      </c>
      <c r="B278" s="220" t="s">
        <v>54</v>
      </c>
      <c r="C278" s="239" t="s">
        <v>993</v>
      </c>
      <c r="D278" s="242">
        <v>27860</v>
      </c>
      <c r="E278" s="240">
        <v>41</v>
      </c>
      <c r="F278" s="31">
        <v>0</v>
      </c>
      <c r="G278" s="202" t="s">
        <v>1008</v>
      </c>
      <c r="H278" s="197" t="s">
        <v>749</v>
      </c>
      <c r="I278" s="196" t="s">
        <v>977</v>
      </c>
      <c r="J278" s="196" t="s">
        <v>969</v>
      </c>
      <c r="K278" s="44">
        <v>3.49</v>
      </c>
      <c r="L278" s="31" t="s">
        <v>863</v>
      </c>
      <c r="M278" s="201">
        <v>42759</v>
      </c>
      <c r="N278" s="199">
        <f t="shared" si="15"/>
        <v>71</v>
      </c>
      <c r="O278" s="31" t="s">
        <v>1009</v>
      </c>
      <c r="P278" s="31"/>
      <c r="Q278" s="31"/>
      <c r="R278" s="36"/>
      <c r="S278" s="36"/>
    </row>
    <row r="279" spans="1:19" s="176" customFormat="1" x14ac:dyDescent="0.25">
      <c r="A279" s="212">
        <v>1024038576</v>
      </c>
      <c r="B279" s="210" t="s">
        <v>929</v>
      </c>
      <c r="C279" s="203" t="s">
        <v>1010</v>
      </c>
      <c r="D279" s="241" t="s">
        <v>1011</v>
      </c>
      <c r="E279" s="204">
        <v>65</v>
      </c>
      <c r="F279" s="205">
        <v>0</v>
      </c>
      <c r="G279" s="206"/>
      <c r="H279" s="205"/>
      <c r="I279" s="207"/>
      <c r="J279" s="205"/>
      <c r="K279" s="206"/>
      <c r="L279" s="205"/>
      <c r="M279" s="208">
        <v>42756</v>
      </c>
      <c r="N279" s="209"/>
      <c r="O279" s="208" t="s">
        <v>1012</v>
      </c>
      <c r="P279" s="205"/>
      <c r="Q279" s="205"/>
      <c r="R279" s="203"/>
      <c r="S279" s="203"/>
    </row>
    <row r="280" spans="1:19" s="178" customFormat="1" x14ac:dyDescent="0.25">
      <c r="B280" s="184"/>
      <c r="C280" s="184" t="s">
        <v>1013</v>
      </c>
      <c r="D280" s="185"/>
      <c r="E280" s="186"/>
      <c r="F280" s="184"/>
      <c r="G280" s="187"/>
      <c r="H280" s="184"/>
      <c r="I280" s="188"/>
      <c r="J280" s="184"/>
      <c r="K280" s="187"/>
      <c r="L280" s="184"/>
      <c r="M280" s="184"/>
      <c r="N280" s="189"/>
      <c r="O280" s="184"/>
      <c r="P280" s="184"/>
      <c r="Q280" s="184"/>
    </row>
    <row r="281" spans="1:19" s="178" customFormat="1" x14ac:dyDescent="0.25">
      <c r="B281" s="184"/>
      <c r="C281" s="184"/>
      <c r="D281" s="185"/>
      <c r="E281" s="186"/>
      <c r="F281" s="184"/>
      <c r="G281" s="187"/>
      <c r="H281" s="184"/>
      <c r="I281" s="188"/>
      <c r="J281" s="184"/>
      <c r="K281" s="187"/>
      <c r="L281" s="184"/>
      <c r="M281" s="184"/>
      <c r="N281" s="189"/>
      <c r="O281" s="184"/>
      <c r="P281" s="184"/>
      <c r="Q281" s="184"/>
    </row>
    <row r="282" spans="1:19" s="177" customFormat="1" x14ac:dyDescent="0.25">
      <c r="A282" s="190"/>
      <c r="B282" s="190"/>
      <c r="C282" s="190" t="s">
        <v>1016</v>
      </c>
      <c r="D282" s="191"/>
      <c r="E282" s="192"/>
      <c r="F282" s="190"/>
      <c r="G282" s="193"/>
      <c r="H282" s="190"/>
      <c r="I282" s="194"/>
      <c r="J282" s="190"/>
      <c r="K282" s="193"/>
      <c r="L282" s="190"/>
      <c r="M282" s="190"/>
      <c r="N282" s="195"/>
      <c r="O282" s="190"/>
      <c r="P282" s="190"/>
      <c r="Q282" s="190"/>
    </row>
    <row r="283" spans="1:19" x14ac:dyDescent="0.25">
      <c r="A283">
        <v>24001004919</v>
      </c>
      <c r="B283" t="s">
        <v>1014</v>
      </c>
      <c r="C283" t="s">
        <v>1015</v>
      </c>
      <c r="D283" s="104">
        <v>22085</v>
      </c>
      <c r="E283" s="14">
        <v>57</v>
      </c>
      <c r="F283" s="7">
        <v>0</v>
      </c>
      <c r="G283" s="29">
        <v>42597</v>
      </c>
      <c r="H283" s="7" t="s">
        <v>754</v>
      </c>
      <c r="I283" s="98" t="s">
        <v>917</v>
      </c>
      <c r="J283" s="98" t="s">
        <v>1019</v>
      </c>
      <c r="K283" s="12" t="s">
        <v>1</v>
      </c>
      <c r="L283" s="7" t="s">
        <v>1018</v>
      </c>
      <c r="M283" s="29">
        <v>42828</v>
      </c>
      <c r="O283" s="7" t="s">
        <v>1017</v>
      </c>
    </row>
  </sheetData>
  <autoFilter ref="A1:T205"/>
  <conditionalFormatting sqref="A1:A32">
    <cfRule type="duplicateValues" dxfId="56" priority="81"/>
  </conditionalFormatting>
  <conditionalFormatting sqref="A34:A54">
    <cfRule type="duplicateValues" dxfId="55" priority="76"/>
  </conditionalFormatting>
  <conditionalFormatting sqref="A34:A46">
    <cfRule type="duplicateValues" dxfId="54" priority="77"/>
  </conditionalFormatting>
  <conditionalFormatting sqref="A47:A51">
    <cfRule type="duplicateValues" dxfId="53" priority="78"/>
  </conditionalFormatting>
  <conditionalFormatting sqref="A52:A54">
    <cfRule type="duplicateValues" dxfId="52" priority="79"/>
  </conditionalFormatting>
  <conditionalFormatting sqref="A47:A54">
    <cfRule type="duplicateValues" dxfId="51" priority="80"/>
  </conditionalFormatting>
  <conditionalFormatting sqref="A55">
    <cfRule type="duplicateValues" dxfId="50" priority="75"/>
  </conditionalFormatting>
  <conditionalFormatting sqref="A282:A1048576 A245 A234 A203:A219 A179 A1:A56 A221:A229 A247:A248 A237 A259 A271 A273:A278">
    <cfRule type="duplicateValues" dxfId="49" priority="67"/>
  </conditionalFormatting>
  <conditionalFormatting sqref="A57:A83">
    <cfRule type="duplicateValues" dxfId="48" priority="64"/>
  </conditionalFormatting>
  <conditionalFormatting sqref="A85">
    <cfRule type="duplicateValues" dxfId="47" priority="63"/>
  </conditionalFormatting>
  <conditionalFormatting sqref="A86">
    <cfRule type="duplicateValues" dxfId="46" priority="62"/>
  </conditionalFormatting>
  <conditionalFormatting sqref="A86">
    <cfRule type="duplicateValues" dxfId="45" priority="60"/>
    <cfRule type="duplicateValues" dxfId="44" priority="61"/>
  </conditionalFormatting>
  <conditionalFormatting sqref="A87">
    <cfRule type="duplicateValues" dxfId="43" priority="59"/>
  </conditionalFormatting>
  <conditionalFormatting sqref="A87">
    <cfRule type="duplicateValues" dxfId="42" priority="57"/>
    <cfRule type="duplicateValues" dxfId="41" priority="58"/>
  </conditionalFormatting>
  <conditionalFormatting sqref="A88">
    <cfRule type="duplicateValues" dxfId="40" priority="56"/>
  </conditionalFormatting>
  <conditionalFormatting sqref="A88">
    <cfRule type="duplicateValues" dxfId="39" priority="54"/>
    <cfRule type="duplicateValues" dxfId="38" priority="55"/>
  </conditionalFormatting>
  <conditionalFormatting sqref="A89">
    <cfRule type="duplicateValues" dxfId="37" priority="53"/>
  </conditionalFormatting>
  <conditionalFormatting sqref="A89">
    <cfRule type="duplicateValues" dxfId="36" priority="51"/>
    <cfRule type="duplicateValues" dxfId="35" priority="52"/>
  </conditionalFormatting>
  <conditionalFormatting sqref="A90">
    <cfRule type="duplicateValues" dxfId="34" priority="50"/>
  </conditionalFormatting>
  <conditionalFormatting sqref="A90">
    <cfRule type="duplicateValues" dxfId="33" priority="48"/>
    <cfRule type="duplicateValues" dxfId="32" priority="49"/>
  </conditionalFormatting>
  <conditionalFormatting sqref="A94">
    <cfRule type="duplicateValues" dxfId="31" priority="47"/>
  </conditionalFormatting>
  <conditionalFormatting sqref="A94">
    <cfRule type="duplicateValues" dxfId="30" priority="44"/>
    <cfRule type="duplicateValues" dxfId="29" priority="45"/>
  </conditionalFormatting>
  <conditionalFormatting sqref="A93">
    <cfRule type="duplicateValues" dxfId="28" priority="43"/>
  </conditionalFormatting>
  <conditionalFormatting sqref="A92">
    <cfRule type="duplicateValues" dxfId="27" priority="42"/>
  </conditionalFormatting>
  <conditionalFormatting sqref="A91">
    <cfRule type="duplicateValues" dxfId="26" priority="41"/>
  </conditionalFormatting>
  <conditionalFormatting sqref="A105:A123">
    <cfRule type="duplicateValues" dxfId="25" priority="40"/>
  </conditionalFormatting>
  <conditionalFormatting sqref="A104">
    <cfRule type="duplicateValues" dxfId="24" priority="38"/>
  </conditionalFormatting>
  <conditionalFormatting sqref="A148">
    <cfRule type="duplicateValues" dxfId="23" priority="37"/>
  </conditionalFormatting>
  <conditionalFormatting sqref="A128:A147">
    <cfRule type="duplicateValues" dxfId="22" priority="88"/>
  </conditionalFormatting>
  <conditionalFormatting sqref="A149:A178">
    <cfRule type="duplicateValues" dxfId="21" priority="90"/>
  </conditionalFormatting>
  <conditionalFormatting sqref="A180:A187">
    <cfRule type="duplicateValues" dxfId="20" priority="142"/>
    <cfRule type="duplicateValues" dxfId="19" priority="143"/>
    <cfRule type="duplicateValues" dxfId="18" priority="144"/>
  </conditionalFormatting>
  <conditionalFormatting sqref="A199">
    <cfRule type="duplicateValues" dxfId="17" priority="29"/>
  </conditionalFormatting>
  <conditionalFormatting sqref="A201">
    <cfRule type="duplicateValues" dxfId="16" priority="27"/>
  </conditionalFormatting>
  <conditionalFormatting sqref="A202">
    <cfRule type="duplicateValues" dxfId="15" priority="25"/>
  </conditionalFormatting>
  <conditionalFormatting sqref="A200">
    <cfRule type="duplicateValues" dxfId="14" priority="23"/>
  </conditionalFormatting>
  <conditionalFormatting sqref="A198">
    <cfRule type="duplicateValues" dxfId="13" priority="21"/>
  </conditionalFormatting>
  <conditionalFormatting sqref="A189">
    <cfRule type="duplicateValues" dxfId="12" priority="9"/>
  </conditionalFormatting>
  <conditionalFormatting sqref="A190">
    <cfRule type="duplicateValues" dxfId="11" priority="8"/>
  </conditionalFormatting>
  <conditionalFormatting sqref="A191">
    <cfRule type="duplicateValues" dxfId="10" priority="7"/>
  </conditionalFormatting>
  <conditionalFormatting sqref="A192">
    <cfRule type="duplicateValues" dxfId="9" priority="6"/>
  </conditionalFormatting>
  <conditionalFormatting sqref="A193">
    <cfRule type="duplicateValues" dxfId="8" priority="5"/>
  </conditionalFormatting>
  <conditionalFormatting sqref="A194">
    <cfRule type="duplicateValues" dxfId="7" priority="4"/>
  </conditionalFormatting>
  <conditionalFormatting sqref="A195">
    <cfRule type="duplicateValues" dxfId="6" priority="3"/>
  </conditionalFormatting>
  <conditionalFormatting sqref="A196">
    <cfRule type="duplicateValues" dxfId="5" priority="2"/>
  </conditionalFormatting>
  <conditionalFormatting sqref="A197">
    <cfRule type="duplicateValues" dxfId="4" priority="1"/>
  </conditionalFormatting>
  <conditionalFormatting sqref="A188">
    <cfRule type="duplicateValues" dxfId="3" priority="147"/>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ntrol 1">
          <controlPr defaultSize="0" r:id="rId5">
            <anchor moveWithCells="1">
              <from>
                <xdr:col>10</xdr:col>
                <xdr:colOff>1143000</xdr:colOff>
                <xdr:row>263</xdr:row>
                <xdr:rowOff>114300</xdr:rowOff>
              </from>
              <to>
                <xdr:col>11</xdr:col>
                <xdr:colOff>104775</xdr:colOff>
                <xdr:row>264</xdr:row>
                <xdr:rowOff>95250</xdr:rowOff>
              </to>
            </anchor>
          </controlPr>
        </control>
      </mc:Choice>
      <mc:Fallback>
        <control shapeId="1025" r:id="rId4" name="Control 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22"/>
  <sheetViews>
    <sheetView tabSelected="1" topLeftCell="A52" workbookViewId="0"/>
  </sheetViews>
  <sheetFormatPr defaultRowHeight="15" x14ac:dyDescent="0.25"/>
  <cols>
    <col min="1" max="1" width="14.7109375" style="251" bestFit="1" customWidth="1"/>
    <col min="2" max="2" width="90.5703125" bestFit="1" customWidth="1"/>
  </cols>
  <sheetData>
    <row r="2" spans="1:2" x14ac:dyDescent="0.25">
      <c r="A2" s="251" t="s">
        <v>1020</v>
      </c>
      <c r="B2" t="s">
        <v>1024</v>
      </c>
    </row>
    <row r="3" spans="1:2" x14ac:dyDescent="0.25">
      <c r="A3" s="251" t="s">
        <v>1021</v>
      </c>
      <c r="B3" t="s">
        <v>1025</v>
      </c>
    </row>
    <row r="4" spans="1:2" x14ac:dyDescent="0.25">
      <c r="A4" s="251" t="s">
        <v>1022</v>
      </c>
      <c r="B4" t="s">
        <v>1026</v>
      </c>
    </row>
    <row r="5" spans="1:2" x14ac:dyDescent="0.25">
      <c r="A5" s="251" t="s">
        <v>1023</v>
      </c>
      <c r="B5" t="s">
        <v>1027</v>
      </c>
    </row>
    <row r="6" spans="1:2" x14ac:dyDescent="0.25">
      <c r="A6" s="251" t="s">
        <v>29</v>
      </c>
      <c r="B6" t="s">
        <v>147</v>
      </c>
    </row>
    <row r="7" spans="1:2" x14ac:dyDescent="0.25">
      <c r="A7" s="251" t="s">
        <v>33</v>
      </c>
      <c r="B7" t="s">
        <v>148</v>
      </c>
    </row>
    <row r="8" spans="1:2" x14ac:dyDescent="0.25">
      <c r="A8" s="251" t="s">
        <v>38</v>
      </c>
      <c r="B8" t="s">
        <v>147</v>
      </c>
    </row>
    <row r="9" spans="1:2" x14ac:dyDescent="0.25">
      <c r="A9" s="251" t="s">
        <v>41</v>
      </c>
      <c r="B9" t="s">
        <v>147</v>
      </c>
    </row>
    <row r="10" spans="1:2" x14ac:dyDescent="0.25">
      <c r="A10" s="251" t="s">
        <v>44</v>
      </c>
      <c r="B10" t="s">
        <v>153</v>
      </c>
    </row>
    <row r="11" spans="1:2" x14ac:dyDescent="0.25">
      <c r="A11" s="251" t="s">
        <v>48</v>
      </c>
      <c r="B11" t="s">
        <v>147</v>
      </c>
    </row>
    <row r="12" spans="1:2" x14ac:dyDescent="0.25">
      <c r="A12" s="251" t="s">
        <v>52</v>
      </c>
      <c r="B12" t="s">
        <v>147</v>
      </c>
    </row>
    <row r="13" spans="1:2" x14ac:dyDescent="0.25">
      <c r="A13" s="251" t="s">
        <v>55</v>
      </c>
      <c r="B13" t="s">
        <v>147</v>
      </c>
    </row>
    <row r="14" spans="1:2" x14ac:dyDescent="0.25">
      <c r="A14" s="251" t="s">
        <v>58</v>
      </c>
      <c r="B14" t="s">
        <v>147</v>
      </c>
    </row>
    <row r="15" spans="1:2" x14ac:dyDescent="0.25">
      <c r="A15" s="251" t="s">
        <v>60</v>
      </c>
      <c r="B15" t="s">
        <v>147</v>
      </c>
    </row>
    <row r="16" spans="1:2" x14ac:dyDescent="0.25">
      <c r="A16" s="251" t="s">
        <v>63</v>
      </c>
      <c r="B16" t="s">
        <v>147</v>
      </c>
    </row>
    <row r="17" spans="1:2" x14ac:dyDescent="0.25">
      <c r="A17" s="251" t="s">
        <v>66</v>
      </c>
      <c r="B17" t="s">
        <v>147</v>
      </c>
    </row>
    <row r="18" spans="1:2" x14ac:dyDescent="0.25">
      <c r="A18" s="251" t="s">
        <v>69</v>
      </c>
      <c r="B18" t="s">
        <v>154</v>
      </c>
    </row>
    <row r="19" spans="1:2" x14ac:dyDescent="0.25">
      <c r="A19" s="251" t="s">
        <v>72</v>
      </c>
      <c r="B19" t="s">
        <v>147</v>
      </c>
    </row>
    <row r="20" spans="1:2" x14ac:dyDescent="0.25">
      <c r="A20" s="251" t="s">
        <v>75</v>
      </c>
      <c r="B20" t="s">
        <v>147</v>
      </c>
    </row>
    <row r="21" spans="1:2" x14ac:dyDescent="0.25">
      <c r="A21" s="251" t="s">
        <v>78</v>
      </c>
      <c r="B21" t="s">
        <v>147</v>
      </c>
    </row>
    <row r="22" spans="1:2" x14ac:dyDescent="0.25">
      <c r="A22" s="251" t="s">
        <v>81</v>
      </c>
      <c r="B22" t="s">
        <v>154</v>
      </c>
    </row>
    <row r="23" spans="1:2" x14ac:dyDescent="0.25">
      <c r="A23" s="251" t="s">
        <v>84</v>
      </c>
      <c r="B23" t="s">
        <v>149</v>
      </c>
    </row>
    <row r="24" spans="1:2" x14ac:dyDescent="0.25">
      <c r="A24" s="251" t="s">
        <v>89</v>
      </c>
      <c r="B24" t="s">
        <v>147</v>
      </c>
    </row>
    <row r="25" spans="1:2" x14ac:dyDescent="0.25">
      <c r="A25" s="251" t="s">
        <v>92</v>
      </c>
      <c r="B25" t="s">
        <v>147</v>
      </c>
    </row>
    <row r="26" spans="1:2" x14ac:dyDescent="0.25">
      <c r="A26" s="251" t="s">
        <v>95</v>
      </c>
      <c r="B26" t="s">
        <v>147</v>
      </c>
    </row>
    <row r="27" spans="1:2" x14ac:dyDescent="0.25">
      <c r="A27" s="251" t="s">
        <v>98</v>
      </c>
      <c r="B27" t="s">
        <v>147</v>
      </c>
    </row>
    <row r="28" spans="1:2" x14ac:dyDescent="0.25">
      <c r="A28" s="251" t="s">
        <v>101</v>
      </c>
      <c r="B28" t="s">
        <v>147</v>
      </c>
    </row>
    <row r="29" spans="1:2" x14ac:dyDescent="0.25">
      <c r="A29" s="251" t="s">
        <v>104</v>
      </c>
      <c r="B29" t="s">
        <v>154</v>
      </c>
    </row>
    <row r="30" spans="1:2" x14ac:dyDescent="0.25">
      <c r="A30" s="251" t="s">
        <v>108</v>
      </c>
      <c r="B30" t="s">
        <v>147</v>
      </c>
    </row>
    <row r="31" spans="1:2" x14ac:dyDescent="0.25">
      <c r="A31" s="251" t="s">
        <v>112</v>
      </c>
      <c r="B31" t="s">
        <v>155</v>
      </c>
    </row>
    <row r="32" spans="1:2" x14ac:dyDescent="0.25">
      <c r="A32" s="251" t="s">
        <v>114</v>
      </c>
      <c r="B32" t="s">
        <v>152</v>
      </c>
    </row>
    <row r="33" spans="1:2" x14ac:dyDescent="0.25">
      <c r="A33" s="251" t="s">
        <v>118</v>
      </c>
      <c r="B33" t="s">
        <v>156</v>
      </c>
    </row>
    <row r="34" spans="1:2" x14ac:dyDescent="0.25">
      <c r="A34" s="251" t="s">
        <v>121</v>
      </c>
      <c r="B34" t="s">
        <v>150</v>
      </c>
    </row>
    <row r="35" spans="1:2" x14ac:dyDescent="0.25">
      <c r="A35" s="251" t="s">
        <v>124</v>
      </c>
      <c r="B35" t="s">
        <v>157</v>
      </c>
    </row>
    <row r="36" spans="1:2" x14ac:dyDescent="0.25">
      <c r="A36" s="251" t="s">
        <v>127</v>
      </c>
      <c r="B36" t="s">
        <v>154</v>
      </c>
    </row>
    <row r="37" spans="1:2" x14ac:dyDescent="0.25">
      <c r="A37" s="251" t="s">
        <v>159</v>
      </c>
      <c r="B37" t="s">
        <v>225</v>
      </c>
    </row>
    <row r="38" spans="1:2" x14ac:dyDescent="0.25">
      <c r="A38" s="251" t="s">
        <v>162</v>
      </c>
      <c r="B38" t="s">
        <v>226</v>
      </c>
    </row>
    <row r="39" spans="1:2" x14ac:dyDescent="0.25">
      <c r="A39" s="251" t="s">
        <v>164</v>
      </c>
      <c r="B39" t="s">
        <v>227</v>
      </c>
    </row>
    <row r="40" spans="1:2" x14ac:dyDescent="0.25">
      <c r="A40" s="251" t="s">
        <v>166</v>
      </c>
      <c r="B40" t="s">
        <v>154</v>
      </c>
    </row>
    <row r="41" spans="1:2" x14ac:dyDescent="0.25">
      <c r="A41" s="251" t="s">
        <v>134</v>
      </c>
      <c r="B41" t="s">
        <v>154</v>
      </c>
    </row>
    <row r="42" spans="1:2" x14ac:dyDescent="0.25">
      <c r="A42" s="251" t="s">
        <v>168</v>
      </c>
      <c r="B42" t="s">
        <v>147</v>
      </c>
    </row>
    <row r="43" spans="1:2" x14ac:dyDescent="0.25">
      <c r="A43" s="251" t="s">
        <v>171</v>
      </c>
      <c r="B43" t="s">
        <v>228</v>
      </c>
    </row>
    <row r="44" spans="1:2" x14ac:dyDescent="0.25">
      <c r="A44" s="251" t="s">
        <v>174</v>
      </c>
      <c r="B44" t="s">
        <v>229</v>
      </c>
    </row>
    <row r="45" spans="1:2" x14ac:dyDescent="0.25">
      <c r="A45" s="251" t="s">
        <v>177</v>
      </c>
      <c r="B45" t="s">
        <v>230</v>
      </c>
    </row>
    <row r="46" spans="1:2" x14ac:dyDescent="0.25">
      <c r="A46" s="251" t="s">
        <v>179</v>
      </c>
      <c r="B46" t="s">
        <v>226</v>
      </c>
    </row>
    <row r="47" spans="1:2" x14ac:dyDescent="0.25">
      <c r="A47" s="251" t="s">
        <v>181</v>
      </c>
      <c r="B47" t="s">
        <v>147</v>
      </c>
    </row>
    <row r="48" spans="1:2" x14ac:dyDescent="0.25">
      <c r="A48" s="251" t="s">
        <v>184</v>
      </c>
      <c r="B48" t="s">
        <v>231</v>
      </c>
    </row>
    <row r="49" spans="1:2" x14ac:dyDescent="0.25">
      <c r="A49" s="251" t="s">
        <v>187</v>
      </c>
      <c r="B49" t="s">
        <v>1028</v>
      </c>
    </row>
    <row r="50" spans="1:2" x14ac:dyDescent="0.25">
      <c r="A50" s="251" t="s">
        <v>189</v>
      </c>
      <c r="B50" t="s">
        <v>230</v>
      </c>
    </row>
    <row r="51" spans="1:2" x14ac:dyDescent="0.25">
      <c r="A51" s="251" t="s">
        <v>191</v>
      </c>
      <c r="B51" t="s">
        <v>233</v>
      </c>
    </row>
    <row r="52" spans="1:2" x14ac:dyDescent="0.25">
      <c r="A52" s="251" t="s">
        <v>194</v>
      </c>
      <c r="B52" t="s">
        <v>232</v>
      </c>
    </row>
    <row r="53" spans="1:2" x14ac:dyDescent="0.25">
      <c r="A53" s="251" t="s">
        <v>197</v>
      </c>
      <c r="B53" t="s">
        <v>234</v>
      </c>
    </row>
    <row r="54" spans="1:2" x14ac:dyDescent="0.25">
      <c r="A54" s="251" t="s">
        <v>199</v>
      </c>
      <c r="B54" t="s">
        <v>226</v>
      </c>
    </row>
    <row r="55" spans="1:2" x14ac:dyDescent="0.25">
      <c r="A55" s="251" t="s">
        <v>201</v>
      </c>
      <c r="B55" t="s">
        <v>226</v>
      </c>
    </row>
    <row r="56" spans="1:2" x14ac:dyDescent="0.25">
      <c r="A56" s="251" t="s">
        <v>202</v>
      </c>
      <c r="B56" t="s">
        <v>235</v>
      </c>
    </row>
    <row r="57" spans="1:2" x14ac:dyDescent="0.25">
      <c r="A57" s="251" t="s">
        <v>205</v>
      </c>
      <c r="B57" t="s">
        <v>237</v>
      </c>
    </row>
    <row r="58" spans="1:2" x14ac:dyDescent="0.25">
      <c r="A58" s="251" t="s">
        <v>208</v>
      </c>
      <c r="B58" t="s">
        <v>236</v>
      </c>
    </row>
    <row r="59" spans="1:2" x14ac:dyDescent="0.25">
      <c r="A59" s="251" t="s">
        <v>305</v>
      </c>
      <c r="B59" t="s">
        <v>147</v>
      </c>
    </row>
    <row r="60" spans="1:2" x14ac:dyDescent="0.25">
      <c r="A60" s="251" t="s">
        <v>238</v>
      </c>
      <c r="B60" t="s">
        <v>154</v>
      </c>
    </row>
    <row r="61" spans="1:2" x14ac:dyDescent="0.25">
      <c r="A61" s="251" t="s">
        <v>239</v>
      </c>
      <c r="B61" t="s">
        <v>1029</v>
      </c>
    </row>
    <row r="62" spans="1:2" x14ac:dyDescent="0.25">
      <c r="A62" s="251" t="s">
        <v>306</v>
      </c>
      <c r="B62" t="s">
        <v>1030</v>
      </c>
    </row>
    <row r="63" spans="1:2" x14ac:dyDescent="0.25">
      <c r="A63" s="251" t="s">
        <v>240</v>
      </c>
      <c r="B63" t="s">
        <v>147</v>
      </c>
    </row>
    <row r="64" spans="1:2" x14ac:dyDescent="0.25">
      <c r="A64" s="251" t="s">
        <v>241</v>
      </c>
      <c r="B64" t="s">
        <v>1090</v>
      </c>
    </row>
    <row r="65" spans="1:2" x14ac:dyDescent="0.25">
      <c r="A65" s="251" t="s">
        <v>242</v>
      </c>
      <c r="B65" t="s">
        <v>147</v>
      </c>
    </row>
    <row r="66" spans="1:2" x14ac:dyDescent="0.25">
      <c r="A66" s="251" t="s">
        <v>243</v>
      </c>
      <c r="B66" t="s">
        <v>229</v>
      </c>
    </row>
    <row r="67" spans="1:2" x14ac:dyDescent="0.25">
      <c r="A67" s="251" t="s">
        <v>244</v>
      </c>
      <c r="B67" t="s">
        <v>230</v>
      </c>
    </row>
    <row r="68" spans="1:2" x14ac:dyDescent="0.25">
      <c r="A68" s="251" t="s">
        <v>245</v>
      </c>
      <c r="B68" t="s">
        <v>1031</v>
      </c>
    </row>
    <row r="69" spans="1:2" x14ac:dyDescent="0.25">
      <c r="A69" s="251" t="s">
        <v>246</v>
      </c>
      <c r="B69" t="s">
        <v>147</v>
      </c>
    </row>
    <row r="70" spans="1:2" x14ac:dyDescent="0.25">
      <c r="A70" s="251" t="s">
        <v>247</v>
      </c>
      <c r="B70" t="s">
        <v>231</v>
      </c>
    </row>
    <row r="71" spans="1:2" x14ac:dyDescent="0.25">
      <c r="A71" s="251" t="s">
        <v>307</v>
      </c>
      <c r="B71" t="s">
        <v>1090</v>
      </c>
    </row>
    <row r="72" spans="1:2" x14ac:dyDescent="0.25">
      <c r="A72" s="251" t="s">
        <v>248</v>
      </c>
      <c r="B72" t="s">
        <v>147</v>
      </c>
    </row>
    <row r="73" spans="1:2" x14ac:dyDescent="0.25">
      <c r="A73" s="251" t="s">
        <v>249</v>
      </c>
      <c r="B73" t="s">
        <v>1031</v>
      </c>
    </row>
    <row r="74" spans="1:2" x14ac:dyDescent="0.25">
      <c r="A74" s="251" t="s">
        <v>250</v>
      </c>
      <c r="B74" t="s">
        <v>235</v>
      </c>
    </row>
    <row r="75" spans="1:2" x14ac:dyDescent="0.25">
      <c r="A75" s="251" t="s">
        <v>251</v>
      </c>
      <c r="B75" t="s">
        <v>234</v>
      </c>
    </row>
    <row r="76" spans="1:2" x14ac:dyDescent="0.25">
      <c r="A76" s="251" t="s">
        <v>252</v>
      </c>
      <c r="B76" t="s">
        <v>226</v>
      </c>
    </row>
    <row r="77" spans="1:2" x14ac:dyDescent="0.25">
      <c r="A77" s="251" t="s">
        <v>253</v>
      </c>
      <c r="B77" t="s">
        <v>1032</v>
      </c>
    </row>
    <row r="78" spans="1:2" x14ac:dyDescent="0.25">
      <c r="A78" s="251" t="s">
        <v>254</v>
      </c>
      <c r="B78" t="s">
        <v>1033</v>
      </c>
    </row>
    <row r="79" spans="1:2" x14ac:dyDescent="0.25">
      <c r="A79" s="251" t="s">
        <v>255</v>
      </c>
      <c r="B79" t="s">
        <v>1034</v>
      </c>
    </row>
    <row r="80" spans="1:2" x14ac:dyDescent="0.25">
      <c r="A80" s="251" t="s">
        <v>256</v>
      </c>
      <c r="B80" t="s">
        <v>236</v>
      </c>
    </row>
    <row r="81" spans="1:2" x14ac:dyDescent="0.25">
      <c r="A81" s="251" t="s">
        <v>257</v>
      </c>
      <c r="B81" t="s">
        <v>1035</v>
      </c>
    </row>
    <row r="82" spans="1:2" x14ac:dyDescent="0.25">
      <c r="A82" s="251" t="s">
        <v>258</v>
      </c>
      <c r="B82" t="s">
        <v>1036</v>
      </c>
    </row>
    <row r="83" spans="1:2" x14ac:dyDescent="0.25">
      <c r="A83" s="251" t="s">
        <v>259</v>
      </c>
      <c r="B83" t="s">
        <v>227</v>
      </c>
    </row>
    <row r="84" spans="1:2" x14ac:dyDescent="0.25">
      <c r="A84" s="251" t="s">
        <v>260</v>
      </c>
      <c r="B84" t="s">
        <v>1037</v>
      </c>
    </row>
    <row r="85" spans="1:2" x14ac:dyDescent="0.25">
      <c r="A85" s="251" t="s">
        <v>308</v>
      </c>
      <c r="B85" t="s">
        <v>1038</v>
      </c>
    </row>
    <row r="86" spans="1:2" x14ac:dyDescent="0.25">
      <c r="A86" s="251" t="s">
        <v>348</v>
      </c>
      <c r="B86" t="s">
        <v>424</v>
      </c>
    </row>
    <row r="87" spans="1:2" x14ac:dyDescent="0.25">
      <c r="A87" s="251" t="s">
        <v>349</v>
      </c>
      <c r="B87" t="s">
        <v>423</v>
      </c>
    </row>
    <row r="88" spans="1:2" x14ac:dyDescent="0.25">
      <c r="A88" s="251" t="s">
        <v>351</v>
      </c>
      <c r="B88" t="s">
        <v>228</v>
      </c>
    </row>
    <row r="89" spans="1:2" x14ac:dyDescent="0.25">
      <c r="A89" s="251" t="s">
        <v>352</v>
      </c>
      <c r="B89" t="s">
        <v>425</v>
      </c>
    </row>
    <row r="90" spans="1:2" x14ac:dyDescent="0.25">
      <c r="A90" s="251" t="s">
        <v>353</v>
      </c>
      <c r="B90" t="s">
        <v>426</v>
      </c>
    </row>
    <row r="91" spans="1:2" x14ac:dyDescent="0.25">
      <c r="A91" s="251" t="s">
        <v>354</v>
      </c>
      <c r="B91" t="s">
        <v>427</v>
      </c>
    </row>
    <row r="92" spans="1:2" x14ac:dyDescent="0.25">
      <c r="A92" s="251" t="s">
        <v>355</v>
      </c>
      <c r="B92" t="s">
        <v>147</v>
      </c>
    </row>
    <row r="93" spans="1:2" x14ac:dyDescent="0.25">
      <c r="A93" s="251" t="s">
        <v>356</v>
      </c>
      <c r="B93" t="s">
        <v>431</v>
      </c>
    </row>
    <row r="94" spans="1:2" x14ac:dyDescent="0.25">
      <c r="A94" s="251" t="s">
        <v>357</v>
      </c>
      <c r="B94" t="s">
        <v>430</v>
      </c>
    </row>
    <row r="95" spans="1:2" x14ac:dyDescent="0.25">
      <c r="A95" s="251" t="s">
        <v>358</v>
      </c>
      <c r="B95" t="s">
        <v>428</v>
      </c>
    </row>
    <row r="96" spans="1:2" x14ac:dyDescent="0.25">
      <c r="A96" s="251" t="s">
        <v>393</v>
      </c>
      <c r="B96" t="s">
        <v>1039</v>
      </c>
    </row>
    <row r="97" spans="1:2" x14ac:dyDescent="0.25">
      <c r="A97" s="251" t="s">
        <v>394</v>
      </c>
      <c r="B97" t="s">
        <v>1039</v>
      </c>
    </row>
    <row r="98" spans="1:2" x14ac:dyDescent="0.25">
      <c r="A98" s="251" t="s">
        <v>350</v>
      </c>
      <c r="B98" t="s">
        <v>432</v>
      </c>
    </row>
    <row r="99" spans="1:2" x14ac:dyDescent="0.25">
      <c r="A99" s="251" t="s">
        <v>395</v>
      </c>
      <c r="B99" t="s">
        <v>433</v>
      </c>
    </row>
    <row r="100" spans="1:2" x14ac:dyDescent="0.25">
      <c r="A100" s="251" t="s">
        <v>396</v>
      </c>
      <c r="B100" t="s">
        <v>434</v>
      </c>
    </row>
    <row r="101" spans="1:2" x14ac:dyDescent="0.25">
      <c r="A101" s="251" t="s">
        <v>397</v>
      </c>
      <c r="B101" t="s">
        <v>428</v>
      </c>
    </row>
    <row r="102" spans="1:2" x14ac:dyDescent="0.25">
      <c r="A102" s="251" t="s">
        <v>398</v>
      </c>
      <c r="B102" t="s">
        <v>435</v>
      </c>
    </row>
    <row r="103" spans="1:2" x14ac:dyDescent="0.25">
      <c r="A103" s="251" t="s">
        <v>399</v>
      </c>
      <c r="B103" t="s">
        <v>436</v>
      </c>
    </row>
    <row r="104" spans="1:2" x14ac:dyDescent="0.25">
      <c r="A104" s="251" t="s">
        <v>400</v>
      </c>
      <c r="B104" t="s">
        <v>437</v>
      </c>
    </row>
    <row r="105" spans="1:2" x14ac:dyDescent="0.25">
      <c r="A105" s="251" t="s">
        <v>401</v>
      </c>
      <c r="B105" t="s">
        <v>147</v>
      </c>
    </row>
    <row r="106" spans="1:2" x14ac:dyDescent="0.25">
      <c r="A106" s="251" t="s">
        <v>439</v>
      </c>
      <c r="B106" t="s">
        <v>508</v>
      </c>
    </row>
    <row r="107" spans="1:2" x14ac:dyDescent="0.25">
      <c r="A107" s="251">
        <v>1004000312</v>
      </c>
      <c r="B107" t="s">
        <v>509</v>
      </c>
    </row>
    <row r="108" spans="1:2" x14ac:dyDescent="0.25">
      <c r="A108" s="251" t="s">
        <v>440</v>
      </c>
      <c r="B108" t="s">
        <v>510</v>
      </c>
    </row>
    <row r="109" spans="1:2" x14ac:dyDescent="0.25">
      <c r="A109" s="251" t="s">
        <v>441</v>
      </c>
      <c r="B109" t="s">
        <v>147</v>
      </c>
    </row>
    <row r="110" spans="1:2" x14ac:dyDescent="0.25">
      <c r="A110" s="251" t="s">
        <v>442</v>
      </c>
      <c r="B110" t="s">
        <v>511</v>
      </c>
    </row>
    <row r="111" spans="1:2" x14ac:dyDescent="0.25">
      <c r="A111" s="251" t="s">
        <v>443</v>
      </c>
      <c r="B111" t="s">
        <v>512</v>
      </c>
    </row>
    <row r="112" spans="1:2" x14ac:dyDescent="0.25">
      <c r="A112" s="251" t="s">
        <v>444</v>
      </c>
      <c r="B112" t="s">
        <v>513</v>
      </c>
    </row>
    <row r="113" spans="1:2" x14ac:dyDescent="0.25">
      <c r="A113" s="251" t="s">
        <v>445</v>
      </c>
      <c r="B113" t="s">
        <v>514</v>
      </c>
    </row>
    <row r="114" spans="1:2" x14ac:dyDescent="0.25">
      <c r="A114" s="251" t="s">
        <v>446</v>
      </c>
      <c r="B114" t="s">
        <v>515</v>
      </c>
    </row>
    <row r="115" spans="1:2" x14ac:dyDescent="0.25">
      <c r="A115" s="251" t="s">
        <v>447</v>
      </c>
      <c r="B115" t="s">
        <v>516</v>
      </c>
    </row>
    <row r="116" spans="1:2" x14ac:dyDescent="0.25">
      <c r="A116" s="251" t="s">
        <v>448</v>
      </c>
      <c r="B116" t="s">
        <v>517</v>
      </c>
    </row>
    <row r="117" spans="1:2" x14ac:dyDescent="0.25">
      <c r="A117" s="251" t="s">
        <v>449</v>
      </c>
      <c r="B117" t="s">
        <v>518</v>
      </c>
    </row>
    <row r="118" spans="1:2" x14ac:dyDescent="0.25">
      <c r="A118" s="251" t="s">
        <v>450</v>
      </c>
      <c r="B118" t="s">
        <v>519</v>
      </c>
    </row>
    <row r="119" spans="1:2" x14ac:dyDescent="0.25">
      <c r="A119" s="251" t="s">
        <v>451</v>
      </c>
      <c r="B119" t="s">
        <v>520</v>
      </c>
    </row>
    <row r="120" spans="1:2" x14ac:dyDescent="0.25">
      <c r="A120" s="251" t="s">
        <v>452</v>
      </c>
      <c r="B120" t="s">
        <v>521</v>
      </c>
    </row>
    <row r="121" spans="1:2" x14ac:dyDescent="0.25">
      <c r="A121" s="251" t="s">
        <v>453</v>
      </c>
      <c r="B121" t="s">
        <v>522</v>
      </c>
    </row>
    <row r="122" spans="1:2" x14ac:dyDescent="0.25">
      <c r="A122" s="251" t="s">
        <v>454</v>
      </c>
      <c r="B122" t="s">
        <v>523</v>
      </c>
    </row>
    <row r="123" spans="1:2" x14ac:dyDescent="0.25">
      <c r="A123" s="251" t="s">
        <v>455</v>
      </c>
      <c r="B123" t="s">
        <v>675</v>
      </c>
    </row>
    <row r="124" spans="1:2" x14ac:dyDescent="0.25">
      <c r="A124" s="251" t="s">
        <v>456</v>
      </c>
      <c r="B124" t="s">
        <v>524</v>
      </c>
    </row>
    <row r="125" spans="1:2" x14ac:dyDescent="0.25">
      <c r="A125" s="251" t="s">
        <v>457</v>
      </c>
      <c r="B125" t="s">
        <v>675</v>
      </c>
    </row>
    <row r="126" spans="1:2" x14ac:dyDescent="0.25">
      <c r="A126" s="251" t="s">
        <v>458</v>
      </c>
      <c r="B126" t="s">
        <v>525</v>
      </c>
    </row>
    <row r="127" spans="1:2" x14ac:dyDescent="0.25">
      <c r="A127" s="251" t="s">
        <v>527</v>
      </c>
      <c r="B127" t="s">
        <v>675</v>
      </c>
    </row>
    <row r="128" spans="1:2" x14ac:dyDescent="0.25">
      <c r="A128" s="251" t="s">
        <v>530</v>
      </c>
      <c r="B128" t="s">
        <v>1040</v>
      </c>
    </row>
    <row r="129" spans="1:2" x14ac:dyDescent="0.25">
      <c r="A129" s="251" t="s">
        <v>533</v>
      </c>
      <c r="B129" t="s">
        <v>1041</v>
      </c>
    </row>
    <row r="130" spans="1:2" x14ac:dyDescent="0.25">
      <c r="A130" s="251" t="s">
        <v>535</v>
      </c>
      <c r="B130" t="s">
        <v>1042</v>
      </c>
    </row>
    <row r="131" spans="1:2" x14ac:dyDescent="0.25">
      <c r="A131" s="251" t="s">
        <v>537</v>
      </c>
      <c r="B131" t="s">
        <v>1043</v>
      </c>
    </row>
    <row r="132" spans="1:2" x14ac:dyDescent="0.25">
      <c r="A132" s="251" t="s">
        <v>540</v>
      </c>
      <c r="B132" t="s">
        <v>519</v>
      </c>
    </row>
    <row r="133" spans="1:2" x14ac:dyDescent="0.25">
      <c r="A133" s="251" t="s">
        <v>542</v>
      </c>
      <c r="B133" t="s">
        <v>1044</v>
      </c>
    </row>
    <row r="134" spans="1:2" x14ac:dyDescent="0.25">
      <c r="A134" s="251" t="s">
        <v>544</v>
      </c>
      <c r="B134" t="s">
        <v>676</v>
      </c>
    </row>
    <row r="135" spans="1:2" x14ac:dyDescent="0.25">
      <c r="A135" s="251" t="s">
        <v>547</v>
      </c>
      <c r="B135" t="s">
        <v>522</v>
      </c>
    </row>
    <row r="136" spans="1:2" x14ac:dyDescent="0.25">
      <c r="A136" s="251" t="s">
        <v>549</v>
      </c>
      <c r="B136" t="s">
        <v>1045</v>
      </c>
    </row>
    <row r="137" spans="1:2" x14ac:dyDescent="0.25">
      <c r="A137" s="251" t="s">
        <v>551</v>
      </c>
      <c r="B137" t="s">
        <v>677</v>
      </c>
    </row>
    <row r="138" spans="1:2" x14ac:dyDescent="0.25">
      <c r="A138" s="251" t="s">
        <v>553</v>
      </c>
      <c r="B138" t="s">
        <v>678</v>
      </c>
    </row>
    <row r="139" spans="1:2" x14ac:dyDescent="0.25">
      <c r="A139" s="251" t="s">
        <v>555</v>
      </c>
      <c r="B139" t="s">
        <v>517</v>
      </c>
    </row>
    <row r="140" spans="1:2" x14ac:dyDescent="0.25">
      <c r="A140" s="251" t="s">
        <v>558</v>
      </c>
      <c r="B140" t="s">
        <v>514</v>
      </c>
    </row>
    <row r="141" spans="1:2" x14ac:dyDescent="0.25">
      <c r="A141" s="251" t="s">
        <v>560</v>
      </c>
      <c r="B141" t="s">
        <v>1046</v>
      </c>
    </row>
    <row r="142" spans="1:2" x14ac:dyDescent="0.25">
      <c r="A142" s="251" t="s">
        <v>563</v>
      </c>
      <c r="B142" t="s">
        <v>677</v>
      </c>
    </row>
    <row r="143" spans="1:2" x14ac:dyDescent="0.25">
      <c r="A143" s="251" t="s">
        <v>565</v>
      </c>
      <c r="B143" t="s">
        <v>1047</v>
      </c>
    </row>
    <row r="144" spans="1:2" x14ac:dyDescent="0.25">
      <c r="A144" s="251" t="s">
        <v>568</v>
      </c>
      <c r="B144" t="s">
        <v>1048</v>
      </c>
    </row>
    <row r="145" spans="1:2" x14ac:dyDescent="0.25">
      <c r="A145" s="251" t="s">
        <v>570</v>
      </c>
      <c r="B145" t="s">
        <v>1049</v>
      </c>
    </row>
    <row r="146" spans="1:2" x14ac:dyDescent="0.25">
      <c r="A146" s="251" t="s">
        <v>573</v>
      </c>
      <c r="B146" t="s">
        <v>1050</v>
      </c>
    </row>
    <row r="147" spans="1:2" x14ac:dyDescent="0.25">
      <c r="A147" s="251" t="s">
        <v>590</v>
      </c>
      <c r="B147" t="s">
        <v>706</v>
      </c>
    </row>
    <row r="148" spans="1:2" x14ac:dyDescent="0.25">
      <c r="A148" s="251" t="s">
        <v>593</v>
      </c>
      <c r="B148" t="s">
        <v>707</v>
      </c>
    </row>
    <row r="149" spans="1:2" x14ac:dyDescent="0.25">
      <c r="A149" s="251" t="s">
        <v>595</v>
      </c>
      <c r="B149" t="s">
        <v>675</v>
      </c>
    </row>
    <row r="150" spans="1:2" x14ac:dyDescent="0.25">
      <c r="A150" s="251" t="s">
        <v>597</v>
      </c>
      <c r="B150" t="s">
        <v>522</v>
      </c>
    </row>
    <row r="151" spans="1:2" x14ac:dyDescent="0.25">
      <c r="A151" s="251" t="s">
        <v>600</v>
      </c>
      <c r="B151" t="s">
        <v>676</v>
      </c>
    </row>
    <row r="152" spans="1:2" x14ac:dyDescent="0.25">
      <c r="A152" s="251" t="s">
        <v>602</v>
      </c>
      <c r="B152" t="s">
        <v>522</v>
      </c>
    </row>
    <row r="153" spans="1:2" x14ac:dyDescent="0.25">
      <c r="A153" s="251" t="s">
        <v>604</v>
      </c>
      <c r="B153" t="s">
        <v>708</v>
      </c>
    </row>
    <row r="154" spans="1:2" x14ac:dyDescent="0.25">
      <c r="A154" s="251" t="s">
        <v>607</v>
      </c>
      <c r="B154" t="s">
        <v>522</v>
      </c>
    </row>
    <row r="155" spans="1:2" x14ac:dyDescent="0.25">
      <c r="A155" s="251" t="s">
        <v>609</v>
      </c>
      <c r="B155" t="s">
        <v>1051</v>
      </c>
    </row>
    <row r="156" spans="1:2" x14ac:dyDescent="0.25">
      <c r="A156" s="251" t="s">
        <v>612</v>
      </c>
      <c r="B156" t="s">
        <v>676</v>
      </c>
    </row>
    <row r="157" spans="1:2" x14ac:dyDescent="0.25">
      <c r="A157" s="251" t="s">
        <v>615</v>
      </c>
      <c r="B157" t="s">
        <v>692</v>
      </c>
    </row>
    <row r="158" spans="1:2" x14ac:dyDescent="0.25">
      <c r="A158" s="251" t="s">
        <v>619</v>
      </c>
      <c r="B158" t="s">
        <v>677</v>
      </c>
    </row>
    <row r="159" spans="1:2" x14ac:dyDescent="0.25">
      <c r="A159" s="251" t="s">
        <v>622</v>
      </c>
      <c r="B159" t="s">
        <v>693</v>
      </c>
    </row>
    <row r="160" spans="1:2" x14ac:dyDescent="0.25">
      <c r="A160" s="251" t="s">
        <v>624</v>
      </c>
      <c r="B160" t="s">
        <v>695</v>
      </c>
    </row>
    <row r="161" spans="1:2" x14ac:dyDescent="0.25">
      <c r="A161" s="251" t="s">
        <v>626</v>
      </c>
      <c r="B161" t="s">
        <v>678</v>
      </c>
    </row>
    <row r="162" spans="1:2" x14ac:dyDescent="0.25">
      <c r="A162" s="251" t="s">
        <v>628</v>
      </c>
      <c r="B162" t="s">
        <v>696</v>
      </c>
    </row>
    <row r="163" spans="1:2" x14ac:dyDescent="0.25">
      <c r="A163" s="251" t="s">
        <v>630</v>
      </c>
      <c r="B163" t="s">
        <v>697</v>
      </c>
    </row>
    <row r="164" spans="1:2" x14ac:dyDescent="0.25">
      <c r="A164" s="251" t="s">
        <v>632</v>
      </c>
      <c r="B164" t="s">
        <v>698</v>
      </c>
    </row>
    <row r="165" spans="1:2" x14ac:dyDescent="0.25">
      <c r="A165" s="251" t="s">
        <v>634</v>
      </c>
      <c r="B165" t="s">
        <v>677</v>
      </c>
    </row>
    <row r="166" spans="1:2" x14ac:dyDescent="0.25">
      <c r="A166" s="251" t="s">
        <v>637</v>
      </c>
      <c r="B166" t="s">
        <v>699</v>
      </c>
    </row>
    <row r="167" spans="1:2" x14ac:dyDescent="0.25">
      <c r="A167" s="251" t="s">
        <v>640</v>
      </c>
      <c r="B167" t="s">
        <v>700</v>
      </c>
    </row>
    <row r="168" spans="1:2" x14ac:dyDescent="0.25">
      <c r="A168" s="251" t="s">
        <v>643</v>
      </c>
      <c r="B168" t="s">
        <v>676</v>
      </c>
    </row>
    <row r="169" spans="1:2" x14ac:dyDescent="0.25">
      <c r="A169" s="251" t="s">
        <v>646</v>
      </c>
      <c r="B169" t="s">
        <v>701</v>
      </c>
    </row>
    <row r="170" spans="1:2" x14ac:dyDescent="0.25">
      <c r="A170" s="251" t="s">
        <v>649</v>
      </c>
      <c r="B170" t="s">
        <v>522</v>
      </c>
    </row>
    <row r="171" spans="1:2" x14ac:dyDescent="0.25">
      <c r="A171" s="251" t="s">
        <v>652</v>
      </c>
      <c r="B171" t="s">
        <v>677</v>
      </c>
    </row>
    <row r="172" spans="1:2" x14ac:dyDescent="0.25">
      <c r="A172" s="251" t="s">
        <v>656</v>
      </c>
      <c r="B172" t="s">
        <v>702</v>
      </c>
    </row>
    <row r="173" spans="1:2" x14ac:dyDescent="0.25">
      <c r="A173" s="251" t="s">
        <v>659</v>
      </c>
      <c r="B173" t="s">
        <v>703</v>
      </c>
    </row>
    <row r="174" spans="1:2" x14ac:dyDescent="0.25">
      <c r="A174" s="251" t="s">
        <v>661</v>
      </c>
      <c r="B174" t="s">
        <v>522</v>
      </c>
    </row>
    <row r="175" spans="1:2" x14ac:dyDescent="0.25">
      <c r="A175" s="251" t="s">
        <v>663</v>
      </c>
      <c r="B175" t="s">
        <v>704</v>
      </c>
    </row>
    <row r="176" spans="1:2" x14ac:dyDescent="0.25">
      <c r="A176" s="251" t="s">
        <v>665</v>
      </c>
      <c r="B176" t="s">
        <v>705</v>
      </c>
    </row>
    <row r="177" spans="1:2" x14ac:dyDescent="0.25">
      <c r="A177" s="251" t="s">
        <v>713</v>
      </c>
      <c r="B177" t="s">
        <v>1052</v>
      </c>
    </row>
    <row r="178" spans="1:2" x14ac:dyDescent="0.25">
      <c r="A178" s="251" t="s">
        <v>718</v>
      </c>
      <c r="B178" t="s">
        <v>1053</v>
      </c>
    </row>
    <row r="179" spans="1:2" x14ac:dyDescent="0.25">
      <c r="A179" s="251" t="s">
        <v>727</v>
      </c>
      <c r="B179" t="s">
        <v>154</v>
      </c>
    </row>
    <row r="180" spans="1:2" x14ac:dyDescent="0.25">
      <c r="A180" s="251" t="s">
        <v>710</v>
      </c>
      <c r="B180" t="s">
        <v>1052</v>
      </c>
    </row>
    <row r="181" spans="1:2" x14ac:dyDescent="0.25">
      <c r="A181" s="251" t="s">
        <v>723</v>
      </c>
      <c r="B181" t="s">
        <v>520</v>
      </c>
    </row>
    <row r="182" spans="1:2" x14ac:dyDescent="0.25">
      <c r="A182" s="251" t="s">
        <v>720</v>
      </c>
      <c r="B182" t="s">
        <v>520</v>
      </c>
    </row>
    <row r="183" spans="1:2" x14ac:dyDescent="0.25">
      <c r="A183" s="251" t="s">
        <v>714</v>
      </c>
      <c r="B183" t="s">
        <v>677</v>
      </c>
    </row>
    <row r="184" spans="1:2" x14ac:dyDescent="0.25">
      <c r="A184" s="251" t="s">
        <v>716</v>
      </c>
      <c r="B184" t="s">
        <v>1054</v>
      </c>
    </row>
    <row r="185" spans="1:2" x14ac:dyDescent="0.25">
      <c r="A185" s="251" t="s">
        <v>735</v>
      </c>
      <c r="B185" t="s">
        <v>1053</v>
      </c>
    </row>
    <row r="186" spans="1:2" x14ac:dyDescent="0.25">
      <c r="A186" s="251" t="s">
        <v>738</v>
      </c>
      <c r="B186" t="s">
        <v>1055</v>
      </c>
    </row>
    <row r="187" spans="1:2" x14ac:dyDescent="0.25">
      <c r="A187" s="251" t="s">
        <v>736</v>
      </c>
      <c r="B187" t="s">
        <v>1051</v>
      </c>
    </row>
    <row r="188" spans="1:2" x14ac:dyDescent="0.25">
      <c r="A188" s="251" t="s">
        <v>737</v>
      </c>
      <c r="B188" t="s">
        <v>1056</v>
      </c>
    </row>
    <row r="189" spans="1:2" x14ac:dyDescent="0.25">
      <c r="A189" s="251" t="s">
        <v>739</v>
      </c>
      <c r="B189" t="s">
        <v>1057</v>
      </c>
    </row>
    <row r="190" spans="1:2" x14ac:dyDescent="0.25">
      <c r="A190" s="251" t="s">
        <v>740</v>
      </c>
      <c r="B190" t="s">
        <v>1058</v>
      </c>
    </row>
    <row r="191" spans="1:2" x14ac:dyDescent="0.25">
      <c r="A191" s="251" t="s">
        <v>741</v>
      </c>
      <c r="B191" t="s">
        <v>676</v>
      </c>
    </row>
    <row r="192" spans="1:2" x14ac:dyDescent="0.25">
      <c r="A192" s="251" t="s">
        <v>742</v>
      </c>
      <c r="B192" t="s">
        <v>1059</v>
      </c>
    </row>
    <row r="193" spans="1:2" x14ac:dyDescent="0.25">
      <c r="A193" s="251" t="s">
        <v>743</v>
      </c>
      <c r="B193" t="s">
        <v>1060</v>
      </c>
    </row>
    <row r="194" spans="1:2" x14ac:dyDescent="0.25">
      <c r="A194" s="251" t="s">
        <v>768</v>
      </c>
      <c r="B194" t="s">
        <v>1061</v>
      </c>
    </row>
    <row r="195" spans="1:2" x14ac:dyDescent="0.25">
      <c r="A195" s="251" t="s">
        <v>770</v>
      </c>
      <c r="B195" t="s">
        <v>1062</v>
      </c>
    </row>
    <row r="196" spans="1:2" x14ac:dyDescent="0.25">
      <c r="A196" s="251" t="s">
        <v>772</v>
      </c>
      <c r="B196" t="s">
        <v>1063</v>
      </c>
    </row>
    <row r="197" spans="1:2" x14ac:dyDescent="0.25">
      <c r="A197" s="251" t="s">
        <v>774</v>
      </c>
      <c r="B197" t="s">
        <v>1064</v>
      </c>
    </row>
    <row r="198" spans="1:2" x14ac:dyDescent="0.25">
      <c r="A198" s="251" t="s">
        <v>776</v>
      </c>
      <c r="B198" t="s">
        <v>1062</v>
      </c>
    </row>
    <row r="199" spans="1:2" x14ac:dyDescent="0.25">
      <c r="A199" s="251" t="s">
        <v>779</v>
      </c>
      <c r="B199" t="s">
        <v>1065</v>
      </c>
    </row>
    <row r="200" spans="1:2" x14ac:dyDescent="0.25">
      <c r="A200" s="251" t="s">
        <v>781</v>
      </c>
      <c r="B200" t="s">
        <v>1066</v>
      </c>
    </row>
    <row r="201" spans="1:2" x14ac:dyDescent="0.25">
      <c r="A201" s="251" t="s">
        <v>789</v>
      </c>
      <c r="B201" t="s">
        <v>1055</v>
      </c>
    </row>
    <row r="202" spans="1:2" x14ac:dyDescent="0.25">
      <c r="A202" s="251" t="s">
        <v>791</v>
      </c>
      <c r="B202" t="s">
        <v>1067</v>
      </c>
    </row>
    <row r="203" spans="1:2" x14ac:dyDescent="0.25">
      <c r="A203" s="251" t="s">
        <v>794</v>
      </c>
      <c r="B203" t="s">
        <v>1068</v>
      </c>
    </row>
    <row r="204" spans="1:2" x14ac:dyDescent="0.25">
      <c r="A204" s="251" t="s">
        <v>797</v>
      </c>
      <c r="B204" t="s">
        <v>1069</v>
      </c>
    </row>
    <row r="205" spans="1:2" x14ac:dyDescent="0.25">
      <c r="A205" s="251" t="s">
        <v>799</v>
      </c>
      <c r="B205" t="s">
        <v>1070</v>
      </c>
    </row>
    <row r="206" spans="1:2" x14ac:dyDescent="0.25">
      <c r="A206" s="251" t="s">
        <v>800</v>
      </c>
      <c r="B206" t="s">
        <v>1071</v>
      </c>
    </row>
    <row r="207" spans="1:2" x14ac:dyDescent="0.25">
      <c r="A207" s="251" t="s">
        <v>802</v>
      </c>
      <c r="B207" t="s">
        <v>1072</v>
      </c>
    </row>
    <row r="208" spans="1:2" x14ac:dyDescent="0.25">
      <c r="A208" s="251" t="s">
        <v>805</v>
      </c>
      <c r="B208" t="s">
        <v>1073</v>
      </c>
    </row>
    <row r="209" spans="1:2" x14ac:dyDescent="0.25">
      <c r="A209" s="251" t="s">
        <v>807</v>
      </c>
      <c r="B209" t="s">
        <v>1072</v>
      </c>
    </row>
    <row r="210" spans="1:2" x14ac:dyDescent="0.25">
      <c r="A210" s="251" t="s">
        <v>809</v>
      </c>
      <c r="B210" t="s">
        <v>1074</v>
      </c>
    </row>
    <row r="211" spans="1:2" x14ac:dyDescent="0.25">
      <c r="A211" s="251" t="s">
        <v>813</v>
      </c>
      <c r="B211" t="s">
        <v>1072</v>
      </c>
    </row>
    <row r="212" spans="1:2" x14ac:dyDescent="0.25">
      <c r="A212" s="251" t="s">
        <v>814</v>
      </c>
      <c r="B212" t="s">
        <v>1074</v>
      </c>
    </row>
    <row r="213" spans="1:2" x14ac:dyDescent="0.25">
      <c r="A213" s="251" t="s">
        <v>816</v>
      </c>
      <c r="B213" t="s">
        <v>1072</v>
      </c>
    </row>
    <row r="214" spans="1:2" x14ac:dyDescent="0.25">
      <c r="A214" s="251" t="s">
        <v>828</v>
      </c>
      <c r="B214" t="s">
        <v>1024</v>
      </c>
    </row>
    <row r="215" spans="1:2" x14ac:dyDescent="0.25">
      <c r="A215" s="251" t="s">
        <v>830</v>
      </c>
      <c r="B215" t="s">
        <v>1025</v>
      </c>
    </row>
    <row r="216" spans="1:2" x14ac:dyDescent="0.25">
      <c r="A216" s="251" t="s">
        <v>833</v>
      </c>
      <c r="B216" t="s">
        <v>1026</v>
      </c>
    </row>
    <row r="217" spans="1:2" x14ac:dyDescent="0.25">
      <c r="A217" s="251" t="s">
        <v>835</v>
      </c>
      <c r="B217" t="s">
        <v>1027</v>
      </c>
    </row>
    <row r="218" spans="1:2" x14ac:dyDescent="0.25">
      <c r="A218" s="251" t="s">
        <v>842</v>
      </c>
      <c r="B218" t="s">
        <v>1075</v>
      </c>
    </row>
    <row r="219" spans="1:2" x14ac:dyDescent="0.25">
      <c r="A219" s="251" t="s">
        <v>845</v>
      </c>
      <c r="B219" t="s">
        <v>1076</v>
      </c>
    </row>
    <row r="220" spans="1:2" x14ac:dyDescent="0.25">
      <c r="A220" s="251" t="s">
        <v>848</v>
      </c>
      <c r="B220" t="s">
        <v>1077</v>
      </c>
    </row>
    <row r="221" spans="1:2" x14ac:dyDescent="0.25">
      <c r="A221" s="251" t="s">
        <v>1087</v>
      </c>
      <c r="B221" t="s">
        <v>1078</v>
      </c>
    </row>
    <row r="222" spans="1:2" x14ac:dyDescent="0.25">
      <c r="A222" s="251">
        <v>20001051279</v>
      </c>
      <c r="B222" t="s">
        <v>1091</v>
      </c>
    </row>
    <row r="223" spans="1:2" x14ac:dyDescent="0.25">
      <c r="A223" s="251" t="s">
        <v>1088</v>
      </c>
      <c r="B223" t="s">
        <v>1079</v>
      </c>
    </row>
    <row r="224" spans="1:2" x14ac:dyDescent="0.25">
      <c r="A224" s="251">
        <v>33001018042</v>
      </c>
      <c r="B224" t="s">
        <v>1062</v>
      </c>
    </row>
    <row r="225" spans="1:2" x14ac:dyDescent="0.25">
      <c r="A225" s="251">
        <v>61002015773</v>
      </c>
      <c r="B225" t="s">
        <v>1104</v>
      </c>
    </row>
    <row r="226" spans="1:2" x14ac:dyDescent="0.25">
      <c r="A226" s="251">
        <v>60001125029</v>
      </c>
    </row>
    <row r="227" spans="1:2" x14ac:dyDescent="0.25">
      <c r="A227" s="251">
        <v>34001000859</v>
      </c>
    </row>
    <row r="228" spans="1:2" x14ac:dyDescent="0.25">
      <c r="A228" s="251">
        <v>1036000119</v>
      </c>
      <c r="B228" t="s">
        <v>1092</v>
      </c>
    </row>
    <row r="229" spans="1:2" x14ac:dyDescent="0.25">
      <c r="A229" s="251">
        <v>27001003138</v>
      </c>
      <c r="B229" t="s">
        <v>1080</v>
      </c>
    </row>
    <row r="230" spans="1:2" x14ac:dyDescent="0.25">
      <c r="A230" s="251">
        <v>1024030859</v>
      </c>
      <c r="B230" t="s">
        <v>1081</v>
      </c>
    </row>
    <row r="231" spans="1:2" x14ac:dyDescent="0.25">
      <c r="A231" s="251">
        <v>1010017964</v>
      </c>
      <c r="B231" t="s">
        <v>1082</v>
      </c>
    </row>
    <row r="232" spans="1:2" x14ac:dyDescent="0.25">
      <c r="A232" s="251">
        <v>1029009704</v>
      </c>
      <c r="B232" t="s">
        <v>1083</v>
      </c>
    </row>
    <row r="233" spans="1:2" x14ac:dyDescent="0.25">
      <c r="A233" s="251">
        <v>20001011031</v>
      </c>
      <c r="B233" t="s">
        <v>1073</v>
      </c>
    </row>
    <row r="234" spans="1:2" x14ac:dyDescent="0.25">
      <c r="A234" s="251" t="s">
        <v>1089</v>
      </c>
      <c r="B234" t="s">
        <v>1076</v>
      </c>
    </row>
    <row r="235" spans="1:2" x14ac:dyDescent="0.25">
      <c r="A235" s="251">
        <v>59001090540</v>
      </c>
      <c r="B235" t="s">
        <v>1084</v>
      </c>
    </row>
    <row r="236" spans="1:2" x14ac:dyDescent="0.25">
      <c r="A236" s="251">
        <v>61004003867</v>
      </c>
      <c r="B236" t="s">
        <v>1085</v>
      </c>
    </row>
    <row r="237" spans="1:2" x14ac:dyDescent="0.25">
      <c r="A237" s="251" t="s">
        <v>902</v>
      </c>
      <c r="B237" t="s">
        <v>1086</v>
      </c>
    </row>
    <row r="238" spans="1:2" x14ac:dyDescent="0.25">
      <c r="A238" s="251" t="s">
        <v>1093</v>
      </c>
      <c r="B238" t="s">
        <v>1106</v>
      </c>
    </row>
    <row r="239" spans="1:2" x14ac:dyDescent="0.25">
      <c r="A239" s="251" t="s">
        <v>1094</v>
      </c>
      <c r="B239" t="s">
        <v>1105</v>
      </c>
    </row>
    <row r="240" spans="1:2" x14ac:dyDescent="0.25">
      <c r="A240" s="251">
        <v>33001018042</v>
      </c>
      <c r="B240" t="s">
        <v>1055</v>
      </c>
    </row>
    <row r="241" spans="1:2" x14ac:dyDescent="0.25">
      <c r="A241" s="251">
        <v>61002005256</v>
      </c>
      <c r="B241" t="s">
        <v>1062</v>
      </c>
    </row>
    <row r="242" spans="1:2" x14ac:dyDescent="0.25">
      <c r="A242" s="251">
        <v>62005016926</v>
      </c>
      <c r="B242" t="s">
        <v>1108</v>
      </c>
    </row>
    <row r="243" spans="1:2" x14ac:dyDescent="0.25">
      <c r="A243" s="251">
        <v>19001029099</v>
      </c>
      <c r="B243" t="s">
        <v>1104</v>
      </c>
    </row>
    <row r="244" spans="1:2" x14ac:dyDescent="0.25">
      <c r="A244" s="251">
        <v>24001042499</v>
      </c>
      <c r="B244" t="s">
        <v>1107</v>
      </c>
    </row>
    <row r="245" spans="1:2" x14ac:dyDescent="0.25">
      <c r="A245" s="251">
        <v>19001021958</v>
      </c>
      <c r="B245" t="s">
        <v>147</v>
      </c>
    </row>
    <row r="246" spans="1:2" x14ac:dyDescent="0.25">
      <c r="A246" s="251">
        <v>65014002723</v>
      </c>
      <c r="B246" t="s">
        <v>1062</v>
      </c>
    </row>
    <row r="247" spans="1:2" x14ac:dyDescent="0.25">
      <c r="A247" s="251" t="s">
        <v>1095</v>
      </c>
      <c r="B247" t="s">
        <v>1098</v>
      </c>
    </row>
    <row r="248" spans="1:2" x14ac:dyDescent="0.25">
      <c r="A248" s="251" t="s">
        <v>1096</v>
      </c>
      <c r="B248" t="s">
        <v>1099</v>
      </c>
    </row>
    <row r="249" spans="1:2" x14ac:dyDescent="0.25">
      <c r="A249" s="251">
        <v>39001037408</v>
      </c>
      <c r="B249" t="s">
        <v>1100</v>
      </c>
    </row>
    <row r="250" spans="1:2" x14ac:dyDescent="0.25">
      <c r="A250" s="251">
        <v>61006027927</v>
      </c>
      <c r="B250" t="s">
        <v>1101</v>
      </c>
    </row>
    <row r="251" spans="1:2" x14ac:dyDescent="0.25">
      <c r="A251" s="251">
        <v>35001025390</v>
      </c>
      <c r="B251" t="s">
        <v>1102</v>
      </c>
    </row>
    <row r="252" spans="1:2" x14ac:dyDescent="0.25">
      <c r="A252" s="251">
        <v>62006008378</v>
      </c>
      <c r="B252" t="s">
        <v>1103</v>
      </c>
    </row>
    <row r="253" spans="1:2" x14ac:dyDescent="0.25">
      <c r="A253" s="251" t="s">
        <v>1097</v>
      </c>
      <c r="B253" t="s">
        <v>1104</v>
      </c>
    </row>
    <row r="254" spans="1:2" x14ac:dyDescent="0.25">
      <c r="A254"/>
    </row>
    <row r="255" spans="1:2" x14ac:dyDescent="0.25">
      <c r="A255"/>
    </row>
    <row r="256" spans="1:2"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sheetData>
  <conditionalFormatting sqref="A235">
    <cfRule type="duplicateValues" dxfId="2" priority="3"/>
  </conditionalFormatting>
  <conditionalFormatting sqref="A1:A1048576">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გარდაცვლილები</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2017-05-01T09:48:41Z</dcterms:modified>
</cp:coreProperties>
</file>