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490" windowHeight="7755" tabRatio="500"/>
  </bookViews>
  <sheets>
    <sheet name="Sheet2" sheetId="2" r:id="rId1"/>
  </sheets>
  <calcPr calcId="145621"/>
</workbook>
</file>

<file path=xl/calcChain.xml><?xml version="1.0" encoding="utf-8"?>
<calcChain xmlns="http://schemas.openxmlformats.org/spreadsheetml/2006/main">
  <c r="M29" i="2" l="1"/>
  <c r="H29" i="2"/>
  <c r="M27" i="2" l="1"/>
  <c r="M22" i="2"/>
  <c r="M19" i="2"/>
  <c r="M18" i="2"/>
  <c r="M14" i="2"/>
  <c r="H14" i="2"/>
  <c r="M10" i="2" l="1"/>
  <c r="J10" i="2"/>
  <c r="J11" i="2"/>
  <c r="M5" i="2"/>
  <c r="M4" i="2"/>
  <c r="M21" i="2" l="1"/>
  <c r="M6" i="2"/>
  <c r="M3" i="2"/>
</calcChain>
</file>

<file path=xl/sharedStrings.xml><?xml version="1.0" encoding="utf-8"?>
<sst xmlns="http://schemas.openxmlformats.org/spreadsheetml/2006/main" count="311" uniqueCount="235">
  <si>
    <t>Goal</t>
  </si>
  <si>
    <t>Indicator</t>
  </si>
  <si>
    <t>Definition</t>
  </si>
  <si>
    <t>Unit</t>
  </si>
  <si>
    <t>Formula</t>
  </si>
  <si>
    <t>Frequency</t>
  </si>
  <si>
    <t>Owner</t>
  </si>
  <si>
    <t>Improve financial protection and secure effective coverage</t>
  </si>
  <si>
    <t>%</t>
  </si>
  <si>
    <t>Share of population insured by government budget</t>
  </si>
  <si>
    <t>Utilization/purchasing of services in the right level</t>
  </si>
  <si>
    <t xml:space="preserve">Share of avoidable hospitalizations </t>
  </si>
  <si>
    <t>Improve payment and contracting mechanisms</t>
  </si>
  <si>
    <t>Share of PHC out of public health expenditure</t>
  </si>
  <si>
    <t>Share of RBF in PHC</t>
  </si>
  <si>
    <t>HBP in line with population health needs</t>
  </si>
  <si>
    <t>Share of needs not covered with national programs</t>
  </si>
  <si>
    <t xml:space="preserve">Consolidate highly specialised and hospital care </t>
  </si>
  <si>
    <t>No</t>
  </si>
  <si>
    <t>Occupancy rate of hospital beds</t>
  </si>
  <si>
    <t>Ensure equitable access to essential specialist care and strengthen PHC</t>
  </si>
  <si>
    <t>Improvement efficiency and quality of health services</t>
  </si>
  <si>
    <t>day</t>
  </si>
  <si>
    <t>Re-hospitalization rate</t>
  </si>
  <si>
    <t xml:space="preserve">Share of providers reporting on quality indicators </t>
  </si>
  <si>
    <t>on-time and with proper quality</t>
  </si>
  <si>
    <t>Enhance electronic data exchange and improve quality of data</t>
  </si>
  <si>
    <t>Quality of data</t>
  </si>
  <si>
    <t xml:space="preserve">Share of rural doctors reporting electronically </t>
  </si>
  <si>
    <t>Improve population awareness</t>
  </si>
  <si>
    <t>People satisfaction with SSA service</t>
  </si>
  <si>
    <t>Level</t>
  </si>
  <si>
    <t>People awareness about their rights and responsibilities</t>
  </si>
  <si>
    <t>Increase transparency and accountability</t>
  </si>
  <si>
    <t>Share of fraud claims</t>
  </si>
  <si>
    <t>Nominator</t>
  </si>
  <si>
    <t>Denominator</t>
  </si>
  <si>
    <t>Why this indicator is important?</t>
  </si>
  <si>
    <t>OOP payment as a share of total health expenditures (THE) is broadly indicative indicator of financial protection. For Georgia, the aim has to be to achieve the OOP share of THE below 30%.</t>
  </si>
  <si>
    <t>Annually</t>
  </si>
  <si>
    <t>Total out-of-pocket payments</t>
  </si>
  <si>
    <t>Total health care expenditure</t>
  </si>
  <si>
    <t xml:space="preserve">Share of population covered with UHC program </t>
  </si>
  <si>
    <t xml:space="preserve">Let's discuss the content of this indicator - does it reflect the Government spending on buying private insurance coverage for specific population groups? </t>
  </si>
  <si>
    <t xml:space="preserve">The aim is to universal  ensure access to health care and ensuring broad coverage with UHC program is heavily contributing on that. All three dimensions of the UHC program are important: scale, scope and breadth. </t>
  </si>
  <si>
    <t>Total population</t>
  </si>
  <si>
    <t xml:space="preserve"># of acute care hospitalizations for ambulatory care sensitive conditions </t>
  </si>
  <si>
    <t xml:space="preserve"># of total acute care hospitalizations </t>
  </si>
  <si>
    <t>ACSCs are conditions that  can be treated in ambulatory settings and high level of hospitalization with  ACSC indicates the suboptimal capacity of health services delivery to effectively prevent, diagnose, treat and/or manage these conditions in ambulatory settings in a timely manner.</t>
  </si>
  <si>
    <t>Share of total population participating in the UHC program
Data source: SSA registry, State Statistics</t>
  </si>
  <si>
    <t>Let's agree which conditions and which data sources to use. Enabled data quality control if SSA and NCDC data are use din parallel.</t>
  </si>
  <si>
    <t>Focus should be on SSA's budget, not overall public spending. Needs to be defined what is considered part of PHC spending (under UHC program and vertical programs)</t>
  </si>
  <si>
    <t xml:space="preserve">The share of pHC spending from total SSA's budget enables to monitor priority given to the PHC in the health budget over the time. </t>
  </si>
  <si>
    <t>Total PHC spending by the SSA</t>
  </si>
  <si>
    <t>Total SSA spending on health programs</t>
  </si>
  <si>
    <t>Share of DRGs in hospital care</t>
  </si>
  <si>
    <t>Implementation of the DRG is one of the SSA's priorities and part of the DRG implementation process is to define the phase out strategy how to move to the DRG based payment with the objective to cover all providers and acute inpatient care (details of the phase out will be agreed in 2019). This indicator enables to monitor the progress made over the time.</t>
  </si>
  <si>
    <t>Total SSA spending on acute inpatient care</t>
  </si>
  <si>
    <t xml:space="preserve">it might be too early to set this as an indicator how to measure progress as PHC payment methods would need overall assessment. Narrow focus on RBF may put the focus on narrow incremental activity which does not solve the bigger challenge core payment system. Suggest to consider qualitative indicator for the first years (e.g. assessment and roadmap for PHC payment system revison) which also gives input to develop proper indicator for the following years. </t>
  </si>
  <si>
    <t>Share of specialist care purchased through selective contracting</t>
  </si>
  <si>
    <t>SSA's aim is to expend principles of selective contraction from delivery to other clinical areas. This indicator enables to measure the progress over the years.</t>
  </si>
  <si>
    <t>Total SSA spending through DRG payments</t>
  </si>
  <si>
    <t>This indicator needs further discussion as it is not measurable as it is. Alternative way is to consider measuring (a) population satisfaction with SSA coverage; (b) unmet need</t>
  </si>
  <si>
    <t>This indicator needs defining "highly specialised care" and then it will enable to monitor SSA's purchasing practice by service categories (e.g. cardiosurgery, oncology)</t>
  </si>
  <si>
    <t>Alternative way is to monitor division of hospitals by categories: under 50 beds, 50-99 beds etc.</t>
  </si>
  <si>
    <t>PHC is expected to be the first point of care in Georgia in most of cases and PHC providers are expected to take more role over patient care. Important precondition for that is that all people are registered to the preferred PHC provider which enabled PHC provider to identify the patients for whom PHC provider is responsible.</t>
  </si>
  <si>
    <t>Annually/Quarterly</t>
  </si>
  <si>
    <t>Added new</t>
  </si>
  <si>
    <t>Share of the hospital care purchased by using DRGs
Data source: SSA reporting module</t>
  </si>
  <si>
    <t>Share of hospitalizations due to ACSC (ACSC defined for Georgia: Perforated/bleeding ulcer: K250-K252,K254-K256,K260-K262,K264-K266, K270-K272,K274-K276,K280-K282,K284-K286; Urinary tract infections/Pyelonephritis: N10,N11,N12,N136,N390; Angina: I20,I240,I248,I249; Asthma: J45,J46; Chronic Obstructive Pulmonary; Disease: J20,J41-J44,J47; Congestive heart failure: I110,I50,J81; Convulsions and epilepsy: G40,G41,O15,R56; Diabetes complications: E100-E108,E110-E118,E120-E128,E130-E138, E140-E148; Hypertension: I10,I119; Pneumonia: J13,J14,J153,J154,J157,J159,J168,J181,J188; Tuberculosis A15,A16,A19; WHO handbook http://www.euro.who.int/__data/assets/pdf_file/0010/305875/Assessing-HSD-performance-with-ACSH.pdf)
Data source: SSA reporting module/NCDC</t>
  </si>
  <si>
    <t>Share of specialist care purchased through selective contracting
Date source: SSA reporting module</t>
  </si>
  <si>
    <t>Needs clear definition how this will be measured - by each disease (currently four) how many of the potential target group are recieving drug benefit?</t>
  </si>
  <si>
    <t>Readmission following hospitalization is a costly and often preventable event. Too high readmission rate may indicate quality problems or signal that current financial incentives may not work as expected.</t>
  </si>
  <si>
    <t>Needs defining what is meant by this reporting and how it links to planned strategic initiatives.</t>
  </si>
  <si>
    <t>Let's discuss what has been thinking behind this and how to measure it</t>
  </si>
  <si>
    <t xml:space="preserve">SSA's priority is to move to the electronic data transmission and to cover also rural doctors which would broaden the possibilities to monitor the rural dictors activities and performance. </t>
  </si>
  <si>
    <t xml:space="preserve">Let's dicuss what would be the options to monitore people satisfaction with SSA's service </t>
  </si>
  <si>
    <t>Let's discuss what are the key areas where people awaress about their rights and obligations is crutial under the state financed health programs and what are possibilities to measure it</t>
  </si>
  <si>
    <t xml:space="preserve">How currently the claims with fraud are classified? </t>
  </si>
  <si>
    <t>The SSA's ability to detect fraud claims is essential to ensure the efficient and transparent use of public funds. Also, it is important that SSA is taking preventive measures (e.g. transparent and clear rules of procedure, electronic controls, data mining/analytics) that would optimize the adminitrative burden realated to the fraud detection activities</t>
  </si>
  <si>
    <t>Annually/quarterly</t>
  </si>
  <si>
    <t xml:space="preserve"> # of people in the UHC program</t>
  </si>
  <si>
    <t xml:space="preserve"># of hospital bed days in a year </t>
  </si>
  <si>
    <t># of available hospital beds in a year</t>
  </si>
  <si>
    <t xml:space="preserve"># of beds </t>
  </si>
  <si>
    <t># of hospitals</t>
  </si>
  <si>
    <t xml:space="preserve"> # of patients under the UHC program who are enrolled to the PHC provider</t>
  </si>
  <si>
    <t># of patients under the UHC program</t>
  </si>
  <si>
    <t># of re-hospitalizations during one year</t>
  </si>
  <si>
    <t># of discharges during one year</t>
  </si>
  <si>
    <t># of fraud claims</t>
  </si>
  <si>
    <t># of claims</t>
  </si>
  <si>
    <r>
      <t>Annually/</t>
    </r>
    <r>
      <rPr>
        <sz val="11"/>
        <color rgb="FFFF0000"/>
        <rFont val="Calibri (Body)"/>
      </rPr>
      <t>Quarterly</t>
    </r>
  </si>
  <si>
    <t>Here this level could be most appropriate. However, this indicator needs more detailed monitoring (in minimum by different eligibility groups) in the quarterly and annual reports as the coverage by diffefernt popuation groups varies (cost sharing, services)</t>
  </si>
  <si>
    <t>Comments/Questions</t>
  </si>
  <si>
    <t>Avoidable ER visits</t>
  </si>
  <si>
    <t>Added new. The aim is to capture ER patients who should seek care at the PHC level. Let's discuss how these patients could be monitored in GEO system.</t>
  </si>
  <si>
    <t xml:space="preserve">The aim should be to reduce the number of unnecessary ER visits that could be avouded by stronger PHC. </t>
  </si>
  <si>
    <t>Total # of self-referred visits in the ER during year</t>
  </si>
  <si>
    <t>Total # of visits in the ER during year</t>
  </si>
  <si>
    <t>Hospitalizations without referral</t>
  </si>
  <si>
    <t>Share of self-referred Emergeny Room patients
Data source: SSA reporting module</t>
  </si>
  <si>
    <t>Share of hospitalized patients without PHC referral 
Data source: SSA reporting module</t>
  </si>
  <si>
    <t>Added new. The aim is to measure the PHC role in referring patients to the next level. Let's discuss if this is the right indicator and/or how it is possible to measure.</t>
  </si>
  <si>
    <t>Total # of hospitalized patients who have PHC referral during year</t>
  </si>
  <si>
    <t>Total # of hospitalized patients  during year</t>
  </si>
  <si>
    <t>Needs more explicit definition. Let's discuss if it's possible to measure waiting times somehow?</t>
  </si>
  <si>
    <t xml:space="preserve">Lets discuss how to best involve rural doctors (without enrollment) to this indicators or to have a separate one. </t>
  </si>
  <si>
    <t>Let's discuss if there are some additional medicines related indicators which gives a bit broader picture (pharma expenditures % of total health expenditures; share of OOP spenditng from total pharma spending; hare of generics…)</t>
  </si>
  <si>
    <t>Probaly possible to measure by certain surgical procedures as % of cases performed in day surgery e.g. cataract surgery, tonsil- or adenoidectomy,  laparoscopic repair of inguinal hernia, cholecystectomy. Selected procedures have to be feasible to performe in the outpatient setting in Georgan context.</t>
  </si>
  <si>
    <r>
      <t xml:space="preserve">An admission to an acute care hospital within 30 days of discharge from an acute care hospital </t>
    </r>
    <r>
      <rPr>
        <sz val="11"/>
        <color theme="1"/>
        <rFont val="Calibri (Body)"/>
      </rPr>
      <t>with the same diagnoses</t>
    </r>
    <r>
      <rPr>
        <sz val="11"/>
        <color theme="1"/>
        <rFont val="Calibri"/>
        <family val="2"/>
        <scheme val="minor"/>
      </rPr>
      <t xml:space="preserve">
Data source: SSA reporting module</t>
    </r>
  </si>
  <si>
    <t>Needs discussion if crude readmission rate (just across all hospitalizations without any exclusions) will be measured and/or more targeted patient groups (e.g. stroke, AMI) will be monitored. For testing all re-hospitalizations and re-hospitalizations with same diagnoses to valdiate the data quality.</t>
  </si>
  <si>
    <r>
      <t xml:space="preserve">Let's discuss if there would be some indicator that enables to measure costs as well, e.g. </t>
    </r>
    <r>
      <rPr>
        <sz val="11"/>
        <color theme="5" tint="-0.249977111117893"/>
        <rFont val="Calibri (Body)"/>
      </rPr>
      <t>cost per claims, cost per person under the UHC program</t>
    </r>
    <r>
      <rPr>
        <sz val="11"/>
        <color theme="5" tint="-0.249977111117893"/>
        <rFont val="Calibri"/>
        <family val="2"/>
        <scheme val="minor"/>
      </rPr>
      <t>, SSA tariff inflation</t>
    </r>
  </si>
  <si>
    <t>service coverage for priority areas (TB, MCH, HCV, immunization)?</t>
  </si>
  <si>
    <r>
      <t xml:space="preserve">Share of hospital providers contracted to provide highly specialized services </t>
    </r>
    <r>
      <rPr>
        <sz val="11"/>
        <color rgb="FFFF0000"/>
        <rFont val="Calibri"/>
        <family val="2"/>
        <scheme val="minor"/>
      </rPr>
      <t>(cardiosurgery, oncology, neurosurgery)</t>
    </r>
  </si>
  <si>
    <t>number of  hospitals by categories: under 50 beds, 50-99 beds etc.</t>
  </si>
  <si>
    <r>
      <t xml:space="preserve">Share of people registered to the  PHC provider </t>
    </r>
    <r>
      <rPr>
        <sz val="11"/>
        <color rgb="FFFF0000"/>
        <rFont val="Calibri"/>
        <family val="2"/>
        <scheme val="minor"/>
      </rPr>
      <t>(urban and rural population)</t>
    </r>
  </si>
  <si>
    <t xml:space="preserve">pharma expenditures % of total health expenditures; </t>
  </si>
  <si>
    <t>surgical procedures as % of cases performed in day surgery (cataract surgery, tonsil- or adenoidectomy,  laparoscopic repair of inguinal hernia, cholecystectomy).</t>
  </si>
  <si>
    <t>cost per claims, cost per person under the UHC program, SSA tariff inflation</t>
  </si>
  <si>
    <t xml:space="preserve"> Government spending on buying private insurance coverage for specific population groups</t>
  </si>
  <si>
    <t>assessment and roadmap for PHC payment system revison/</t>
  </si>
  <si>
    <t>yes/no</t>
  </si>
  <si>
    <r>
      <rPr>
        <sz val="11"/>
        <color theme="1"/>
        <rFont val="Calibri (Body)"/>
      </rPr>
      <t>The number of hospital bed days divided by the number of available hospital beds multiplied by the number of days in a year.</t>
    </r>
    <r>
      <rPr>
        <sz val="11"/>
        <color theme="1"/>
        <rFont val="Calibri"/>
        <family val="2"/>
        <scheme val="minor"/>
      </rPr>
      <t xml:space="preserve">
Data source:</t>
    </r>
    <r>
      <rPr>
        <sz val="11"/>
        <color rgb="FFFF0000"/>
        <rFont val="Calibri"/>
        <family val="2"/>
        <scheme val="minor"/>
      </rPr>
      <t xml:space="preserve"> NCDC/SSA</t>
    </r>
  </si>
  <si>
    <r>
      <t xml:space="preserve">Average number of hospital beds per hospital
Data source: </t>
    </r>
    <r>
      <rPr>
        <sz val="11"/>
        <color rgb="FFFF0000"/>
        <rFont val="Calibri"/>
        <family val="2"/>
        <scheme val="minor"/>
      </rPr>
      <t>NCDC/SSA</t>
    </r>
  </si>
  <si>
    <t>Share of people under the UHC program who are enrolled to the PHC provider 
Data source: SSA registry</t>
  </si>
  <si>
    <t>Share of beneficiaries using medicines for chronic diseases (state programs)</t>
  </si>
  <si>
    <t>deviation of reported data in different channels, based on selected indications (no of delivery, C-section, ...)                  source: SSA/NCDC</t>
  </si>
  <si>
    <r>
      <t xml:space="preserve">Share of rural doctors using electronic reporting system
Data source: </t>
    </r>
    <r>
      <rPr>
        <sz val="11"/>
        <color rgb="FFFF0000"/>
        <rFont val="Calibri"/>
        <family val="2"/>
        <scheme val="minor"/>
      </rPr>
      <t>SSA/NCDC</t>
    </r>
  </si>
  <si>
    <t>customer survey by standard questionary (in ssa branches)</t>
  </si>
  <si>
    <t>Staff turnover</t>
  </si>
  <si>
    <t>Average length of processing a claim</t>
  </si>
  <si>
    <t>Strategy awareness of staff</t>
  </si>
  <si>
    <t>Staff satisfaction/motivation level</t>
  </si>
  <si>
    <t>M.Khomeriki/I.Tabatadze</t>
  </si>
  <si>
    <t>M. Naskidashvili/I.Tabatadze</t>
  </si>
  <si>
    <t>M. Khomeriki</t>
  </si>
  <si>
    <t>1) Share of pregnant women (%) initiating antenatal care during the 1st trimester - 85%
2) Rate of childbirth in health centers, assisted by qualified medical personnel (%) - 99.9%
3) % of MMR-1  coverage - 93.4%
4) Results of treatment of new smear positive pulmonary tuberculosis cases,
registered 12 months ago - Recovered - 77.1%
5) % of Completed treatemnt people with HCV - 27%</t>
  </si>
  <si>
    <t>Will be available after 15 dayes</t>
  </si>
  <si>
    <t>Will be available after DRG implementation in 2019</t>
  </si>
  <si>
    <t>No assesment and roadmap</t>
  </si>
  <si>
    <t>Inpatient – 15%; Outpatient – 16%; Ancillary services – 9%; Drug – 59% (2016)</t>
  </si>
  <si>
    <t>Bed Occupancy rate - 52%  (2016)</t>
  </si>
  <si>
    <t>will be availabe after 15 days</t>
  </si>
  <si>
    <t>pharma expenditures % of total health expenditures - 40% (2016)</t>
  </si>
  <si>
    <t>Share of rural doctors using electronic reporting system - 100%</t>
  </si>
  <si>
    <t xml:space="preserve">will be available after patient survey </t>
  </si>
  <si>
    <t>????</t>
  </si>
  <si>
    <t xml:space="preserve">Align SSA management and structure around the strategy </t>
  </si>
  <si>
    <t>Level on knowledge about SSA strategy, strategic direction, strategy map and goals, people role in strategy</t>
  </si>
  <si>
    <t>Needs development of (simple) questionnaire and methodology that enables to measure the baseline and  change over time</t>
  </si>
  <si>
    <t>Informs executeve management how well staff is aware obout the strtaegic goals and key initiatives</t>
  </si>
  <si>
    <t>level</t>
  </si>
  <si>
    <t xml:space="preserve">Annually </t>
  </si>
  <si>
    <t>Execution of SSA strategy</t>
  </si>
  <si>
    <t xml:space="preserve">The quality and efficiency of executing the strategic initiatives defined in SSA strategy </t>
  </si>
  <si>
    <t>Enables measure the quality of planning and execution</t>
  </si>
  <si>
    <t>initiatives implemented on time and with proper quality</t>
  </si>
  <si>
    <t>all initiatives in strategic plan for given period</t>
  </si>
  <si>
    <t>SSA Director</t>
  </si>
  <si>
    <t>State audit assessment</t>
  </si>
  <si>
    <t>Assessment result of State Audit Agency on SSA performance</t>
  </si>
  <si>
    <t>Let's discuss if this is available and/or what could be alternatives for external evaluation/audit</t>
  </si>
  <si>
    <t>SOP coverage of key processes</t>
  </si>
  <si>
    <t>Defined scope of core and support processes covered with standard operational procedures</t>
  </si>
  <si>
    <t>Improve motivationa and competencies of SSA staff</t>
  </si>
  <si>
    <t>Needs agreeing which departments of the SSA are under the loop here.</t>
  </si>
  <si>
    <t xml:space="preserve">Gives indication about overall level of staff satisfaction as high turnover is usally the result of dissatisfaction with  staff policy </t>
  </si>
  <si>
    <t>No of people left SSA</t>
  </si>
  <si>
    <t>Average No of staff</t>
  </si>
  <si>
    <t xml:space="preserve">annually </t>
  </si>
  <si>
    <t>Competency curve</t>
  </si>
  <si>
    <t>Implementation of competency building plan following strategic direction, learning and applying relevant competencies</t>
  </si>
  <si>
    <t>Top management critical assessment whether key competencies are obtained to deliver better quality service and value to stakeholders</t>
  </si>
  <si>
    <t>Gives indication about overall level of staff satisfaction</t>
  </si>
  <si>
    <t xml:space="preserve">Develop IT systems </t>
  </si>
  <si>
    <t>Alternative: if objective is to increase the administrative efficiency then it might be important to measure the SSA's admin cost and/or staff time per processing the claim</t>
  </si>
  <si>
    <t>Reliability of key IT applications</t>
  </si>
  <si>
    <t>Share of time when IT system is down and not operable</t>
  </si>
  <si>
    <t xml:space="preserve">Enables to measure IT system's reliability and to compare the actual performance against set target </t>
  </si>
  <si>
    <t>time when system is not operable</t>
  </si>
  <si>
    <t>full operable time</t>
  </si>
  <si>
    <t>quarterly</t>
  </si>
  <si>
    <t>Satisfaction of users with IT applications</t>
  </si>
  <si>
    <t>Satisfaction of SSA staff and other key stakeholders with IT applications and service support</t>
  </si>
  <si>
    <t>Alternative: to focus on different aspects of  providers' satisfaction with SSA which enables to get broader picture</t>
  </si>
  <si>
    <t>Improve monitoring, reporting and anaysis</t>
  </si>
  <si>
    <t>Note / explanation</t>
  </si>
  <si>
    <t xml:space="preserve">1) Share of OOP of total health expenditures
</t>
  </si>
  <si>
    <r>
      <rPr>
        <sz val="11"/>
        <color rgb="FFFF0000"/>
        <rFont val="Calibri"/>
        <family val="2"/>
        <scheme val="minor"/>
      </rPr>
      <t>1) OOP payment as a share of total health expenditures (THE)</t>
    </r>
    <r>
      <rPr>
        <sz val="11"/>
        <color theme="1"/>
        <rFont val="Calibri"/>
        <family val="2"/>
        <scheme val="minor"/>
      </rPr>
      <t xml:space="preserve">
Data source: NHA                                          </t>
    </r>
  </si>
  <si>
    <t>patient cost sharing from SSA reimbursed services</t>
  </si>
  <si>
    <t xml:space="preserve">This indicatror is probably lagging one year if this comes from the National Health Accounts? 
</t>
  </si>
  <si>
    <t>Should we consider adding some indicator that reflects cost sharing for SSA reimbursed services? From the claims providers tariff is available and this enable to calculate that very operationally. Also, let's discuss options to measure total cost sharing as providers are allowed to charge extra (in addition to official cost sharing for SSA's tariffs) and SSA's aim has to be to control and to contain that part as well. These latter two indicators should be monitored in a more detailed level in the annual/quarterly report as they inform decision making around benefit package.</t>
  </si>
  <si>
    <t>Baseline (year 2017 or latest available)/Formula</t>
  </si>
  <si>
    <t>K.Goginashvili</t>
  </si>
  <si>
    <t>I.Tabatadze/M.Khaomerirki</t>
  </si>
  <si>
    <t xml:space="preserve">Government spending on buying private insurance coverage for specific population groups </t>
  </si>
  <si>
    <t>Government expenditure on health</t>
  </si>
  <si>
    <t xml:space="preserve">
</t>
  </si>
  <si>
    <t>keti Goginashvili</t>
  </si>
  <si>
    <t xml:space="preserve">1) Share of pregnant women (%) initiating antenatal care during the 1st trimester 
2) Rate of childbirth in health centers, assisted by qualified medical personnel (%) 
3) % of MMR-1  coverage 
4) Results of treatment of new smear positive pulmonary tuberculosis cases,
registered 12 months ago - Recovered 
5) % of Completed treatemnt people with HCV </t>
  </si>
  <si>
    <t>Share of PHC expenditures from total SSA's budget
Data Source: NHA</t>
  </si>
  <si>
    <t>Total SSA spending</t>
  </si>
  <si>
    <t>M.Khomeriki/I.Tabatadze/M.Naskidashvili</t>
  </si>
  <si>
    <t xml:space="preserve">(a) population satisfaction with SSA coverage; </t>
  </si>
  <si>
    <t>(b) unmet need</t>
  </si>
  <si>
    <t>b) Percentage of consultations where medicine was prescribed but not purchased because it was too expensive (base: all consultations) - 9.6
Percentage of total population who reported needing hospitalization in the last year but  were not hospitalised because it was too expensive/they did not have enough money - 0.7</t>
  </si>
  <si>
    <r>
      <t>We don't have any service coverage indicator, should we consider having some for priority areas (TB, MCH etc)? Or should we focus on these in the annual report context.</t>
    </r>
    <r>
      <rPr>
        <sz val="11"/>
        <color theme="5" tint="-0.249977111117893"/>
        <rFont val="Calibri (Body)"/>
      </rPr>
      <t xml:space="preserve"> 
From NCDC Report, 2016</t>
    </r>
  </si>
  <si>
    <t>This indicator needs further discussion as it is not measurable as it is. Alternative way is to consider measuring  (b) unmet need
HUES2017</t>
  </si>
  <si>
    <t xml:space="preserve">Fund of individual needs  - structure of oop  &lt; NHA             </t>
  </si>
  <si>
    <t>share of SSA's purchased care from multiprofile hospitals 
Precondition: what is the defitiotion of multiprofile hospital?</t>
  </si>
  <si>
    <t xml:space="preserve">share of SSA's purchased care from multiprofile hospitals </t>
  </si>
  <si>
    <t>K.goginashvili</t>
  </si>
  <si>
    <t xml:space="preserve">1) No of visits per person to PHC - 4.0
</t>
  </si>
  <si>
    <t xml:space="preserve"> No of visits per person to PHC - 4.0
</t>
  </si>
  <si>
    <t xml:space="preserve"> No of visits per person to PHC; </t>
  </si>
  <si>
    <t xml:space="preserve"> share of persons under the UHC program who have been visiting their PHC provider during the last year</t>
  </si>
  <si>
    <t>Share of providers reporting on quality indicators under  C-Section/Delivery - 100%</t>
  </si>
  <si>
    <t>M.Maskidashvili/I.Tabatadze</t>
  </si>
  <si>
    <t>M. Khomeriki/I.Tabatadze</t>
  </si>
  <si>
    <t>out-of-pocket payments from SSA reimbursed services</t>
  </si>
  <si>
    <t>Total expenditure in UHC covered services (except PHC serivices)</t>
  </si>
  <si>
    <r>
      <t xml:space="preserve">2)patient cost sharing from SSA reimbursed services </t>
    </r>
    <r>
      <rPr>
        <sz val="11"/>
        <color rgb="FFFF0000"/>
        <rFont val="Calibri"/>
        <family val="2"/>
        <scheme val="minor"/>
      </rPr>
      <t>(except PHC services)</t>
    </r>
  </si>
  <si>
    <t>it will be better to define the oopს according to components (urgent in-pacient care, urgent out-patient care, elective surgery, radio-therapy, chemo-therapy, delivery and etc.)</t>
  </si>
  <si>
    <t>SSA spending by using principles of selective contracting (perinatal serivice in Tbilisi, Kutaisi and Batumi)</t>
  </si>
  <si>
    <t xml:space="preserve">Delivery+C-Section+Antenatal care+emergency…                 (in that case selective contracting for providers of perinatal service) needs assesment of antenatal care </t>
  </si>
  <si>
    <t>SSA Spendings purchasing services from multiprofile hospitals</t>
  </si>
  <si>
    <t>SSA spendings purchasing highly specialized services (cardiosurgery,  neurosurgery)</t>
  </si>
  <si>
    <t>will be availabe in the next week</t>
  </si>
  <si>
    <t xml:space="preserve">No of cases of day surgery (ophtalmology and oto-rhino-laringology)  </t>
  </si>
  <si>
    <t>Total No of Cases</t>
  </si>
  <si>
    <t>annually</t>
  </si>
  <si>
    <t>Total cost of cases/claims</t>
  </si>
  <si>
    <t>#of claims</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</si>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</sst>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24">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name val="Calibri"/>
      <family val="2"/>
      <scheme val="minor"/>
    </font>
    <font>
      <b/>
      <sz val="11"/>
      <color theme="1"/>
      <name val="Calibri"/>
      <family val="2"/>
      <scheme val="minor"/>
    </font>
    <font>
      <sz val="11"/>
      <color rgb="FFFF0000"/>
      <name val="Calibri (Body)"/>
    </font>
    <font>
      <sz val="11"/>
      <color rgb="FFFF0000"/>
      <name val="Calibri"/>
      <family val="2"/>
      <scheme val="minor"/>
    </font>
    <font>
      <sz val="11"/>
      <color theme="5" tint="-0.249977111117893"/>
      <name val="Calibri (Body)"/>
    </font>
    <font>
      <sz val="11"/>
      <color theme="5" tint="-0.249977111117893"/>
      <name val="Calibri"/>
      <family val="2"/>
      <scheme val="minor"/>
    </font>
    <font>
      <sz val="11"/>
      <color theme="1"/>
      <name val="Calibri (Body)"/>
    </font>
    <font>
      <sz val="11"/>
      <color rgb="FFFF0000"/>
      <name val="Calibri"/>
      <family val="2"/>
      <scheme val="minor"/>
    </font>
    <font>
      <sz val="11"/>
      <color theme="5" tint="-0.249977111117893"/>
      <name val="Calibri"/>
      <family val="2"/>
      <scheme val="minor"/>
    </font>
    <font>
      <sz val="12"/>
      <color theme="1"/>
      <name val="Calibri"/>
      <family val="2"/>
      <scheme val="minor"/>
    </font>
    <font>
      <b/>
      <sz val="10"/>
      <color theme="1"/>
      <name val="Calibri"/>
      <scheme val="minor"/>
    </font>
    <font>
      <sz val="11"/>
      <color rgb="FF000000"/>
      <name val="Calibri"/>
      <family val="2"/>
      <charset val="186"/>
      <scheme val="minor"/>
    </font>
  </fonts>
  <fills count="9">
    <fill>
      <patternFill patternType="none"/>
    </fill>
    <fill>
      <patternFill patternType="gray125"/>
    </fill>
    <fill>
      <patternFill patternType="solid">
        <fgColor rgb="FFFFCC99"/>
        <bgColor rgb="FF000000"/>
      </patternFill>
    </fill>
    <fill>
      <patternFill patternType="solid">
        <fgColor theme="2"/>
        <bgColor rgb="FF000000"/>
      </patternFill>
    </fill>
    <fill>
      <patternFill patternType="solid">
        <fgColor theme="2"/>
        <bgColor indexed="64"/>
      </patternFill>
    </fill>
    <fill>
      <patternFill patternType="solid">
        <fgColor rgb="FFFFFF00"/>
        <bgColor indexed="64"/>
      </patternFill>
    </fill>
    <fill>
      <patternFill patternType="solid">
        <fgColor theme="4" tint="0.39997558519241921"/>
        <bgColor indexed="64"/>
      </patternFill>
    </fill>
    <fill>
      <patternFill patternType="solid">
        <fgColor theme="5" tint="0.59999389629810485"/>
        <bgColor indexed="64"/>
      </patternFill>
    </fill>
    <fill>
      <patternFill patternType="solid">
        <fgColor theme="5" tint="0.79998168889431442"/>
        <bgColor indexed="64"/>
      </patternFill>
    </fill>
  </fills>
  <borders count="20">
    <border>
      <left/>
      <right/>
      <top/>
      <bottom/>
      <diagonal/>
    </border>
    <border>
      <left style="medium">
        <color auto="1"/>
      </left>
      <right style="medium">
        <color auto="1"/>
      </right>
      <top style="medium">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rgb="FF000000"/>
      </bottom>
      <diagonal/>
    </border>
    <border>
      <left/>
      <right style="thin">
        <color auto="1"/>
      </right>
      <top/>
      <bottom style="thin">
        <color auto="1"/>
      </bottom>
      <diagonal/>
    </border>
    <border>
      <left/>
      <right style="thin">
        <color auto="1"/>
      </right>
      <top/>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rgb="FF000000"/>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medium">
        <color auto="1"/>
      </right>
      <top/>
      <bottom/>
      <diagonal/>
    </border>
    <border>
      <left style="medium">
        <color auto="1"/>
      </left>
      <right/>
      <top/>
      <bottom/>
      <diagonal/>
    </border>
    <border>
      <left style="thin">
        <color auto="1"/>
      </left>
      <right/>
      <top style="thin">
        <color auto="1"/>
      </top>
      <bottom style="thin">
        <color auto="1"/>
      </bottom>
      <diagonal/>
    </border>
    <border>
      <left/>
      <right/>
      <top/>
      <bottom style="thin">
        <color auto="1"/>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style="thin">
        <color auto="1"/>
      </top>
      <bottom style="thin">
        <color auto="1"/>
      </bottom>
      <diagonal/>
    </border>
  </borders>
  <cellStyleXfs count="3">
    <xf numFmtId="0" fontId="0" fillId="0" borderId="0"/>
    <xf numFmtId="9" fontId="21" fillId="0" borderId="0" applyFont="0" applyFill="0" applyBorder="0" applyAlignment="0" applyProtection="0"/>
    <xf numFmtId="43" fontId="21" fillId="0" borderId="0" applyFont="0" applyFill="0" applyBorder="0" applyAlignment="0" applyProtection="0"/>
  </cellStyleXfs>
  <cellXfs count="101">
    <xf numFmtId="0" fontId="0" fillId="0" borderId="0" xfId="0"/>
    <xf numFmtId="0" fontId="11" fillId="0" borderId="10" xfId="0" applyFont="1" applyFill="1" applyBorder="1" applyAlignment="1">
      <alignment horizontal="left" vertical="top" wrapText="1"/>
    </xf>
    <xf numFmtId="0" fontId="11" fillId="0" borderId="0" xfId="0" applyFont="1" applyAlignment="1">
      <alignment horizontal="left" vertical="top" wrapText="1"/>
    </xf>
    <xf numFmtId="0" fontId="11" fillId="0" borderId="5" xfId="0" applyFont="1" applyBorder="1" applyAlignment="1">
      <alignment horizontal="left" vertical="top" wrapText="1"/>
    </xf>
    <xf numFmtId="0" fontId="11" fillId="0" borderId="10" xfId="0" applyFont="1" applyBorder="1" applyAlignment="1">
      <alignment horizontal="left" vertical="top" wrapText="1"/>
    </xf>
    <xf numFmtId="0" fontId="11" fillId="0" borderId="5" xfId="0" applyFont="1" applyFill="1" applyBorder="1" applyAlignment="1">
      <alignment horizontal="left" vertical="top" wrapText="1"/>
    </xf>
    <xf numFmtId="0" fontId="11" fillId="0" borderId="6" xfId="0" applyFont="1" applyBorder="1" applyAlignment="1">
      <alignment horizontal="left" vertical="top" wrapText="1"/>
    </xf>
    <xf numFmtId="0" fontId="11" fillId="0" borderId="7" xfId="0" applyFont="1" applyBorder="1" applyAlignment="1">
      <alignment horizontal="left" vertical="top" wrapText="1"/>
    </xf>
    <xf numFmtId="0" fontId="11" fillId="0" borderId="8" xfId="0" applyFont="1" applyBorder="1" applyAlignment="1">
      <alignment horizontal="left" vertical="top" wrapText="1"/>
    </xf>
    <xf numFmtId="0" fontId="11" fillId="0" borderId="2" xfId="0" applyFont="1" applyBorder="1" applyAlignment="1">
      <alignment horizontal="left" vertical="top" wrapText="1"/>
    </xf>
    <xf numFmtId="0" fontId="11" fillId="0" borderId="11" xfId="0" applyFont="1" applyBorder="1" applyAlignment="1">
      <alignment horizontal="left" vertical="top" wrapText="1"/>
    </xf>
    <xf numFmtId="0" fontId="12" fillId="2" borderId="12" xfId="0" applyFont="1" applyFill="1" applyBorder="1" applyAlignment="1">
      <alignment horizontal="left" vertical="top" wrapText="1"/>
    </xf>
    <xf numFmtId="0" fontId="15" fillId="0" borderId="8" xfId="0" applyFont="1" applyBorder="1" applyAlignment="1">
      <alignment horizontal="left" vertical="top" wrapText="1"/>
    </xf>
    <xf numFmtId="0" fontId="15" fillId="0" borderId="5" xfId="0" applyFont="1" applyBorder="1" applyAlignment="1">
      <alignment horizontal="left" vertical="top" wrapText="1"/>
    </xf>
    <xf numFmtId="0" fontId="11" fillId="0" borderId="7" xfId="0" applyFont="1" applyFill="1" applyBorder="1" applyAlignment="1">
      <alignment horizontal="left" vertical="top" wrapText="1"/>
    </xf>
    <xf numFmtId="0" fontId="11" fillId="0" borderId="0" xfId="0" applyFont="1" applyFill="1" applyAlignment="1">
      <alignment horizontal="left" vertical="top" wrapText="1"/>
    </xf>
    <xf numFmtId="0" fontId="17" fillId="0" borderId="5" xfId="0" applyFont="1" applyFill="1" applyBorder="1" applyAlignment="1">
      <alignment horizontal="left" vertical="top" wrapText="1"/>
    </xf>
    <xf numFmtId="0" fontId="17" fillId="0" borderId="6" xfId="0" applyFont="1" applyFill="1" applyBorder="1" applyAlignment="1">
      <alignment horizontal="left" vertical="top" wrapText="1"/>
    </xf>
    <xf numFmtId="0" fontId="12" fillId="2" borderId="13" xfId="0" applyFont="1" applyFill="1" applyBorder="1" applyAlignment="1">
      <alignment horizontal="left" vertical="top" wrapText="1"/>
    </xf>
    <xf numFmtId="0" fontId="17" fillId="0" borderId="10" xfId="0" applyFont="1" applyFill="1" applyBorder="1" applyAlignment="1">
      <alignment horizontal="left" vertical="top" wrapText="1"/>
    </xf>
    <xf numFmtId="0" fontId="20" fillId="0" borderId="5" xfId="0" applyFont="1" applyFill="1" applyBorder="1" applyAlignment="1">
      <alignment horizontal="left" vertical="top" wrapText="1"/>
    </xf>
    <xf numFmtId="0" fontId="19" fillId="0" borderId="5" xfId="0" applyFont="1" applyBorder="1" applyAlignment="1">
      <alignment horizontal="left" vertical="top" wrapText="1"/>
    </xf>
    <xf numFmtId="0" fontId="17" fillId="5" borderId="5" xfId="0" applyFont="1" applyFill="1" applyBorder="1" applyAlignment="1">
      <alignment horizontal="left" vertical="top" wrapText="1"/>
    </xf>
    <xf numFmtId="0" fontId="10" fillId="0" borderId="7" xfId="0" applyFont="1" applyFill="1" applyBorder="1" applyAlignment="1">
      <alignment horizontal="left" vertical="top" wrapText="1"/>
    </xf>
    <xf numFmtId="0" fontId="19" fillId="0" borderId="7" xfId="0" applyFont="1" applyBorder="1" applyAlignment="1">
      <alignment horizontal="left" vertical="top" wrapText="1"/>
    </xf>
    <xf numFmtId="0" fontId="10" fillId="0" borderId="7" xfId="0" applyFont="1" applyBorder="1" applyAlignment="1">
      <alignment horizontal="left" vertical="top" wrapText="1"/>
    </xf>
    <xf numFmtId="0" fontId="9" fillId="0" borderId="5" xfId="0" applyFont="1" applyBorder="1" applyAlignment="1">
      <alignment horizontal="left" vertical="top" wrapText="1"/>
    </xf>
    <xf numFmtId="0" fontId="19" fillId="5" borderId="5" xfId="0" applyFont="1" applyFill="1" applyBorder="1" applyAlignment="1">
      <alignment horizontal="left" vertical="top" wrapText="1"/>
    </xf>
    <xf numFmtId="0" fontId="9" fillId="0" borderId="7" xfId="0" applyFont="1" applyBorder="1" applyAlignment="1">
      <alignment horizontal="left" vertical="top" wrapText="1"/>
    </xf>
    <xf numFmtId="0" fontId="17" fillId="0" borderId="7" xfId="0" applyFont="1" applyFill="1" applyBorder="1" applyAlignment="1">
      <alignment horizontal="left" vertical="top" wrapText="1"/>
    </xf>
    <xf numFmtId="0" fontId="20" fillId="0" borderId="8" xfId="0" applyFont="1" applyFill="1" applyBorder="1" applyAlignment="1">
      <alignment horizontal="left" vertical="top" wrapText="1"/>
    </xf>
    <xf numFmtId="0" fontId="8" fillId="0" borderId="15" xfId="0" applyFont="1" applyBorder="1" applyAlignment="1">
      <alignment horizontal="left" vertical="top" wrapText="1"/>
    </xf>
    <xf numFmtId="0" fontId="8" fillId="0" borderId="0" xfId="0" applyFont="1" applyBorder="1" applyAlignment="1">
      <alignment horizontal="left" vertical="top" wrapText="1"/>
    </xf>
    <xf numFmtId="0" fontId="8" fillId="0" borderId="16" xfId="0" applyFont="1" applyBorder="1" applyAlignment="1">
      <alignment horizontal="left" vertical="top" wrapText="1"/>
    </xf>
    <xf numFmtId="0" fontId="8" fillId="0" borderId="10" xfId="0" applyFont="1" applyBorder="1" applyAlignment="1">
      <alignment horizontal="left" vertical="top" wrapText="1"/>
    </xf>
    <xf numFmtId="0" fontId="7" fillId="0" borderId="10" xfId="0" applyFont="1" applyBorder="1" applyAlignment="1">
      <alignment horizontal="left" vertical="top" wrapText="1"/>
    </xf>
    <xf numFmtId="0" fontId="7" fillId="0" borderId="5" xfId="0" applyFont="1" applyBorder="1" applyAlignment="1">
      <alignment horizontal="left" vertical="top" wrapText="1"/>
    </xf>
    <xf numFmtId="0" fontId="15" fillId="0" borderId="10" xfId="0" applyFont="1" applyBorder="1" applyAlignment="1">
      <alignment horizontal="left" vertical="top" wrapText="1"/>
    </xf>
    <xf numFmtId="0" fontId="12" fillId="2" borderId="1" xfId="0" applyFont="1" applyFill="1" applyBorder="1" applyAlignment="1">
      <alignment horizontal="left" vertical="top" wrapText="1"/>
    </xf>
    <xf numFmtId="0" fontId="6" fillId="0" borderId="10" xfId="0" applyFont="1" applyBorder="1" applyAlignment="1">
      <alignment horizontal="left" vertical="top" wrapText="1"/>
    </xf>
    <xf numFmtId="0" fontId="6" fillId="0" borderId="10" xfId="0" applyFont="1" applyFill="1" applyBorder="1" applyAlignment="1">
      <alignment horizontal="left" vertical="top" wrapText="1"/>
    </xf>
    <xf numFmtId="0" fontId="18" fillId="0" borderId="10" xfId="0" applyFont="1" applyBorder="1" applyAlignment="1">
      <alignment horizontal="left" vertical="top" wrapText="1"/>
    </xf>
    <xf numFmtId="0" fontId="18" fillId="0" borderId="10" xfId="0" applyFont="1" applyFill="1" applyBorder="1" applyAlignment="1">
      <alignment horizontal="left" vertical="top" wrapText="1"/>
    </xf>
    <xf numFmtId="0" fontId="23" fillId="0" borderId="10" xfId="0" applyFont="1" applyBorder="1" applyAlignment="1">
      <alignment horizontal="left" vertical="top" wrapText="1"/>
    </xf>
    <xf numFmtId="0" fontId="13" fillId="7" borderId="10" xfId="0" applyFont="1" applyFill="1" applyBorder="1" applyAlignment="1">
      <alignment horizontal="left" vertical="top" wrapText="1"/>
    </xf>
    <xf numFmtId="0" fontId="8" fillId="0" borderId="17" xfId="0" applyFont="1" applyBorder="1" applyAlignment="1">
      <alignment horizontal="left" vertical="top" wrapText="1"/>
    </xf>
    <xf numFmtId="0" fontId="8" fillId="0" borderId="14" xfId="0" applyFont="1" applyBorder="1" applyAlignment="1">
      <alignment horizontal="left" vertical="top" wrapText="1"/>
    </xf>
    <xf numFmtId="0" fontId="6" fillId="0" borderId="14" xfId="0" applyFont="1" applyBorder="1" applyAlignment="1">
      <alignment horizontal="left" vertical="top" wrapText="1"/>
    </xf>
    <xf numFmtId="0" fontId="6" fillId="0" borderId="15" xfId="0" applyFont="1" applyBorder="1" applyAlignment="1">
      <alignment horizontal="left" vertical="top" wrapText="1"/>
    </xf>
    <xf numFmtId="0" fontId="6" fillId="0" borderId="5" xfId="0" applyFont="1" applyBorder="1" applyAlignment="1">
      <alignment horizontal="left" vertical="top" wrapText="1"/>
    </xf>
    <xf numFmtId="0" fontId="6" fillId="0" borderId="5" xfId="0" applyFont="1" applyFill="1" applyBorder="1" applyAlignment="1">
      <alignment horizontal="left" vertical="top" wrapText="1"/>
    </xf>
    <xf numFmtId="9" fontId="7" fillId="0" borderId="10" xfId="1" applyFont="1" applyBorder="1" applyAlignment="1">
      <alignment horizontal="left" vertical="top" wrapText="1"/>
    </xf>
    <xf numFmtId="9" fontId="8" fillId="0" borderId="10" xfId="1" applyFont="1" applyBorder="1" applyAlignment="1">
      <alignment horizontal="left" vertical="top" wrapText="1"/>
    </xf>
    <xf numFmtId="0" fontId="6" fillId="0" borderId="0" xfId="0" applyFont="1" applyAlignment="1">
      <alignment horizontal="left" vertical="top" wrapText="1"/>
    </xf>
    <xf numFmtId="9" fontId="8" fillId="0" borderId="10" xfId="0" applyNumberFormat="1" applyFont="1" applyBorder="1" applyAlignment="1">
      <alignment horizontal="left" vertical="top" wrapText="1"/>
    </xf>
    <xf numFmtId="0" fontId="6" fillId="0" borderId="18" xfId="0" applyFont="1" applyBorder="1" applyAlignment="1">
      <alignment horizontal="left" vertical="top" wrapText="1"/>
    </xf>
    <xf numFmtId="0" fontId="6" fillId="0" borderId="16" xfId="0" applyFont="1" applyBorder="1" applyAlignment="1">
      <alignment horizontal="left" vertical="top" wrapText="1"/>
    </xf>
    <xf numFmtId="0" fontId="15" fillId="8" borderId="10" xfId="0" applyFont="1" applyFill="1" applyBorder="1" applyAlignment="1">
      <alignment horizontal="left" vertical="top" wrapText="1"/>
    </xf>
    <xf numFmtId="0" fontId="6" fillId="0" borderId="8" xfId="0" applyFont="1" applyBorder="1" applyAlignment="1">
      <alignment horizontal="left" vertical="top" wrapText="1"/>
    </xf>
    <xf numFmtId="0" fontId="15" fillId="0" borderId="10" xfId="0" applyFont="1" applyFill="1" applyBorder="1" applyAlignment="1">
      <alignment horizontal="left" vertical="top" wrapText="1"/>
    </xf>
    <xf numFmtId="0" fontId="12" fillId="2" borderId="9" xfId="0" applyFont="1" applyFill="1" applyBorder="1" applyAlignment="1">
      <alignment horizontal="left" vertical="top" wrapText="1"/>
    </xf>
    <xf numFmtId="0" fontId="5" fillId="0" borderId="7" xfId="0" applyFont="1" applyBorder="1" applyAlignment="1">
      <alignment horizontal="left" vertical="top" wrapText="1"/>
    </xf>
    <xf numFmtId="2" fontId="8" fillId="0" borderId="10" xfId="1" applyNumberFormat="1" applyFont="1" applyBorder="1" applyAlignment="1">
      <alignment horizontal="left" vertical="top" wrapText="1"/>
    </xf>
    <xf numFmtId="0" fontId="4" fillId="0" borderId="10" xfId="0" applyFont="1" applyFill="1" applyBorder="1" applyAlignment="1">
      <alignment horizontal="left" vertical="top" wrapText="1"/>
    </xf>
    <xf numFmtId="0" fontId="15" fillId="0" borderId="5" xfId="0" applyFont="1" applyFill="1" applyBorder="1" applyAlignment="1">
      <alignment horizontal="left" vertical="top" wrapText="1"/>
    </xf>
    <xf numFmtId="0" fontId="4" fillId="0" borderId="5" xfId="0" applyFont="1" applyBorder="1" applyAlignment="1">
      <alignment horizontal="left" vertical="top" wrapText="1"/>
    </xf>
    <xf numFmtId="0" fontId="15" fillId="0" borderId="6" xfId="0" applyFont="1" applyBorder="1" applyAlignment="1">
      <alignment horizontal="left" vertical="top" wrapText="1"/>
    </xf>
    <xf numFmtId="0" fontId="3" fillId="0" borderId="5" xfId="0" applyFont="1" applyBorder="1" applyAlignment="1">
      <alignment horizontal="left" vertical="top" wrapText="1"/>
    </xf>
    <xf numFmtId="43" fontId="11" fillId="0" borderId="5" xfId="2" applyFont="1" applyBorder="1" applyAlignment="1">
      <alignment horizontal="left" vertical="top" wrapText="1"/>
    </xf>
    <xf numFmtId="43" fontId="3" fillId="0" borderId="19" xfId="2" applyFont="1" applyBorder="1" applyAlignment="1">
      <alignment vertical="top"/>
    </xf>
    <xf numFmtId="43" fontId="3" fillId="0" borderId="10" xfId="2" applyFont="1" applyBorder="1" applyAlignment="1">
      <alignment vertical="top"/>
    </xf>
    <xf numFmtId="43" fontId="15" fillId="0" borderId="5" xfId="2" applyFont="1" applyBorder="1" applyAlignment="1">
      <alignment horizontal="left" vertical="top" wrapText="1"/>
    </xf>
    <xf numFmtId="43" fontId="11" fillId="0" borderId="7" xfId="2" applyFont="1" applyBorder="1" applyAlignment="1">
      <alignment horizontal="left" vertical="top" wrapText="1"/>
    </xf>
    <xf numFmtId="43" fontId="8" fillId="0" borderId="10" xfId="0" applyNumberFormat="1" applyFont="1" applyBorder="1" applyAlignment="1">
      <alignment horizontal="left" vertical="top" wrapText="1"/>
    </xf>
    <xf numFmtId="0" fontId="3" fillId="0" borderId="14" xfId="0" applyFont="1" applyFill="1" applyBorder="1" applyAlignment="1">
      <alignment horizontal="left" vertical="top" wrapText="1"/>
    </xf>
    <xf numFmtId="0" fontId="2" fillId="0" borderId="10" xfId="0" applyFont="1" applyBorder="1" applyAlignment="1">
      <alignment horizontal="left" vertical="top" wrapText="1"/>
    </xf>
    <xf numFmtId="0" fontId="22" fillId="7" borderId="2" xfId="0" applyFont="1" applyFill="1" applyBorder="1" applyAlignment="1">
      <alignment horizontal="left" vertical="top" wrapText="1"/>
    </xf>
    <xf numFmtId="0" fontId="0" fillId="0" borderId="3" xfId="0" applyBorder="1" applyAlignment="1">
      <alignment horizontal="left" vertical="top" wrapText="1"/>
    </xf>
    <xf numFmtId="0" fontId="0" fillId="0" borderId="11" xfId="0" applyBorder="1" applyAlignment="1">
      <alignment horizontal="left" vertical="top" wrapText="1"/>
    </xf>
    <xf numFmtId="0" fontId="13" fillId="7" borderId="2" xfId="0" applyFont="1" applyFill="1" applyBorder="1" applyAlignment="1">
      <alignment horizontal="left" vertical="top" wrapText="1"/>
    </xf>
    <xf numFmtId="0" fontId="13" fillId="7" borderId="3" xfId="0" applyFont="1" applyFill="1" applyBorder="1" applyAlignment="1">
      <alignment horizontal="left" vertical="top" wrapText="1"/>
    </xf>
    <xf numFmtId="0" fontId="13" fillId="6" borderId="10" xfId="0" applyFont="1" applyFill="1" applyBorder="1" applyAlignment="1">
      <alignment horizontal="center" vertical="top" wrapText="1"/>
    </xf>
    <xf numFmtId="0" fontId="13" fillId="3" borderId="14" xfId="0" applyFont="1" applyFill="1" applyBorder="1" applyAlignment="1">
      <alignment horizontal="center" vertical="top" wrapText="1"/>
    </xf>
    <xf numFmtId="0" fontId="13" fillId="3" borderId="8" xfId="0" applyFont="1" applyFill="1" applyBorder="1" applyAlignment="1">
      <alignment horizontal="center" vertical="top" wrapText="1"/>
    </xf>
    <xf numFmtId="0" fontId="12" fillId="2" borderId="2" xfId="0" applyFont="1" applyFill="1" applyBorder="1" applyAlignment="1">
      <alignment horizontal="center" vertical="top" wrapText="1"/>
    </xf>
    <xf numFmtId="0" fontId="12" fillId="2" borderId="3" xfId="0" applyFont="1" applyFill="1" applyBorder="1" applyAlignment="1">
      <alignment horizontal="center" vertical="top" wrapText="1"/>
    </xf>
    <xf numFmtId="0" fontId="12" fillId="2" borderId="11" xfId="0" applyFont="1" applyFill="1" applyBorder="1" applyAlignment="1">
      <alignment horizontal="center" vertical="top" wrapText="1"/>
    </xf>
    <xf numFmtId="0" fontId="12" fillId="3" borderId="10" xfId="0" applyFont="1" applyFill="1" applyBorder="1" applyAlignment="1">
      <alignment horizontal="left" vertical="top" wrapText="1"/>
    </xf>
    <xf numFmtId="0" fontId="13" fillId="3" borderId="10" xfId="0" applyFont="1" applyFill="1" applyBorder="1" applyAlignment="1">
      <alignment horizontal="left" vertical="top" wrapText="1"/>
    </xf>
    <xf numFmtId="0" fontId="12" fillId="2" borderId="3" xfId="0" applyFont="1" applyFill="1" applyBorder="1" applyAlignment="1">
      <alignment horizontal="left" vertical="top" wrapText="1"/>
    </xf>
    <xf numFmtId="0" fontId="12" fillId="2" borderId="2" xfId="0" applyFont="1" applyFill="1" applyBorder="1" applyAlignment="1">
      <alignment horizontal="left" vertical="top" wrapText="1"/>
    </xf>
    <xf numFmtId="0" fontId="12" fillId="2" borderId="4" xfId="0" applyFont="1" applyFill="1" applyBorder="1" applyAlignment="1">
      <alignment horizontal="left" vertical="top" wrapText="1"/>
    </xf>
    <xf numFmtId="0" fontId="12" fillId="2" borderId="9" xfId="0" applyFont="1" applyFill="1" applyBorder="1" applyAlignment="1">
      <alignment horizontal="left" vertical="top" wrapText="1"/>
    </xf>
    <xf numFmtId="0" fontId="13" fillId="3" borderId="8" xfId="0" applyFont="1" applyFill="1" applyBorder="1" applyAlignment="1">
      <alignment horizontal="left" vertical="top" wrapText="1"/>
    </xf>
    <xf numFmtId="0" fontId="13" fillId="6" borderId="2" xfId="0" applyFont="1" applyFill="1" applyBorder="1" applyAlignment="1">
      <alignment horizontal="left" vertical="top" wrapText="1"/>
    </xf>
    <xf numFmtId="0" fontId="13" fillId="6" borderId="11" xfId="0" applyFont="1" applyFill="1" applyBorder="1" applyAlignment="1">
      <alignment horizontal="left" vertical="top" wrapText="1"/>
    </xf>
    <xf numFmtId="0" fontId="13" fillId="0" borderId="10" xfId="0" applyFont="1" applyFill="1" applyBorder="1" applyAlignment="1">
      <alignment horizontal="center" vertical="top" wrapText="1"/>
    </xf>
    <xf numFmtId="0" fontId="13" fillId="4" borderId="14" xfId="0" applyFont="1" applyFill="1" applyBorder="1" applyAlignment="1">
      <alignment horizontal="center" vertical="top" wrapText="1"/>
    </xf>
    <xf numFmtId="0" fontId="13" fillId="4" borderId="19" xfId="0" applyFont="1" applyFill="1" applyBorder="1" applyAlignment="1">
      <alignment horizontal="center" vertical="top" wrapText="1"/>
    </xf>
    <xf numFmtId="0" fontId="13" fillId="4" borderId="8" xfId="0" applyFont="1" applyFill="1" applyBorder="1" applyAlignment="1">
      <alignment horizontal="center" vertical="top" wrapText="1"/>
    </xf>
    <xf numFmtId="0" fontId="13" fillId="3" borderId="14" xfId="0" applyFont="1" applyFill="1" applyBorder="1" applyAlignment="1">
      <alignment horizontal="left" vertical="top" wrapText="1"/>
    </xf>
  </cellXfs>
  <cellStyles count="3">
    <cellStyle name="Comma" xfId="2" builtinId="3"/>
    <cellStyle name="Normal" xfId="0" builtinId="0"/>
    <cellStyle name="Percent" xfId="1" builtinId="5"/>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6"/>
  <sheetViews>
    <sheetView tabSelected="1" zoomScale="110" zoomScaleNormal="110" workbookViewId="0">
      <selection activeCell="I8" sqref="I8"/>
    </sheetView>
  </sheetViews>
  <sheetFormatPr defaultColWidth="10.75" defaultRowHeight="15"/>
  <cols>
    <col min="1" max="1" width="11.875" style="2" customWidth="1"/>
    <col min="2" max="2" width="16.75" style="2" customWidth="1"/>
    <col min="3" max="3" width="17.75" style="2" customWidth="1"/>
    <col min="4" max="4" width="21.25" style="15" customWidth="1"/>
    <col min="5" max="5" width="16.125" style="2" customWidth="1"/>
    <col min="6" max="6" width="4.5" style="2" customWidth="1"/>
    <col min="7" max="7" width="13.25" style="2" customWidth="1"/>
    <col min="8" max="8" width="13" style="2" bestFit="1" customWidth="1"/>
    <col min="9" max="9" width="12.25" style="2" customWidth="1"/>
    <col min="10" max="10" width="14.875" style="2" customWidth="1"/>
    <col min="11" max="11" width="7.875" style="2" customWidth="1"/>
    <col min="12" max="12" width="6" style="2" customWidth="1"/>
    <col min="13" max="13" width="13.75" style="2" customWidth="1"/>
    <col min="14" max="14" width="10.25" style="2" customWidth="1"/>
    <col min="15" max="15" width="10.75" style="2"/>
    <col min="16" max="16" width="11.75" style="2" bestFit="1" customWidth="1"/>
    <col min="17" max="16384" width="10.75" style="2"/>
  </cols>
  <sheetData>
    <row r="1" spans="1:14" ht="29.25" customHeight="1">
      <c r="A1" s="87" t="s">
        <v>0</v>
      </c>
      <c r="B1" s="88" t="s">
        <v>1</v>
      </c>
      <c r="C1" s="88" t="s">
        <v>2</v>
      </c>
      <c r="D1" s="94" t="s">
        <v>94</v>
      </c>
      <c r="E1" s="88" t="s">
        <v>37</v>
      </c>
      <c r="F1" s="93" t="s">
        <v>3</v>
      </c>
      <c r="G1" s="97" t="s">
        <v>4</v>
      </c>
      <c r="H1" s="98"/>
      <c r="I1" s="98"/>
      <c r="J1" s="99"/>
      <c r="K1" s="88" t="s">
        <v>5</v>
      </c>
      <c r="L1" s="100" t="s">
        <v>6</v>
      </c>
      <c r="M1" s="81" t="s">
        <v>193</v>
      </c>
      <c r="N1" s="96" t="s">
        <v>187</v>
      </c>
    </row>
    <row r="2" spans="1:14" ht="29.25" customHeight="1">
      <c r="A2" s="87"/>
      <c r="B2" s="88"/>
      <c r="C2" s="88"/>
      <c r="D2" s="95"/>
      <c r="E2" s="88"/>
      <c r="F2" s="93"/>
      <c r="G2" s="82" t="s">
        <v>35</v>
      </c>
      <c r="H2" s="83"/>
      <c r="I2" s="82" t="s">
        <v>36</v>
      </c>
      <c r="J2" s="83"/>
      <c r="K2" s="88"/>
      <c r="L2" s="100"/>
      <c r="M2" s="81"/>
      <c r="N2" s="96"/>
    </row>
    <row r="3" spans="1:14" ht="195">
      <c r="A3" s="89" t="s">
        <v>7</v>
      </c>
      <c r="B3" s="49" t="s">
        <v>188</v>
      </c>
      <c r="C3" s="40" t="s">
        <v>189</v>
      </c>
      <c r="D3" s="50" t="s">
        <v>191</v>
      </c>
      <c r="E3" s="4" t="s">
        <v>38</v>
      </c>
      <c r="F3" s="3" t="s">
        <v>8</v>
      </c>
      <c r="G3" s="63" t="s">
        <v>40</v>
      </c>
      <c r="H3" s="1">
        <v>1581</v>
      </c>
      <c r="I3" s="1" t="s">
        <v>41</v>
      </c>
      <c r="J3" s="1">
        <v>2750</v>
      </c>
      <c r="K3" s="3" t="s">
        <v>39</v>
      </c>
      <c r="L3" s="48" t="s">
        <v>194</v>
      </c>
      <c r="M3" s="51">
        <f>H3/J3</f>
        <v>0.57490909090909093</v>
      </c>
      <c r="N3" s="40" t="s">
        <v>198</v>
      </c>
    </row>
    <row r="4" spans="1:14" ht="390">
      <c r="A4" s="89"/>
      <c r="B4" s="65" t="s">
        <v>222</v>
      </c>
      <c r="C4" s="50" t="s">
        <v>190</v>
      </c>
      <c r="D4" s="50" t="s">
        <v>192</v>
      </c>
      <c r="E4" s="4"/>
      <c r="F4" s="13" t="s">
        <v>8</v>
      </c>
      <c r="G4" s="64" t="s">
        <v>220</v>
      </c>
      <c r="H4" s="5">
        <v>64741</v>
      </c>
      <c r="I4" s="64" t="s">
        <v>221</v>
      </c>
      <c r="J4" s="5">
        <v>420814</v>
      </c>
      <c r="K4" s="3" t="s">
        <v>39</v>
      </c>
      <c r="L4" s="48" t="s">
        <v>195</v>
      </c>
      <c r="M4" s="51">
        <f>H4/J4</f>
        <v>0.15384706782569021</v>
      </c>
      <c r="N4" s="37" t="s">
        <v>223</v>
      </c>
    </row>
    <row r="5" spans="1:14" ht="195">
      <c r="A5" s="89"/>
      <c r="B5" s="3" t="s">
        <v>42</v>
      </c>
      <c r="C5" s="3" t="s">
        <v>49</v>
      </c>
      <c r="D5" s="5" t="s">
        <v>93</v>
      </c>
      <c r="E5" s="4" t="s">
        <v>44</v>
      </c>
      <c r="F5" s="3" t="s">
        <v>8</v>
      </c>
      <c r="G5" s="3" t="s">
        <v>81</v>
      </c>
      <c r="H5" s="3">
        <v>3225000</v>
      </c>
      <c r="I5" s="3" t="s">
        <v>45</v>
      </c>
      <c r="J5" s="3">
        <v>3700000</v>
      </c>
      <c r="K5" s="3" t="s">
        <v>92</v>
      </c>
      <c r="L5" s="48" t="s">
        <v>195</v>
      </c>
      <c r="M5" s="52">
        <f>H5/J5</f>
        <v>0.8716216216216216</v>
      </c>
      <c r="N5" s="37" t="s">
        <v>138</v>
      </c>
    </row>
    <row r="6" spans="1:14" ht="120">
      <c r="A6" s="89"/>
      <c r="B6" s="5" t="s">
        <v>9</v>
      </c>
      <c r="C6" s="13" t="s">
        <v>120</v>
      </c>
      <c r="D6" s="16" t="s">
        <v>43</v>
      </c>
      <c r="E6" s="4"/>
      <c r="F6" s="3" t="s">
        <v>8</v>
      </c>
      <c r="G6" s="49" t="s">
        <v>196</v>
      </c>
      <c r="H6" s="3">
        <v>33.6</v>
      </c>
      <c r="I6" s="49" t="s">
        <v>197</v>
      </c>
      <c r="J6" s="3">
        <v>1017</v>
      </c>
      <c r="K6" s="3"/>
      <c r="L6" s="48" t="s">
        <v>194</v>
      </c>
      <c r="M6" s="52">
        <f>H6/J6</f>
        <v>3.303834808259587E-2</v>
      </c>
      <c r="N6" s="40"/>
    </row>
    <row r="7" spans="1:14" ht="409.6" thickBot="1">
      <c r="A7" s="89"/>
      <c r="B7" s="21" t="s">
        <v>113</v>
      </c>
      <c r="C7" s="53" t="s">
        <v>200</v>
      </c>
      <c r="D7" s="19" t="s">
        <v>207</v>
      </c>
      <c r="E7" s="4"/>
      <c r="F7" s="3"/>
      <c r="G7" s="3"/>
      <c r="H7" s="3"/>
      <c r="I7" s="3"/>
      <c r="J7" s="3"/>
      <c r="K7" s="3"/>
      <c r="L7" s="48" t="s">
        <v>199</v>
      </c>
      <c r="M7" s="39" t="s">
        <v>137</v>
      </c>
      <c r="N7" s="39"/>
    </row>
    <row r="8" spans="1:14" ht="409.5">
      <c r="A8" s="38" t="s">
        <v>10</v>
      </c>
      <c r="B8" s="3" t="s">
        <v>11</v>
      </c>
      <c r="C8" s="75" t="s">
        <v>69</v>
      </c>
      <c r="D8" s="16" t="s">
        <v>50</v>
      </c>
      <c r="E8" s="4" t="s">
        <v>48</v>
      </c>
      <c r="F8" s="3" t="s">
        <v>8</v>
      </c>
      <c r="G8" s="3" t="s">
        <v>46</v>
      </c>
      <c r="H8" s="3"/>
      <c r="I8" s="3" t="s">
        <v>47</v>
      </c>
      <c r="J8" s="3"/>
      <c r="K8" s="3" t="s">
        <v>39</v>
      </c>
      <c r="L8" s="31" t="s">
        <v>134</v>
      </c>
      <c r="M8" s="34"/>
      <c r="N8" s="37" t="s">
        <v>138</v>
      </c>
    </row>
    <row r="9" spans="1:14" ht="120">
      <c r="A9" s="11"/>
      <c r="B9" s="36" t="s">
        <v>13</v>
      </c>
      <c r="C9" s="49" t="s">
        <v>201</v>
      </c>
      <c r="D9" s="5" t="s">
        <v>51</v>
      </c>
      <c r="E9" s="4" t="s">
        <v>52</v>
      </c>
      <c r="F9" s="3" t="s">
        <v>8</v>
      </c>
      <c r="G9" s="1" t="s">
        <v>53</v>
      </c>
      <c r="H9" s="1"/>
      <c r="I9" s="1" t="s">
        <v>54</v>
      </c>
      <c r="J9" s="1"/>
      <c r="K9" s="3" t="s">
        <v>39</v>
      </c>
      <c r="L9" s="48" t="s">
        <v>194</v>
      </c>
      <c r="M9" s="54">
        <v>0.26</v>
      </c>
      <c r="N9" s="39">
        <v>2016</v>
      </c>
    </row>
    <row r="10" spans="1:14" ht="105">
      <c r="A10" s="11"/>
      <c r="B10" s="6" t="s">
        <v>95</v>
      </c>
      <c r="C10" s="6" t="s">
        <v>101</v>
      </c>
      <c r="D10" s="17" t="s">
        <v>96</v>
      </c>
      <c r="E10" s="9" t="s">
        <v>97</v>
      </c>
      <c r="F10" s="6" t="s">
        <v>8</v>
      </c>
      <c r="G10" s="6" t="s">
        <v>98</v>
      </c>
      <c r="H10" s="66">
        <v>288401</v>
      </c>
      <c r="I10" s="6" t="s">
        <v>99</v>
      </c>
      <c r="J10" s="6">
        <f>305271+404922</f>
        <v>710193</v>
      </c>
      <c r="K10" s="6" t="s">
        <v>39</v>
      </c>
      <c r="L10" s="32" t="s">
        <v>134</v>
      </c>
      <c r="M10" s="52">
        <f>H10/J10</f>
        <v>0.40608820419238151</v>
      </c>
      <c r="N10" s="37"/>
    </row>
    <row r="11" spans="1:14" ht="105">
      <c r="A11" s="18"/>
      <c r="B11" s="1" t="s">
        <v>100</v>
      </c>
      <c r="C11" s="1" t="s">
        <v>102</v>
      </c>
      <c r="D11" s="19" t="s">
        <v>103</v>
      </c>
      <c r="E11" s="4"/>
      <c r="F11" s="4" t="s">
        <v>8</v>
      </c>
      <c r="G11" s="4" t="s">
        <v>104</v>
      </c>
      <c r="H11" s="4">
        <v>0</v>
      </c>
      <c r="I11" s="4" t="s">
        <v>105</v>
      </c>
      <c r="J11" s="4">
        <f>205593+172474</f>
        <v>378067</v>
      </c>
      <c r="K11" s="4" t="s">
        <v>39</v>
      </c>
      <c r="L11" s="32" t="s">
        <v>134</v>
      </c>
      <c r="M11" s="52">
        <v>1</v>
      </c>
      <c r="N11" s="37"/>
    </row>
    <row r="12" spans="1:14" ht="315">
      <c r="A12" s="84" t="s">
        <v>12</v>
      </c>
      <c r="B12" s="4" t="s">
        <v>55</v>
      </c>
      <c r="C12" s="4" t="s">
        <v>68</v>
      </c>
      <c r="D12" s="1" t="s">
        <v>67</v>
      </c>
      <c r="E12" s="4" t="s">
        <v>56</v>
      </c>
      <c r="F12" s="4" t="s">
        <v>8</v>
      </c>
      <c r="G12" s="4" t="s">
        <v>61</v>
      </c>
      <c r="H12" s="4"/>
      <c r="I12" s="4" t="s">
        <v>57</v>
      </c>
      <c r="J12" s="4"/>
      <c r="K12" s="4" t="s">
        <v>39</v>
      </c>
      <c r="L12" s="45" t="s">
        <v>134</v>
      </c>
      <c r="M12" s="34"/>
      <c r="N12" s="37" t="s">
        <v>139</v>
      </c>
    </row>
    <row r="13" spans="1:14" ht="300">
      <c r="A13" s="85"/>
      <c r="B13" s="3" t="s">
        <v>14</v>
      </c>
      <c r="C13" s="27" t="s">
        <v>121</v>
      </c>
      <c r="D13" s="20" t="s">
        <v>58</v>
      </c>
      <c r="E13" s="10"/>
      <c r="F13" s="21" t="s">
        <v>122</v>
      </c>
      <c r="G13" s="3"/>
      <c r="H13" s="3"/>
      <c r="I13" s="3"/>
      <c r="J13" s="3"/>
      <c r="K13" s="3"/>
      <c r="L13" s="34"/>
      <c r="M13" s="34"/>
      <c r="N13" s="37" t="s">
        <v>140</v>
      </c>
    </row>
    <row r="14" spans="1:14" ht="240">
      <c r="A14" s="86"/>
      <c r="B14" s="3" t="s">
        <v>59</v>
      </c>
      <c r="C14" s="3" t="s">
        <v>70</v>
      </c>
      <c r="D14" s="5"/>
      <c r="E14" s="4" t="s">
        <v>60</v>
      </c>
      <c r="F14" s="3" t="s">
        <v>8</v>
      </c>
      <c r="G14" s="67" t="s">
        <v>224</v>
      </c>
      <c r="H14" s="68">
        <f>11893000+6854259</f>
        <v>18747259</v>
      </c>
      <c r="I14" s="39" t="s">
        <v>202</v>
      </c>
      <c r="J14" s="69">
        <v>705988511.8599999</v>
      </c>
      <c r="K14" s="3" t="s">
        <v>39</v>
      </c>
      <c r="L14" s="55" t="s">
        <v>203</v>
      </c>
      <c r="M14" s="52">
        <f>H14/J14</f>
        <v>2.6554623319023144E-2</v>
      </c>
      <c r="N14" s="37" t="s">
        <v>225</v>
      </c>
    </row>
    <row r="15" spans="1:14" ht="120">
      <c r="A15" s="90" t="s">
        <v>15</v>
      </c>
      <c r="B15" s="13" t="s">
        <v>204</v>
      </c>
      <c r="C15" s="3"/>
      <c r="D15" s="16" t="s">
        <v>62</v>
      </c>
      <c r="E15" s="4"/>
      <c r="F15" s="3"/>
      <c r="G15" s="3"/>
      <c r="H15" s="3"/>
      <c r="I15" s="3"/>
      <c r="J15" s="3"/>
      <c r="K15" s="3"/>
      <c r="L15" s="31"/>
      <c r="M15" s="34"/>
      <c r="N15" s="37"/>
    </row>
    <row r="16" spans="1:14" ht="375">
      <c r="A16" s="89"/>
      <c r="B16" s="13" t="s">
        <v>205</v>
      </c>
      <c r="C16" s="3"/>
      <c r="D16" s="16" t="s">
        <v>208</v>
      </c>
      <c r="E16" s="4"/>
      <c r="F16" s="3"/>
      <c r="G16" s="3"/>
      <c r="H16" s="3"/>
      <c r="I16" s="3"/>
      <c r="J16" s="3"/>
      <c r="K16" s="3"/>
      <c r="L16" s="31"/>
      <c r="M16" s="39" t="s">
        <v>206</v>
      </c>
      <c r="N16" s="39"/>
    </row>
    <row r="17" spans="1:14" ht="90">
      <c r="A17" s="91"/>
      <c r="B17" s="3" t="s">
        <v>16</v>
      </c>
      <c r="C17" s="13" t="s">
        <v>209</v>
      </c>
      <c r="D17" s="16" t="s">
        <v>106</v>
      </c>
      <c r="E17" s="4"/>
      <c r="F17" s="3"/>
      <c r="G17" s="3"/>
      <c r="H17" s="3"/>
      <c r="I17" s="3"/>
      <c r="J17" s="3"/>
      <c r="K17" s="3"/>
      <c r="L17" s="48" t="s">
        <v>194</v>
      </c>
      <c r="M17" s="35" t="s">
        <v>141</v>
      </c>
      <c r="N17" s="35"/>
    </row>
    <row r="18" spans="1:14" ht="90">
      <c r="A18" s="92" t="s">
        <v>17</v>
      </c>
      <c r="B18" s="13" t="s">
        <v>211</v>
      </c>
      <c r="C18" s="3"/>
      <c r="D18" s="16" t="s">
        <v>210</v>
      </c>
      <c r="E18" s="4"/>
      <c r="F18" s="49" t="s">
        <v>8</v>
      </c>
      <c r="G18" s="67" t="s">
        <v>226</v>
      </c>
      <c r="H18" s="71">
        <v>568580000</v>
      </c>
      <c r="I18" s="39" t="s">
        <v>202</v>
      </c>
      <c r="J18" s="70">
        <v>705988511.8599999</v>
      </c>
      <c r="K18" s="7" t="s">
        <v>39</v>
      </c>
      <c r="L18" s="31" t="s">
        <v>134</v>
      </c>
      <c r="M18" s="52">
        <f>H18/J18</f>
        <v>0.80536721270721112</v>
      </c>
      <c r="N18" s="37"/>
    </row>
    <row r="19" spans="1:14" ht="120">
      <c r="A19" s="89"/>
      <c r="B19" s="67" t="s">
        <v>114</v>
      </c>
      <c r="C19" s="3"/>
      <c r="D19" s="20" t="s">
        <v>63</v>
      </c>
      <c r="E19" s="4"/>
      <c r="F19" s="49" t="s">
        <v>8</v>
      </c>
      <c r="G19" s="67" t="s">
        <v>227</v>
      </c>
      <c r="H19" s="71">
        <v>57223940</v>
      </c>
      <c r="I19" s="39" t="s">
        <v>202</v>
      </c>
      <c r="J19" s="70">
        <v>705988512.86000001</v>
      </c>
      <c r="K19" s="7" t="s">
        <v>39</v>
      </c>
      <c r="L19" s="31" t="s">
        <v>134</v>
      </c>
      <c r="M19" s="52">
        <f>H19/J19</f>
        <v>8.105505820226809E-2</v>
      </c>
      <c r="N19" s="37"/>
    </row>
    <row r="20" spans="1:14" ht="144.75">
      <c r="A20" s="89"/>
      <c r="B20" s="7" t="s">
        <v>19</v>
      </c>
      <c r="C20" s="28" t="s">
        <v>123</v>
      </c>
      <c r="D20" s="14"/>
      <c r="E20" s="4"/>
      <c r="F20" s="7" t="s">
        <v>8</v>
      </c>
      <c r="G20" s="7" t="s">
        <v>82</v>
      </c>
      <c r="H20" s="7"/>
      <c r="I20" s="7" t="s">
        <v>83</v>
      </c>
      <c r="J20" s="7"/>
      <c r="K20" s="7" t="s">
        <v>39</v>
      </c>
      <c r="L20" s="56" t="s">
        <v>194</v>
      </c>
      <c r="M20" s="35" t="s">
        <v>142</v>
      </c>
      <c r="N20" s="35"/>
    </row>
    <row r="21" spans="1:14" ht="75">
      <c r="A21" s="91"/>
      <c r="B21" s="24" t="s">
        <v>115</v>
      </c>
      <c r="C21" s="61" t="s">
        <v>124</v>
      </c>
      <c r="D21" s="23" t="s">
        <v>64</v>
      </c>
      <c r="E21" s="4"/>
      <c r="F21" s="7" t="s">
        <v>18</v>
      </c>
      <c r="G21" s="7" t="s">
        <v>84</v>
      </c>
      <c r="H21" s="7">
        <v>13840</v>
      </c>
      <c r="I21" s="7" t="s">
        <v>85</v>
      </c>
      <c r="J21" s="7">
        <v>273</v>
      </c>
      <c r="K21" s="7" t="s">
        <v>39</v>
      </c>
      <c r="L21" s="56" t="s">
        <v>194</v>
      </c>
      <c r="M21" s="62">
        <f>H21/J21</f>
        <v>50.695970695970693</v>
      </c>
      <c r="N21" s="59"/>
    </row>
    <row r="22" spans="1:14" ht="315">
      <c r="A22" s="92" t="s">
        <v>20</v>
      </c>
      <c r="B22" s="25" t="s">
        <v>116</v>
      </c>
      <c r="C22" s="28" t="s">
        <v>125</v>
      </c>
      <c r="D22" s="29" t="s">
        <v>107</v>
      </c>
      <c r="E22" s="4" t="s">
        <v>65</v>
      </c>
      <c r="F22" s="7" t="s">
        <v>8</v>
      </c>
      <c r="G22" s="7" t="s">
        <v>86</v>
      </c>
      <c r="H22" s="72">
        <v>3180000</v>
      </c>
      <c r="I22" s="7" t="s">
        <v>87</v>
      </c>
      <c r="J22" s="72">
        <v>3700000</v>
      </c>
      <c r="K22" s="7" t="s">
        <v>66</v>
      </c>
      <c r="L22" s="33" t="s">
        <v>134</v>
      </c>
      <c r="M22" s="52">
        <f>H22/J22</f>
        <v>0.85945945945945945</v>
      </c>
      <c r="N22" s="37"/>
    </row>
    <row r="23" spans="1:14" ht="75">
      <c r="A23" s="89"/>
      <c r="B23" s="58" t="s">
        <v>215</v>
      </c>
      <c r="C23" s="12"/>
      <c r="D23" s="30"/>
      <c r="E23" s="4"/>
      <c r="F23" s="8" t="s">
        <v>18</v>
      </c>
      <c r="G23" s="8"/>
      <c r="H23" s="8"/>
      <c r="I23" s="8"/>
      <c r="J23" s="8"/>
      <c r="K23" s="8"/>
      <c r="L23" s="56" t="s">
        <v>212</v>
      </c>
      <c r="M23" s="39" t="s">
        <v>214</v>
      </c>
      <c r="N23" s="39" t="s">
        <v>213</v>
      </c>
    </row>
    <row r="24" spans="1:14" ht="90">
      <c r="A24" s="89"/>
      <c r="B24" s="49" t="s">
        <v>216</v>
      </c>
      <c r="C24" s="13"/>
      <c r="D24" s="30"/>
      <c r="E24" s="4"/>
      <c r="F24" s="3"/>
      <c r="G24" s="3"/>
      <c r="H24" s="3"/>
      <c r="I24" s="3"/>
      <c r="J24" s="3"/>
      <c r="K24" s="3"/>
      <c r="L24" s="33" t="s">
        <v>134</v>
      </c>
      <c r="M24" s="34"/>
      <c r="N24" s="37" t="s">
        <v>228</v>
      </c>
    </row>
    <row r="25" spans="1:14" ht="105">
      <c r="A25" s="89"/>
      <c r="B25" s="21" t="s">
        <v>126</v>
      </c>
      <c r="C25" s="26"/>
      <c r="D25" s="22" t="s">
        <v>71</v>
      </c>
      <c r="E25" s="4"/>
      <c r="F25" s="3" t="s">
        <v>8</v>
      </c>
      <c r="G25" s="3"/>
      <c r="H25" s="3"/>
      <c r="I25" s="3"/>
      <c r="J25" s="3"/>
      <c r="K25" s="3"/>
      <c r="L25" s="33" t="s">
        <v>135</v>
      </c>
      <c r="M25" s="34"/>
      <c r="N25" s="37" t="s">
        <v>143</v>
      </c>
    </row>
    <row r="26" spans="1:14" ht="165">
      <c r="A26" s="91"/>
      <c r="B26" s="13" t="s">
        <v>117</v>
      </c>
      <c r="C26" s="3"/>
      <c r="D26" s="20" t="s">
        <v>108</v>
      </c>
      <c r="E26" s="4"/>
      <c r="F26" s="3"/>
      <c r="G26" s="3"/>
      <c r="H26" s="3"/>
      <c r="I26" s="3"/>
      <c r="J26" s="3"/>
      <c r="K26" s="3"/>
      <c r="L26" s="56" t="s">
        <v>212</v>
      </c>
      <c r="M26" s="35" t="s">
        <v>144</v>
      </c>
      <c r="N26" s="35"/>
    </row>
    <row r="27" spans="1:14" ht="225">
      <c r="A27" s="92" t="s">
        <v>21</v>
      </c>
      <c r="B27" s="13" t="s">
        <v>118</v>
      </c>
      <c r="C27" s="13"/>
      <c r="D27" s="20" t="s">
        <v>109</v>
      </c>
      <c r="E27" s="4"/>
      <c r="F27" s="3" t="s">
        <v>8</v>
      </c>
      <c r="G27" s="67" t="s">
        <v>229</v>
      </c>
      <c r="H27" s="13">
        <v>52968</v>
      </c>
      <c r="I27" s="67" t="s">
        <v>230</v>
      </c>
      <c r="J27" s="3">
        <v>1209144</v>
      </c>
      <c r="K27" s="67" t="s">
        <v>231</v>
      </c>
      <c r="L27" s="46" t="s">
        <v>134</v>
      </c>
      <c r="M27" s="52">
        <f>H27/J27</f>
        <v>4.3806196780532346E-2</v>
      </c>
      <c r="N27" s="37"/>
    </row>
    <row r="28" spans="1:14" ht="195">
      <c r="A28" s="89"/>
      <c r="B28" s="3" t="s">
        <v>23</v>
      </c>
      <c r="C28" s="3" t="s">
        <v>110</v>
      </c>
      <c r="D28" s="22" t="s">
        <v>111</v>
      </c>
      <c r="E28" s="4" t="s">
        <v>72</v>
      </c>
      <c r="F28" s="3" t="s">
        <v>8</v>
      </c>
      <c r="G28" s="3" t="s">
        <v>88</v>
      </c>
      <c r="H28" s="3"/>
      <c r="I28" s="3" t="s">
        <v>89</v>
      </c>
      <c r="J28" s="3"/>
      <c r="K28" s="3"/>
      <c r="L28" s="33" t="s">
        <v>134</v>
      </c>
      <c r="M28" s="34"/>
      <c r="N28" s="37" t="s">
        <v>228</v>
      </c>
    </row>
    <row r="29" spans="1:14" ht="118.5">
      <c r="A29" s="89"/>
      <c r="B29" s="21" t="s">
        <v>119</v>
      </c>
      <c r="C29" s="3"/>
      <c r="D29" s="20" t="s">
        <v>112</v>
      </c>
      <c r="E29" s="4"/>
      <c r="F29" s="3"/>
      <c r="G29" s="67" t="s">
        <v>232</v>
      </c>
      <c r="H29" s="3">
        <f>292174314.56+356072962.93</f>
        <v>648247277.49000001</v>
      </c>
      <c r="I29" s="67" t="s">
        <v>233</v>
      </c>
      <c r="J29" s="3">
        <v>1209144</v>
      </c>
      <c r="K29" s="3"/>
      <c r="L29" s="33" t="s">
        <v>134</v>
      </c>
      <c r="M29" s="73">
        <f>H29/J29</f>
        <v>536.12082389690556</v>
      </c>
      <c r="N29" s="37"/>
    </row>
    <row r="30" spans="1:14" ht="120">
      <c r="A30" s="91"/>
      <c r="B30" s="36" t="s">
        <v>24</v>
      </c>
      <c r="C30" s="3" t="s">
        <v>25</v>
      </c>
      <c r="D30" s="16" t="s">
        <v>73</v>
      </c>
      <c r="E30" s="4"/>
      <c r="F30" s="3" t="s">
        <v>8</v>
      </c>
      <c r="G30" s="3"/>
      <c r="H30" s="3"/>
      <c r="I30" s="3"/>
      <c r="J30" s="3"/>
      <c r="K30" s="3"/>
      <c r="L30" s="33" t="s">
        <v>134</v>
      </c>
      <c r="M30" s="39" t="s">
        <v>217</v>
      </c>
      <c r="N30" s="35"/>
    </row>
    <row r="31" spans="1:14" ht="105">
      <c r="A31" s="92" t="s">
        <v>26</v>
      </c>
      <c r="B31" s="3" t="s">
        <v>27</v>
      </c>
      <c r="C31" s="21" t="s">
        <v>127</v>
      </c>
      <c r="D31" s="16" t="s">
        <v>74</v>
      </c>
      <c r="E31" s="4"/>
      <c r="F31" s="3"/>
      <c r="G31" s="3"/>
      <c r="H31" s="3"/>
      <c r="I31" s="3"/>
      <c r="J31" s="3"/>
      <c r="K31" s="3"/>
      <c r="L31" s="46" t="s">
        <v>134</v>
      </c>
      <c r="M31" s="34"/>
      <c r="N31" s="37" t="s">
        <v>234</v>
      </c>
    </row>
    <row r="32" spans="1:14" ht="165">
      <c r="A32" s="91"/>
      <c r="B32" s="3" t="s">
        <v>28</v>
      </c>
      <c r="C32" s="36" t="s">
        <v>128</v>
      </c>
      <c r="D32" s="5"/>
      <c r="E32" s="4" t="s">
        <v>75</v>
      </c>
      <c r="F32" s="3" t="s">
        <v>8</v>
      </c>
      <c r="G32" s="3"/>
      <c r="H32" s="3"/>
      <c r="I32" s="3"/>
      <c r="J32" s="3"/>
      <c r="K32" s="3"/>
      <c r="L32" s="47" t="s">
        <v>218</v>
      </c>
      <c r="M32" s="57" t="s">
        <v>145</v>
      </c>
      <c r="N32" s="35"/>
    </row>
    <row r="33" spans="1:14" ht="75">
      <c r="A33" s="92" t="s">
        <v>29</v>
      </c>
      <c r="B33" s="3" t="s">
        <v>30</v>
      </c>
      <c r="C33" s="3"/>
      <c r="D33" s="22" t="s">
        <v>76</v>
      </c>
      <c r="E33" s="4"/>
      <c r="F33" s="3" t="s">
        <v>31</v>
      </c>
      <c r="G33" s="3"/>
      <c r="H33" s="3"/>
      <c r="I33" s="3"/>
      <c r="J33" s="3"/>
      <c r="K33" s="3"/>
      <c r="L33" s="46"/>
      <c r="M33" s="34"/>
      <c r="N33" s="37" t="s">
        <v>146</v>
      </c>
    </row>
    <row r="34" spans="1:14" ht="120">
      <c r="A34" s="91"/>
      <c r="B34" s="3" t="s">
        <v>32</v>
      </c>
      <c r="C34" s="26" t="s">
        <v>129</v>
      </c>
      <c r="D34" s="16" t="s">
        <v>77</v>
      </c>
      <c r="E34" s="4"/>
      <c r="F34" s="3"/>
      <c r="G34" s="3"/>
      <c r="H34" s="3"/>
      <c r="I34" s="3"/>
      <c r="J34" s="3"/>
      <c r="K34" s="3"/>
      <c r="L34" s="46"/>
      <c r="M34" s="34"/>
      <c r="N34" s="37" t="s">
        <v>146</v>
      </c>
    </row>
    <row r="35" spans="1:14" ht="345">
      <c r="A35" s="60" t="s">
        <v>33</v>
      </c>
      <c r="B35" s="3" t="s">
        <v>34</v>
      </c>
      <c r="C35" s="4"/>
      <c r="D35" s="16" t="s">
        <v>78</v>
      </c>
      <c r="E35" s="4" t="s">
        <v>79</v>
      </c>
      <c r="F35" s="3" t="s">
        <v>8</v>
      </c>
      <c r="G35" s="3" t="s">
        <v>90</v>
      </c>
      <c r="H35" s="3"/>
      <c r="I35" s="3" t="s">
        <v>91</v>
      </c>
      <c r="J35" s="3"/>
      <c r="K35" s="3" t="s">
        <v>80</v>
      </c>
      <c r="L35" s="46" t="s">
        <v>134</v>
      </c>
      <c r="M35" s="34"/>
      <c r="N35" s="37" t="s">
        <v>146</v>
      </c>
    </row>
    <row r="36" spans="1:14" ht="90">
      <c r="A36" s="76" t="s">
        <v>148</v>
      </c>
      <c r="B36" s="39" t="s">
        <v>132</v>
      </c>
      <c r="C36" s="39" t="s">
        <v>149</v>
      </c>
      <c r="D36" s="40" t="s">
        <v>150</v>
      </c>
      <c r="E36" s="39" t="s">
        <v>151</v>
      </c>
      <c r="F36" s="39" t="s">
        <v>152</v>
      </c>
      <c r="G36" s="39"/>
      <c r="H36" s="39"/>
      <c r="I36" s="39"/>
      <c r="J36" s="39"/>
      <c r="K36" s="39" t="s">
        <v>153</v>
      </c>
      <c r="L36" s="47"/>
      <c r="M36" s="39"/>
      <c r="N36" s="59" t="s">
        <v>147</v>
      </c>
    </row>
    <row r="37" spans="1:14" ht="90">
      <c r="A37" s="77"/>
      <c r="B37" s="39" t="s">
        <v>154</v>
      </c>
      <c r="C37" s="39" t="s">
        <v>155</v>
      </c>
      <c r="D37" s="40"/>
      <c r="E37" s="41" t="s">
        <v>156</v>
      </c>
      <c r="F37" s="39" t="s">
        <v>8</v>
      </c>
      <c r="G37" s="39" t="s">
        <v>157</v>
      </c>
      <c r="H37" s="39"/>
      <c r="I37" s="39" t="s">
        <v>158</v>
      </c>
      <c r="J37" s="39"/>
      <c r="K37" s="39" t="s">
        <v>66</v>
      </c>
      <c r="L37" s="47" t="s">
        <v>159</v>
      </c>
      <c r="M37" s="39"/>
      <c r="N37" s="39" t="s">
        <v>147</v>
      </c>
    </row>
    <row r="38" spans="1:14" ht="60">
      <c r="A38" s="77"/>
      <c r="B38" s="39" t="s">
        <v>160</v>
      </c>
      <c r="C38" s="39" t="s">
        <v>161</v>
      </c>
      <c r="D38" s="40" t="s">
        <v>162</v>
      </c>
      <c r="E38" s="39"/>
      <c r="F38" s="39" t="s">
        <v>152</v>
      </c>
      <c r="G38" s="39"/>
      <c r="H38" s="39"/>
      <c r="I38" s="39"/>
      <c r="J38" s="39"/>
      <c r="K38" s="39"/>
      <c r="L38" s="47"/>
      <c r="M38" s="39"/>
      <c r="N38" s="39" t="s">
        <v>147</v>
      </c>
    </row>
    <row r="39" spans="1:14" ht="90">
      <c r="A39" s="78"/>
      <c r="B39" s="39" t="s">
        <v>163</v>
      </c>
      <c r="C39" s="39" t="s">
        <v>164</v>
      </c>
      <c r="D39" s="40"/>
      <c r="E39" s="39"/>
      <c r="F39" s="39"/>
      <c r="G39" s="39"/>
      <c r="H39" s="39"/>
      <c r="I39" s="39"/>
      <c r="J39" s="39"/>
      <c r="K39" s="39"/>
      <c r="L39" s="47"/>
      <c r="M39" s="39"/>
      <c r="N39" s="39" t="s">
        <v>147</v>
      </c>
    </row>
    <row r="40" spans="1:14" ht="105">
      <c r="A40" s="79" t="s">
        <v>165</v>
      </c>
      <c r="B40" s="39" t="s">
        <v>130</v>
      </c>
      <c r="C40" s="39"/>
      <c r="D40" s="42" t="s">
        <v>166</v>
      </c>
      <c r="E40" s="39" t="s">
        <v>167</v>
      </c>
      <c r="F40" s="39" t="s">
        <v>8</v>
      </c>
      <c r="G40" s="39" t="s">
        <v>168</v>
      </c>
      <c r="H40" s="39"/>
      <c r="I40" s="39" t="s">
        <v>169</v>
      </c>
      <c r="J40" s="39"/>
      <c r="K40" s="39" t="s">
        <v>170</v>
      </c>
      <c r="L40" s="47"/>
      <c r="M40" s="74" t="s">
        <v>136</v>
      </c>
      <c r="N40" s="59" t="s">
        <v>143</v>
      </c>
    </row>
    <row r="41" spans="1:14" ht="105">
      <c r="A41" s="80"/>
      <c r="B41" s="39" t="s">
        <v>171</v>
      </c>
      <c r="C41" s="39" t="s">
        <v>172</v>
      </c>
      <c r="D41" s="40" t="s">
        <v>173</v>
      </c>
      <c r="E41" s="39"/>
      <c r="F41" s="39" t="s">
        <v>152</v>
      </c>
      <c r="G41" s="39"/>
      <c r="H41" s="39"/>
      <c r="I41" s="39"/>
      <c r="J41" s="39"/>
      <c r="K41" s="39" t="s">
        <v>170</v>
      </c>
      <c r="L41" s="47"/>
      <c r="M41" s="39"/>
      <c r="N41" s="39" t="s">
        <v>147</v>
      </c>
    </row>
    <row r="42" spans="1:14" ht="90">
      <c r="A42" s="78"/>
      <c r="B42" s="43" t="s">
        <v>133</v>
      </c>
      <c r="C42" s="39"/>
      <c r="D42" s="40" t="s">
        <v>150</v>
      </c>
      <c r="E42" s="39" t="s">
        <v>174</v>
      </c>
      <c r="F42" s="39" t="s">
        <v>152</v>
      </c>
      <c r="G42" s="39"/>
      <c r="H42" s="39"/>
      <c r="I42" s="39"/>
      <c r="J42" s="39"/>
      <c r="K42" s="39"/>
      <c r="L42" s="47"/>
      <c r="M42" s="39"/>
      <c r="N42" s="39" t="s">
        <v>147</v>
      </c>
    </row>
    <row r="43" spans="1:14" ht="120">
      <c r="A43" s="79" t="s">
        <v>175</v>
      </c>
      <c r="B43" s="39" t="s">
        <v>131</v>
      </c>
      <c r="C43" s="39"/>
      <c r="D43" s="40" t="s">
        <v>176</v>
      </c>
      <c r="E43" s="39"/>
      <c r="F43" s="37" t="s">
        <v>22</v>
      </c>
      <c r="G43" s="39"/>
      <c r="H43" s="39"/>
      <c r="I43" s="39"/>
      <c r="J43" s="39"/>
      <c r="K43" s="39"/>
      <c r="L43" s="47"/>
      <c r="M43" s="39" t="s">
        <v>219</v>
      </c>
      <c r="N43" s="59" t="s">
        <v>143</v>
      </c>
    </row>
    <row r="44" spans="1:14" ht="90">
      <c r="A44" s="77"/>
      <c r="B44" s="39" t="s">
        <v>177</v>
      </c>
      <c r="C44" s="39" t="s">
        <v>178</v>
      </c>
      <c r="D44" s="40"/>
      <c r="E44" s="39" t="s">
        <v>179</v>
      </c>
      <c r="F44" s="39" t="s">
        <v>8</v>
      </c>
      <c r="G44" s="39" t="s">
        <v>180</v>
      </c>
      <c r="H44" s="39"/>
      <c r="I44" s="39" t="s">
        <v>181</v>
      </c>
      <c r="J44" s="39"/>
      <c r="K44" s="39" t="s">
        <v>182</v>
      </c>
      <c r="L44" s="47"/>
      <c r="M44" s="39"/>
      <c r="N44" s="39" t="s">
        <v>147</v>
      </c>
    </row>
    <row r="45" spans="1:14" ht="75">
      <c r="A45" s="78"/>
      <c r="B45" s="39" t="s">
        <v>183</v>
      </c>
      <c r="C45" s="39" t="s">
        <v>184</v>
      </c>
      <c r="D45" s="40" t="s">
        <v>185</v>
      </c>
      <c r="E45" s="39"/>
      <c r="F45" s="39" t="s">
        <v>31</v>
      </c>
      <c r="G45" s="39"/>
      <c r="H45" s="39"/>
      <c r="I45" s="39"/>
      <c r="J45" s="39"/>
      <c r="K45" s="39"/>
      <c r="L45" s="47"/>
      <c r="M45" s="39"/>
      <c r="N45" s="39" t="s">
        <v>147</v>
      </c>
    </row>
    <row r="46" spans="1:14" ht="60">
      <c r="A46" s="44" t="s">
        <v>186</v>
      </c>
      <c r="B46" s="39"/>
      <c r="C46" s="39"/>
      <c r="D46" s="40"/>
      <c r="E46" s="39"/>
      <c r="F46" s="39"/>
      <c r="G46" s="39"/>
      <c r="H46" s="39"/>
      <c r="I46" s="39"/>
      <c r="J46" s="39"/>
      <c r="K46" s="39"/>
      <c r="L46" s="47"/>
      <c r="M46" s="39"/>
      <c r="N46" s="39"/>
    </row>
  </sheetData>
  <mergeCells count="24">
    <mergeCell ref="N1:N2"/>
    <mergeCell ref="G2:H2"/>
    <mergeCell ref="I2:J2"/>
    <mergeCell ref="A1:A2"/>
    <mergeCell ref="B1:B2"/>
    <mergeCell ref="C1:C2"/>
    <mergeCell ref="D1:D2"/>
    <mergeCell ref="E1:E2"/>
    <mergeCell ref="F1:F2"/>
    <mergeCell ref="A27:A30"/>
    <mergeCell ref="G1:J1"/>
    <mergeCell ref="K1:K2"/>
    <mergeCell ref="L1:L2"/>
    <mergeCell ref="M1:M2"/>
    <mergeCell ref="A3:A7"/>
    <mergeCell ref="A12:A14"/>
    <mergeCell ref="A15:A17"/>
    <mergeCell ref="A18:A21"/>
    <mergeCell ref="A22:A26"/>
    <mergeCell ref="A31:A32"/>
    <mergeCell ref="A33:A34"/>
    <mergeCell ref="A36:A39"/>
    <mergeCell ref="A40:A42"/>
    <mergeCell ref="A43:A4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Mariana Mkurnali</cp:lastModifiedBy>
  <cp:lastPrinted>2018-06-01T12:11:40Z</cp:lastPrinted>
  <dcterms:created xsi:type="dcterms:W3CDTF">2018-03-29T09:18:57Z</dcterms:created>
  <dcterms:modified xsi:type="dcterms:W3CDTF">2018-06-04T12:20:57Z</dcterms:modified>
</cp:coreProperties>
</file>