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ბაზა" sheetId="1" r:id="rId1"/>
  </sheets>
  <definedNames>
    <definedName name="_xlnm._FilterDatabase" localSheetId="0" hidden="1">ბაზა!$A$2:$AO$21</definedName>
  </definedNames>
  <calcPr calcId="124519"/>
</workbook>
</file>

<file path=xl/calcChain.xml><?xml version="1.0" encoding="utf-8"?>
<calcChain xmlns="http://schemas.openxmlformats.org/spreadsheetml/2006/main">
  <c r="H5" i="1"/>
  <c r="H6"/>
  <c r="H7"/>
  <c r="H8"/>
  <c r="G4"/>
  <c r="H4"/>
  <c r="I4"/>
  <c r="T4"/>
  <c r="U4"/>
  <c r="V4"/>
  <c r="AA4"/>
  <c r="AB4"/>
  <c r="AC4"/>
  <c r="AC21"/>
  <c r="AB21"/>
  <c r="AA21"/>
  <c r="V21"/>
  <c r="U21"/>
  <c r="T21"/>
  <c r="I21"/>
  <c r="H21"/>
  <c r="G21"/>
  <c r="AC20"/>
  <c r="AB20"/>
  <c r="AA20"/>
  <c r="V20"/>
  <c r="U20"/>
  <c r="T20"/>
  <c r="I20"/>
  <c r="H20"/>
  <c r="G20"/>
  <c r="AC19"/>
  <c r="AB19"/>
  <c r="AA19"/>
  <c r="V19"/>
  <c r="U19"/>
  <c r="T19"/>
  <c r="I19"/>
  <c r="H19"/>
  <c r="G19"/>
  <c r="AC18"/>
  <c r="AB18"/>
  <c r="AA18"/>
  <c r="V18"/>
  <c r="U18"/>
  <c r="T18"/>
  <c r="I18"/>
  <c r="H18"/>
  <c r="G18"/>
  <c r="AC17"/>
  <c r="AB17"/>
  <c r="AA17"/>
  <c r="V17"/>
  <c r="U17"/>
  <c r="T17"/>
  <c r="I17"/>
  <c r="H17"/>
  <c r="G17"/>
  <c r="AC16"/>
  <c r="AB16"/>
  <c r="AA16"/>
  <c r="V16"/>
  <c r="U16"/>
  <c r="T16"/>
  <c r="I16"/>
  <c r="H16"/>
  <c r="G16"/>
  <c r="AC15"/>
  <c r="AB15"/>
  <c r="AA15"/>
  <c r="V15"/>
  <c r="U15"/>
  <c r="T15"/>
  <c r="I15"/>
  <c r="H15"/>
  <c r="G15"/>
  <c r="AC14"/>
  <c r="AB14"/>
  <c r="AA14"/>
  <c r="V14"/>
  <c r="U14"/>
  <c r="T14"/>
  <c r="I14"/>
  <c r="H14"/>
  <c r="G14"/>
  <c r="AC13"/>
  <c r="AB13"/>
  <c r="AA13"/>
  <c r="V13"/>
  <c r="U13"/>
  <c r="T13"/>
  <c r="I13"/>
  <c r="H13"/>
  <c r="G13"/>
  <c r="AC12"/>
  <c r="AB12"/>
  <c r="AA12"/>
  <c r="V12"/>
  <c r="U12"/>
  <c r="T12"/>
  <c r="I12"/>
  <c r="H12"/>
  <c r="G12"/>
  <c r="AC11"/>
  <c r="AB11"/>
  <c r="AA11"/>
  <c r="V11"/>
  <c r="U11"/>
  <c r="T11"/>
  <c r="I11"/>
  <c r="H11"/>
  <c r="G11"/>
  <c r="AC10"/>
  <c r="AB10"/>
  <c r="AA10"/>
  <c r="V10"/>
  <c r="U10"/>
  <c r="T10"/>
  <c r="I10"/>
  <c r="H10"/>
  <c r="G10"/>
  <c r="AC9"/>
  <c r="AB9"/>
  <c r="AA9"/>
  <c r="V9"/>
  <c r="U9"/>
  <c r="T9"/>
  <c r="I9"/>
  <c r="H9"/>
  <c r="G9"/>
  <c r="AC8"/>
  <c r="AB8"/>
  <c r="AA8"/>
  <c r="V8"/>
  <c r="U8"/>
  <c r="T8"/>
  <c r="I8"/>
  <c r="G8"/>
  <c r="AC7"/>
  <c r="AB7"/>
  <c r="AA7"/>
  <c r="V7"/>
  <c r="U7"/>
  <c r="T7"/>
  <c r="I7"/>
  <c r="G7"/>
  <c r="AC6"/>
  <c r="AB6"/>
  <c r="AA6"/>
  <c r="V6"/>
  <c r="U6"/>
  <c r="T6"/>
  <c r="I6"/>
  <c r="G6"/>
  <c r="AC5"/>
  <c r="AB5"/>
  <c r="AA5"/>
  <c r="V5"/>
  <c r="U5"/>
  <c r="T5"/>
  <c r="I5"/>
  <c r="G5"/>
  <c r="AC3"/>
  <c r="AB3"/>
  <c r="AA3"/>
  <c r="V3"/>
  <c r="U3"/>
  <c r="T3"/>
  <c r="I3"/>
  <c r="H3"/>
  <c r="G3"/>
</calcChain>
</file>

<file path=xl/sharedStrings.xml><?xml version="1.0" encoding="utf-8"?>
<sst xmlns="http://schemas.openxmlformats.org/spreadsheetml/2006/main" count="213" uniqueCount="136">
  <si>
    <t xml:space="preserve">   </t>
  </si>
  <si>
    <t>რაოდენობა</t>
  </si>
  <si>
    <t>ისტორიის N</t>
  </si>
  <si>
    <t>გვარი სახელი</t>
  </si>
  <si>
    <t>გვარი</t>
  </si>
  <si>
    <t>სახელი</t>
  </si>
  <si>
    <t>დაბადების_x000D_
 თარიღი</t>
  </si>
  <si>
    <t>დაბადების_x000D_
 დღე</t>
  </si>
  <si>
    <t>დაბადების_x000D_
 თვე</t>
  </si>
  <si>
    <t>დაბადების_x000D_
წელი</t>
  </si>
  <si>
    <t>სქესი</t>
  </si>
  <si>
    <t>მოქალაქეობა</t>
  </si>
  <si>
    <t>მისამართი იურიდიული</t>
  </si>
  <si>
    <t>მისამართი ფაქტიური</t>
  </si>
  <si>
    <t>პირადი ნომერი</t>
  </si>
  <si>
    <t>დაწესებულება</t>
  </si>
  <si>
    <t>დაწესებულება 1</t>
  </si>
  <si>
    <t>ჩამანაცვლებელი პრეპარატი</t>
  </si>
  <si>
    <t>პროგრამაში შემოსვლის თარიღი</t>
  </si>
  <si>
    <t>პრეპარატის გაცემის თარიღი</t>
  </si>
  <si>
    <t>პრეპარატის გაცემის დღე</t>
  </si>
  <si>
    <t>პრეპარატის გაცემის თვე</t>
  </si>
  <si>
    <t>პრეპარატის გაცემის წელი</t>
  </si>
  <si>
    <t>პაციენტის მოძრაობა</t>
  </si>
  <si>
    <t>გადასვლის თარიღი</t>
  </si>
  <si>
    <t>დეტოქსზე გასვლა</t>
  </si>
  <si>
    <t>პრეპარატის ბოლო მიღების თარიღი</t>
  </si>
  <si>
    <t>პრეპარატის ბოლო მიღების დღე</t>
  </si>
  <si>
    <t>პრეპარატის ბოლო მიღების თვე</t>
  </si>
  <si>
    <t>პრეპარატის ბოლო მიღების წელი</t>
  </si>
  <si>
    <t>პროგრამიდან გასვლის თარიღი</t>
  </si>
  <si>
    <t>გასვლის მიზეზი</t>
  </si>
  <si>
    <t>მერიის მიერ დაფინანსების დაწყების თარიღი</t>
  </si>
  <si>
    <t>მერიის მიერ დაფინანსების დასრულების თარიღი</t>
  </si>
  <si>
    <t>სარეიტინგო ქულა</t>
  </si>
  <si>
    <t>სარეიტინგო ქულის მინიჭების თარიღი</t>
  </si>
  <si>
    <t>სარეიტინგო ქულის შეწყვეტის თარიღი</t>
  </si>
  <si>
    <t>შენიშვნა 1</t>
  </si>
  <si>
    <t>HCV</t>
  </si>
  <si>
    <t>HBsAg</t>
  </si>
  <si>
    <t>TP</t>
  </si>
  <si>
    <t>ურუშაძე გიორგი</t>
  </si>
  <si>
    <t>ურუშაძე</t>
  </si>
  <si>
    <t>გიორგი</t>
  </si>
  <si>
    <t>მამრ</t>
  </si>
  <si>
    <t>თბილისი, შავგულიძის ქ. N7, ბ. 66</t>
  </si>
  <si>
    <t>01003004829</t>
  </si>
  <si>
    <t>მეთ</t>
  </si>
  <si>
    <t>18/12/2008_x000D_
02/08/2011</t>
  </si>
  <si>
    <t>ჩიქვინიძე ვახტანგი</t>
  </si>
  <si>
    <t>ჩიქვინიძე</t>
  </si>
  <si>
    <t>ვახტანგი</t>
  </si>
  <si>
    <t>თბილისი, ლერმონტოვის ქ. N29/5</t>
  </si>
  <si>
    <t>01017007322</t>
  </si>
  <si>
    <t>29.07.2011
29/06/2012  27/12/2012</t>
  </si>
  <si>
    <t>სომატური დაავადების მქონე იმყოფებოდა შვებულებაში: 18/05/09-03/06/09;
 14/10/09-05/11/09;
21/05/10-03/06/10; 16/05/2012-დან</t>
  </si>
  <si>
    <t>3</t>
  </si>
  <si>
    <t>მიქელაძე ზაზა</t>
  </si>
  <si>
    <t>მიქელაძე</t>
  </si>
  <si>
    <t>ზაზა</t>
  </si>
  <si>
    <t>თბილისი, ნაფარეულის ქ. N18</t>
  </si>
  <si>
    <t>01008004587</t>
  </si>
  <si>
    <t>2 - გლობალი -3</t>
  </si>
  <si>
    <t>გადავიდა გლობალში</t>
  </si>
  <si>
    <t>დაბრუნდა გლობალში</t>
  </si>
  <si>
    <t>დროებით გლობალიდან</t>
  </si>
  <si>
    <t>ქარცხია ვლადიმერი</t>
  </si>
  <si>
    <t>ქარცხია</t>
  </si>
  <si>
    <t>ვლადიმერი</t>
  </si>
  <si>
    <t>თბილისი, ტ. ტაბიძის ქ.N122</t>
  </si>
  <si>
    <t>01031000933</t>
  </si>
  <si>
    <t>დაკავებულია</t>
  </si>
  <si>
    <t>დავითი</t>
  </si>
  <si>
    <t>გლობალი</t>
  </si>
  <si>
    <t>ნუგზარი</t>
  </si>
  <si>
    <t>ბალავაძე ნუგზარი</t>
  </si>
  <si>
    <t>ბალავაძე</t>
  </si>
  <si>
    <t>თბილისი, თევდორე მღვდლის ქ. 16</t>
  </si>
  <si>
    <t>01005005671</t>
  </si>
  <si>
    <t>2-გლობალი-11</t>
  </si>
  <si>
    <t>დროებით გლობალიდან სოციალურად დაუცველი</t>
  </si>
  <si>
    <t>თავბერიძე დავითი</t>
  </si>
  <si>
    <t>თავბერიძე</t>
  </si>
  <si>
    <t>ჩოხატაური, თბილისის ქ. 34</t>
  </si>
  <si>
    <t>01007002678</t>
  </si>
  <si>
    <t>13/10/2009_x000D_
31/01/2010_x000D_
28/05/2010_x000D_
03/10/2011</t>
  </si>
  <si>
    <t>გათენაძე მამუკა</t>
  </si>
  <si>
    <t>გათენაძე</t>
  </si>
  <si>
    <t>მამუკა</t>
  </si>
  <si>
    <t>თბილისი, დიდი დიღომი, გ. ბრწყინვალეს 41, ბინა 81</t>
  </si>
  <si>
    <t>01025008381</t>
  </si>
  <si>
    <t>ხურცილავა აკაკი</t>
  </si>
  <si>
    <t>ხურცილავა</t>
  </si>
  <si>
    <t>აკაკი</t>
  </si>
  <si>
    <t>თბილისი, თემქა 11 მ/რ, II კვ., კორპ. 22ა, ბ. 7</t>
  </si>
  <si>
    <t>01022010994</t>
  </si>
  <si>
    <t>სომატური დაავადების მქონე</t>
  </si>
  <si>
    <t>გია</t>
  </si>
  <si>
    <t>ალექსანდრე</t>
  </si>
  <si>
    <t>N 7</t>
  </si>
  <si>
    <t>ნიკოლოზი</t>
  </si>
  <si>
    <t>ბუპ</t>
  </si>
  <si>
    <t>რევაზი</t>
  </si>
  <si>
    <t>ჯანჯღავა ნიკოლოზი</t>
  </si>
  <si>
    <t>ჯანჯღავა</t>
  </si>
  <si>
    <t>თბილისი, ქურდიანის ქ. N33</t>
  </si>
  <si>
    <t>01030018340</t>
  </si>
  <si>
    <t>21/08/2009   16/09/2013</t>
  </si>
  <si>
    <t>დააკავეს 26/02/2010</t>
  </si>
  <si>
    <t>ბუპრენორფინი შეიცვალა სახელი იყო ნიკა 9/01/2015-მდე</t>
  </si>
  <si>
    <t>კობა</t>
  </si>
  <si>
    <t>მამულაშვილი ალექსანდრე</t>
  </si>
  <si>
    <t>მამულაშვილი</t>
  </si>
  <si>
    <t>თბილისი. დიღომბარის შესახ. # 20ა</t>
  </si>
  <si>
    <t>01030021837</t>
  </si>
  <si>
    <t>პირადი განცხადება 26/02/2009</t>
  </si>
  <si>
    <t>გაირიცხა</t>
  </si>
  <si>
    <t>ქავთარაძე კობა</t>
  </si>
  <si>
    <t>ქავთარაძე</t>
  </si>
  <si>
    <t>თბილისი, ვეძისის ქ 2</t>
  </si>
  <si>
    <t>01010013420</t>
  </si>
  <si>
    <t>ლომინაძე გია</t>
  </si>
  <si>
    <t>ლომინაძე</t>
  </si>
  <si>
    <t>ქუთაისი, რუსთაველის 159/20</t>
  </si>
  <si>
    <t>60001012398</t>
  </si>
  <si>
    <t>ბრეგვაძე</t>
  </si>
  <si>
    <t>გავიდა პირადი განცხადების საფუძველზე</t>
  </si>
  <si>
    <t>ბრეგვაძე რევაზი</t>
  </si>
  <si>
    <t>თბილისი, ნუცუბიძის ქ #36</t>
  </si>
  <si>
    <t>01024052260</t>
  </si>
  <si>
    <t>HIV</t>
  </si>
  <si>
    <t>2-14-2-7</t>
  </si>
  <si>
    <t>2-7-14</t>
  </si>
  <si>
    <t>2-7-2-14-4</t>
  </si>
  <si>
    <t xml:space="preserve">2-10-გორის გლობალი </t>
  </si>
  <si>
    <t>2-7-დააკავეს-7-N 7</t>
  </si>
</sst>
</file>

<file path=xl/styles.xml><?xml version="1.0" encoding="utf-8"?>
<styleSheet xmlns="http://schemas.openxmlformats.org/spreadsheetml/2006/main">
  <numFmts count="1">
    <numFmt numFmtId="164" formatCode="dd/mm/yyyy;@"/>
  </numFmts>
  <fonts count="8">
    <font>
      <sz val="10"/>
      <name val="Arial"/>
    </font>
    <font>
      <sz val="10"/>
      <name val="Arial"/>
    </font>
    <font>
      <sz val="10"/>
      <name val="Sylfaen"/>
      <family val="1"/>
    </font>
    <font>
      <sz val="8"/>
      <name val="Sylfaen"/>
      <family val="1"/>
    </font>
    <font>
      <sz val="9"/>
      <name val="Sylfaen"/>
      <family val="1"/>
    </font>
    <font>
      <b/>
      <sz val="9"/>
      <name val="Arial"/>
      <family val="2"/>
      <charset val="204"/>
    </font>
    <font>
      <b/>
      <sz val="10"/>
      <name val="Sylfaen"/>
      <family val="1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1F8F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164" fontId="2" fillId="0" borderId="0" xfId="0" applyNumberFormat="1" applyFont="1" applyFill="1"/>
    <xf numFmtId="0" fontId="2" fillId="0" borderId="0" xfId="0" applyFont="1" applyFill="1" applyAlignment="1">
      <alignment horizontal="justify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justify" vertical="center"/>
    </xf>
    <xf numFmtId="49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/>
    <xf numFmtId="164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0" fontId="2" fillId="0" borderId="2" xfId="0" applyFont="1" applyFill="1" applyBorder="1"/>
    <xf numFmtId="0" fontId="2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right" vertical="center"/>
    </xf>
    <xf numFmtId="14" fontId="2" fillId="0" borderId="5" xfId="0" applyNumberFormat="1" applyFont="1" applyFill="1" applyBorder="1"/>
    <xf numFmtId="164" fontId="3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/>
    </xf>
    <xf numFmtId="0" fontId="3" fillId="0" borderId="2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vertical="center"/>
    </xf>
    <xf numFmtId="0" fontId="6" fillId="0" borderId="0" xfId="0" applyFont="1" applyFill="1"/>
    <xf numFmtId="49" fontId="2" fillId="0" borderId="5" xfId="0" applyNumberFormat="1" applyFont="1" applyFill="1" applyBorder="1" applyAlignment="1">
      <alignment horizontal="justify" vertical="center"/>
    </xf>
    <xf numFmtId="49" fontId="2" fillId="0" borderId="5" xfId="0" applyNumberFormat="1" applyFont="1" applyFill="1" applyBorder="1" applyAlignment="1">
      <alignment horizontal="justify"/>
    </xf>
    <xf numFmtId="49" fontId="2" fillId="0" borderId="5" xfId="0" applyNumberFormat="1" applyFont="1" applyFill="1" applyBorder="1" applyAlignment="1">
      <alignment horizontal="justify" vertical="center" wrapText="1"/>
    </xf>
  </cellXfs>
  <cellStyles count="3">
    <cellStyle name="Normal" xfId="0" builtinId="0"/>
    <cellStyle name="Normal 2 7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1"/>
  <sheetViews>
    <sheetView tabSelected="1" topLeftCell="M1" workbookViewId="0">
      <pane ySplit="1905" activePane="bottomLeft"/>
      <selection activeCell="B1" sqref="B1:C1048576"/>
      <selection pane="bottomLeft" activeCell="W21" sqref="W21"/>
    </sheetView>
  </sheetViews>
  <sheetFormatPr defaultRowHeight="15"/>
  <cols>
    <col min="1" max="1" width="4.7109375" style="1" customWidth="1"/>
    <col min="2" max="2" width="6" style="59" customWidth="1"/>
    <col min="3" max="3" width="18.42578125" style="2" customWidth="1"/>
    <col min="4" max="5" width="8.5703125" style="2" customWidth="1"/>
    <col min="6" max="6" width="11.28515625" style="3" customWidth="1"/>
    <col min="7" max="9" width="4.7109375" style="3" customWidth="1"/>
    <col min="10" max="10" width="4.85546875" style="3" customWidth="1"/>
    <col min="11" max="11" width="10.28515625" style="3" customWidth="1"/>
    <col min="12" max="12" width="22.28515625" style="4" customWidth="1"/>
    <col min="13" max="13" width="16.7109375" style="4" customWidth="1"/>
    <col min="14" max="14" width="14.28515625" style="5" customWidth="1"/>
    <col min="15" max="15" width="7.5703125" style="4" customWidth="1"/>
    <col min="16" max="16" width="9.28515625" style="4" bestFit="1" customWidth="1"/>
    <col min="17" max="17" width="4.85546875" style="4" customWidth="1"/>
    <col min="18" max="18" width="10.5703125" style="1" customWidth="1"/>
    <col min="19" max="19" width="10.7109375" style="1" customWidth="1"/>
    <col min="20" max="20" width="5" style="1" customWidth="1"/>
    <col min="21" max="22" width="5" style="6" customWidth="1"/>
    <col min="23" max="23" width="13.42578125" style="4" customWidth="1"/>
    <col min="24" max="24" width="8.140625" style="1" customWidth="1"/>
    <col min="25" max="25" width="11.28515625" style="1" customWidth="1"/>
    <col min="26" max="26" width="10" style="1" customWidth="1"/>
    <col min="27" max="27" width="6.140625" style="1" customWidth="1"/>
    <col min="28" max="28" width="5.28515625" style="1" customWidth="1"/>
    <col min="29" max="29" width="6.5703125" style="1" customWidth="1"/>
    <col min="30" max="30" width="10.42578125" style="1" customWidth="1"/>
    <col min="31" max="31" width="10" style="1" customWidth="1"/>
    <col min="32" max="32" width="10.85546875" style="7" customWidth="1"/>
    <col min="33" max="33" width="9.5703125" style="7" customWidth="1"/>
    <col min="34" max="34" width="7.5703125" style="8" customWidth="1"/>
    <col min="35" max="35" width="10.7109375" style="9" customWidth="1"/>
    <col min="36" max="36" width="10.85546875" style="9" customWidth="1"/>
    <col min="37" max="37" width="13.140625" style="10" customWidth="1"/>
    <col min="38" max="38" width="8" style="4" customWidth="1"/>
    <col min="39" max="41" width="7.42578125" style="4" customWidth="1"/>
    <col min="42" max="16384" width="9.140625" style="1"/>
  </cols>
  <sheetData>
    <row r="1" spans="1:41">
      <c r="A1" s="1" t="s">
        <v>0</v>
      </c>
      <c r="B1" s="1"/>
      <c r="Q1" s="5"/>
      <c r="W1" s="1"/>
    </row>
    <row r="2" spans="1:41" s="25" customFormat="1" ht="60.75" customHeight="1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3" t="s">
        <v>12</v>
      </c>
      <c r="M2" s="13" t="s">
        <v>13</v>
      </c>
      <c r="N2" s="17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20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  <c r="AD2" s="18" t="s">
        <v>30</v>
      </c>
      <c r="AE2" s="21" t="s">
        <v>31</v>
      </c>
      <c r="AF2" s="22" t="s">
        <v>32</v>
      </c>
      <c r="AG2" s="22" t="s">
        <v>33</v>
      </c>
      <c r="AH2" s="20" t="s">
        <v>34</v>
      </c>
      <c r="AI2" s="20" t="s">
        <v>35</v>
      </c>
      <c r="AJ2" s="20" t="s">
        <v>36</v>
      </c>
      <c r="AK2" s="23" t="s">
        <v>37</v>
      </c>
      <c r="AL2" s="24" t="s">
        <v>130</v>
      </c>
      <c r="AM2" s="24" t="s">
        <v>38</v>
      </c>
      <c r="AN2" s="24" t="s">
        <v>39</v>
      </c>
      <c r="AO2" s="24" t="s">
        <v>40</v>
      </c>
    </row>
    <row r="3" spans="1:41" ht="22.5" customHeight="1">
      <c r="A3" s="26">
        <v>1</v>
      </c>
      <c r="B3" s="27">
        <v>1</v>
      </c>
      <c r="C3" s="28" t="s">
        <v>41</v>
      </c>
      <c r="D3" s="28" t="s">
        <v>42</v>
      </c>
      <c r="E3" s="28" t="s">
        <v>43</v>
      </c>
      <c r="F3" s="29">
        <v>20836</v>
      </c>
      <c r="G3" s="30">
        <f t="shared" ref="G3:G14" si="0">DAY(F3)</f>
        <v>16</v>
      </c>
      <c r="H3" s="30">
        <f>MONTH(F3)</f>
        <v>1</v>
      </c>
      <c r="I3" s="30">
        <f t="shared" ref="I3:I14" si="1">YEAR(F3)</f>
        <v>1957</v>
      </c>
      <c r="J3" s="29" t="s">
        <v>44</v>
      </c>
      <c r="K3" s="29"/>
      <c r="L3" s="31" t="s">
        <v>45</v>
      </c>
      <c r="M3" s="31"/>
      <c r="N3" s="32" t="s">
        <v>46</v>
      </c>
      <c r="O3" s="31">
        <v>14</v>
      </c>
      <c r="P3" s="31"/>
      <c r="Q3" s="31" t="s">
        <v>47</v>
      </c>
      <c r="R3" s="33">
        <v>39728</v>
      </c>
      <c r="S3" s="33">
        <v>39728</v>
      </c>
      <c r="T3" s="34">
        <f t="shared" ref="T3:T14" si="2">DAY(S3)</f>
        <v>7</v>
      </c>
      <c r="U3" s="34">
        <f t="shared" ref="U3:U14" si="3">MONTH(S3)</f>
        <v>10</v>
      </c>
      <c r="V3" s="34">
        <f t="shared" ref="V3:V14" si="4">YEAR(S3)</f>
        <v>2008</v>
      </c>
      <c r="W3" s="60" t="s">
        <v>132</v>
      </c>
      <c r="X3" s="35" t="s">
        <v>48</v>
      </c>
      <c r="Y3" s="33">
        <v>41074</v>
      </c>
      <c r="Z3" s="33">
        <v>41107</v>
      </c>
      <c r="AA3" s="36">
        <f t="shared" ref="AA3:AA14" si="5">DAY(Z3)</f>
        <v>17</v>
      </c>
      <c r="AB3" s="36">
        <f t="shared" ref="AB3:AB14" si="6">MONTH(Z3)</f>
        <v>7</v>
      </c>
      <c r="AC3" s="36">
        <f t="shared" ref="AC3:AC14" si="7">YEAR(Z3)</f>
        <v>2012</v>
      </c>
      <c r="AD3" s="33">
        <v>41108</v>
      </c>
      <c r="AE3" s="33"/>
      <c r="AF3" s="38"/>
      <c r="AG3" s="38"/>
      <c r="AH3" s="39"/>
      <c r="AI3" s="40"/>
      <c r="AJ3" s="40"/>
      <c r="AK3" s="41"/>
      <c r="AL3" s="42"/>
      <c r="AM3" s="43">
        <v>1</v>
      </c>
      <c r="AN3" s="43"/>
      <c r="AO3" s="43"/>
    </row>
    <row r="4" spans="1:41" ht="22.5" customHeight="1">
      <c r="A4" s="26">
        <v>1</v>
      </c>
      <c r="B4" s="27">
        <v>2</v>
      </c>
      <c r="C4" s="28" t="s">
        <v>49</v>
      </c>
      <c r="D4" s="28" t="s">
        <v>50</v>
      </c>
      <c r="E4" s="28" t="s">
        <v>51</v>
      </c>
      <c r="F4" s="29">
        <v>18750</v>
      </c>
      <c r="G4" s="30">
        <f t="shared" si="0"/>
        <v>2</v>
      </c>
      <c r="H4" s="30">
        <f>MONTH(F4)</f>
        <v>5</v>
      </c>
      <c r="I4" s="30">
        <f t="shared" si="1"/>
        <v>1951</v>
      </c>
      <c r="J4" s="29" t="s">
        <v>44</v>
      </c>
      <c r="K4" s="44"/>
      <c r="L4" s="31" t="s">
        <v>52</v>
      </c>
      <c r="M4" s="31"/>
      <c r="N4" s="32" t="s">
        <v>53</v>
      </c>
      <c r="O4" s="31">
        <v>7</v>
      </c>
      <c r="P4" s="31"/>
      <c r="Q4" s="31" t="s">
        <v>47</v>
      </c>
      <c r="R4" s="33">
        <v>39716</v>
      </c>
      <c r="S4" s="33">
        <v>39728</v>
      </c>
      <c r="T4" s="34">
        <f t="shared" si="2"/>
        <v>7</v>
      </c>
      <c r="U4" s="34">
        <f t="shared" si="3"/>
        <v>10</v>
      </c>
      <c r="V4" s="34">
        <f t="shared" si="4"/>
        <v>2008</v>
      </c>
      <c r="W4" s="60" t="s">
        <v>131</v>
      </c>
      <c r="X4" s="35" t="s">
        <v>54</v>
      </c>
      <c r="Y4" s="45"/>
      <c r="Z4" s="33">
        <v>41532</v>
      </c>
      <c r="AA4" s="36">
        <f t="shared" si="5"/>
        <v>15</v>
      </c>
      <c r="AB4" s="36">
        <f t="shared" si="6"/>
        <v>9</v>
      </c>
      <c r="AC4" s="36">
        <f t="shared" si="7"/>
        <v>2013</v>
      </c>
      <c r="AD4" s="45"/>
      <c r="AE4" s="45"/>
      <c r="AF4" s="46">
        <v>40980</v>
      </c>
      <c r="AG4" s="46">
        <v>41532</v>
      </c>
      <c r="AH4" s="39"/>
      <c r="AI4" s="40"/>
      <c r="AJ4" s="47"/>
      <c r="AK4" s="48" t="s">
        <v>55</v>
      </c>
      <c r="AL4" s="48"/>
      <c r="AM4" s="43">
        <v>1</v>
      </c>
      <c r="AN4" s="43"/>
      <c r="AO4" s="43"/>
    </row>
    <row r="5" spans="1:41" ht="22.5" customHeight="1">
      <c r="A5" s="26">
        <v>1</v>
      </c>
      <c r="B5" s="49" t="s">
        <v>56</v>
      </c>
      <c r="C5" s="28" t="s">
        <v>57</v>
      </c>
      <c r="D5" s="28" t="s">
        <v>58</v>
      </c>
      <c r="E5" s="28" t="s">
        <v>59</v>
      </c>
      <c r="F5" s="29">
        <v>24439</v>
      </c>
      <c r="G5" s="30">
        <f t="shared" si="0"/>
        <v>28</v>
      </c>
      <c r="H5" s="30">
        <f t="shared" ref="H5:H8" si="8">MONTH(F5)</f>
        <v>11</v>
      </c>
      <c r="I5" s="30">
        <f t="shared" si="1"/>
        <v>1966</v>
      </c>
      <c r="J5" s="29" t="s">
        <v>44</v>
      </c>
      <c r="K5" s="29"/>
      <c r="L5" s="31" t="s">
        <v>60</v>
      </c>
      <c r="M5" s="31"/>
      <c r="N5" s="32" t="s">
        <v>61</v>
      </c>
      <c r="O5" s="31">
        <v>3</v>
      </c>
      <c r="P5" s="31"/>
      <c r="Q5" s="31" t="s">
        <v>47</v>
      </c>
      <c r="R5" s="33">
        <v>39730</v>
      </c>
      <c r="S5" s="33">
        <v>39728</v>
      </c>
      <c r="T5" s="34">
        <f t="shared" si="2"/>
        <v>7</v>
      </c>
      <c r="U5" s="34">
        <f t="shared" si="3"/>
        <v>10</v>
      </c>
      <c r="V5" s="34">
        <f t="shared" si="4"/>
        <v>2008</v>
      </c>
      <c r="W5" s="60" t="s">
        <v>62</v>
      </c>
      <c r="X5" s="45"/>
      <c r="Y5" s="45"/>
      <c r="Z5" s="33">
        <v>41157</v>
      </c>
      <c r="AA5" s="36">
        <f t="shared" si="5"/>
        <v>5</v>
      </c>
      <c r="AB5" s="36">
        <f t="shared" si="6"/>
        <v>9</v>
      </c>
      <c r="AC5" s="36">
        <f t="shared" si="7"/>
        <v>2012</v>
      </c>
      <c r="AD5" s="45"/>
      <c r="AE5" s="45"/>
      <c r="AF5" s="38"/>
      <c r="AG5" s="38"/>
      <c r="AH5" s="39"/>
      <c r="AI5" s="40"/>
      <c r="AJ5" s="47"/>
      <c r="AK5" s="41" t="s">
        <v>63</v>
      </c>
      <c r="AL5" s="41"/>
      <c r="AM5" s="43">
        <v>1</v>
      </c>
      <c r="AN5" s="43"/>
      <c r="AO5" s="43"/>
    </row>
    <row r="6" spans="1:41" ht="22.5" customHeight="1">
      <c r="A6" s="26">
        <v>1</v>
      </c>
      <c r="B6" s="49" t="s">
        <v>56</v>
      </c>
      <c r="C6" s="28" t="s">
        <v>57</v>
      </c>
      <c r="D6" s="28" t="s">
        <v>58</v>
      </c>
      <c r="E6" s="28" t="s">
        <v>59</v>
      </c>
      <c r="F6" s="29">
        <v>24439</v>
      </c>
      <c r="G6" s="30">
        <f t="shared" si="0"/>
        <v>28</v>
      </c>
      <c r="H6" s="30">
        <f t="shared" si="8"/>
        <v>11</v>
      </c>
      <c r="I6" s="30">
        <f t="shared" si="1"/>
        <v>1966</v>
      </c>
      <c r="J6" s="29" t="s">
        <v>44</v>
      </c>
      <c r="K6" s="29"/>
      <c r="L6" s="31" t="s">
        <v>60</v>
      </c>
      <c r="M6" s="31"/>
      <c r="N6" s="32" t="s">
        <v>61</v>
      </c>
      <c r="O6" s="31">
        <v>3</v>
      </c>
      <c r="P6" s="31"/>
      <c r="Q6" s="31" t="s">
        <v>47</v>
      </c>
      <c r="R6" s="33">
        <v>41810</v>
      </c>
      <c r="S6" s="33">
        <v>41810</v>
      </c>
      <c r="T6" s="34">
        <f t="shared" si="2"/>
        <v>20</v>
      </c>
      <c r="U6" s="34">
        <f t="shared" si="3"/>
        <v>6</v>
      </c>
      <c r="V6" s="34">
        <f t="shared" si="4"/>
        <v>2014</v>
      </c>
      <c r="W6" s="60" t="s">
        <v>62</v>
      </c>
      <c r="X6" s="45"/>
      <c r="Y6" s="45"/>
      <c r="Z6" s="33">
        <v>41815</v>
      </c>
      <c r="AA6" s="36">
        <f t="shared" si="5"/>
        <v>25</v>
      </c>
      <c r="AB6" s="36">
        <f t="shared" si="6"/>
        <v>6</v>
      </c>
      <c r="AC6" s="36">
        <f t="shared" si="7"/>
        <v>2014</v>
      </c>
      <c r="AD6" s="45">
        <v>41829</v>
      </c>
      <c r="AE6" s="45" t="s">
        <v>64</v>
      </c>
      <c r="AF6" s="38"/>
      <c r="AG6" s="38"/>
      <c r="AH6" s="39"/>
      <c r="AI6" s="40"/>
      <c r="AJ6" s="47"/>
      <c r="AK6" s="41" t="s">
        <v>65</v>
      </c>
      <c r="AL6" s="41"/>
      <c r="AM6" s="43">
        <v>1</v>
      </c>
      <c r="AN6" s="43"/>
      <c r="AO6" s="43"/>
    </row>
    <row r="7" spans="1:41" ht="22.5" customHeight="1">
      <c r="A7" s="26">
        <v>1</v>
      </c>
      <c r="B7" s="49" t="s">
        <v>56</v>
      </c>
      <c r="C7" s="28" t="s">
        <v>57</v>
      </c>
      <c r="D7" s="28" t="s">
        <v>58</v>
      </c>
      <c r="E7" s="28" t="s">
        <v>59</v>
      </c>
      <c r="F7" s="29">
        <v>24439</v>
      </c>
      <c r="G7" s="30">
        <f>DAY(F7)</f>
        <v>28</v>
      </c>
      <c r="H7" s="30">
        <f t="shared" si="8"/>
        <v>11</v>
      </c>
      <c r="I7" s="30">
        <f>YEAR(F7)</f>
        <v>1966</v>
      </c>
      <c r="J7" s="29" t="s">
        <v>44</v>
      </c>
      <c r="K7" s="29"/>
      <c r="L7" s="31" t="s">
        <v>60</v>
      </c>
      <c r="M7" s="31"/>
      <c r="N7" s="32" t="s">
        <v>61</v>
      </c>
      <c r="O7" s="31">
        <v>3</v>
      </c>
      <c r="P7" s="31"/>
      <c r="Q7" s="31" t="s">
        <v>47</v>
      </c>
      <c r="R7" s="33">
        <v>41899</v>
      </c>
      <c r="S7" s="33">
        <v>41899</v>
      </c>
      <c r="T7" s="34">
        <f>DAY(S7)</f>
        <v>17</v>
      </c>
      <c r="U7" s="34">
        <f>MONTH(S7)</f>
        <v>9</v>
      </c>
      <c r="V7" s="34">
        <f>YEAR(S7)</f>
        <v>2014</v>
      </c>
      <c r="W7" s="60" t="s">
        <v>62</v>
      </c>
      <c r="X7" s="45"/>
      <c r="Y7" s="45"/>
      <c r="Z7" s="33">
        <v>41911</v>
      </c>
      <c r="AA7" s="36">
        <f>DAY(Z7)</f>
        <v>29</v>
      </c>
      <c r="AB7" s="36">
        <f>MONTH(Z7)</f>
        <v>9</v>
      </c>
      <c r="AC7" s="36">
        <f>YEAR(Z7)</f>
        <v>2014</v>
      </c>
      <c r="AD7" s="45">
        <v>41911</v>
      </c>
      <c r="AE7" s="45" t="s">
        <v>64</v>
      </c>
      <c r="AF7" s="38"/>
      <c r="AG7" s="38"/>
      <c r="AH7" s="39"/>
      <c r="AI7" s="40"/>
      <c r="AJ7" s="47"/>
      <c r="AK7" s="41" t="s">
        <v>65</v>
      </c>
      <c r="AL7" s="41"/>
      <c r="AM7" s="43">
        <v>1</v>
      </c>
      <c r="AN7" s="43"/>
      <c r="AO7" s="43"/>
    </row>
    <row r="8" spans="1:41" ht="22.5" customHeight="1">
      <c r="A8" s="26">
        <v>1</v>
      </c>
      <c r="B8" s="27">
        <v>4</v>
      </c>
      <c r="C8" s="50" t="s">
        <v>66</v>
      </c>
      <c r="D8" s="28" t="s">
        <v>67</v>
      </c>
      <c r="E8" s="28" t="s">
        <v>68</v>
      </c>
      <c r="F8" s="29">
        <v>29836</v>
      </c>
      <c r="G8" s="30">
        <f t="shared" si="0"/>
        <v>7</v>
      </c>
      <c r="H8" s="30">
        <f t="shared" si="8"/>
        <v>9</v>
      </c>
      <c r="I8" s="30">
        <f t="shared" si="1"/>
        <v>1981</v>
      </c>
      <c r="J8" s="29" t="s">
        <v>44</v>
      </c>
      <c r="K8" s="29"/>
      <c r="L8" s="31" t="s">
        <v>69</v>
      </c>
      <c r="M8" s="31"/>
      <c r="N8" s="32" t="s">
        <v>70</v>
      </c>
      <c r="O8" s="31">
        <v>2</v>
      </c>
      <c r="P8" s="31"/>
      <c r="Q8" s="31" t="s">
        <v>47</v>
      </c>
      <c r="R8" s="33">
        <v>39726</v>
      </c>
      <c r="S8" s="33">
        <v>39728</v>
      </c>
      <c r="T8" s="34">
        <f t="shared" si="2"/>
        <v>7</v>
      </c>
      <c r="U8" s="34">
        <f t="shared" si="3"/>
        <v>10</v>
      </c>
      <c r="V8" s="34">
        <f t="shared" si="4"/>
        <v>2008</v>
      </c>
      <c r="W8" s="61"/>
      <c r="X8" s="45"/>
      <c r="Y8" s="45"/>
      <c r="Z8" s="33">
        <v>40005</v>
      </c>
      <c r="AA8" s="36">
        <f t="shared" si="5"/>
        <v>11</v>
      </c>
      <c r="AB8" s="36">
        <f t="shared" si="6"/>
        <v>7</v>
      </c>
      <c r="AC8" s="36">
        <f t="shared" si="7"/>
        <v>2009</v>
      </c>
      <c r="AD8" s="45"/>
      <c r="AE8" s="45"/>
      <c r="AF8" s="38"/>
      <c r="AG8" s="38"/>
      <c r="AH8" s="39"/>
      <c r="AI8" s="40"/>
      <c r="AJ8" s="47"/>
      <c r="AK8" s="41" t="s">
        <v>71</v>
      </c>
      <c r="AL8" s="42"/>
      <c r="AM8" s="43">
        <v>1</v>
      </c>
      <c r="AN8" s="43"/>
      <c r="AO8" s="43"/>
    </row>
    <row r="9" spans="1:41" ht="22.5" customHeight="1">
      <c r="A9" s="26">
        <v>1</v>
      </c>
      <c r="B9" s="27">
        <v>12</v>
      </c>
      <c r="C9" s="28" t="s">
        <v>75</v>
      </c>
      <c r="D9" s="28" t="s">
        <v>76</v>
      </c>
      <c r="E9" s="28" t="s">
        <v>74</v>
      </c>
      <c r="F9" s="29">
        <v>23472</v>
      </c>
      <c r="G9" s="30">
        <f t="shared" si="0"/>
        <v>5</v>
      </c>
      <c r="H9" s="30">
        <f t="shared" ref="H8:H10" si="9">MONTH(F9)</f>
        <v>4</v>
      </c>
      <c r="I9" s="30">
        <f t="shared" si="1"/>
        <v>1964</v>
      </c>
      <c r="J9" s="29" t="s">
        <v>44</v>
      </c>
      <c r="K9" s="29"/>
      <c r="L9" s="31" t="s">
        <v>77</v>
      </c>
      <c r="M9" s="31"/>
      <c r="N9" s="32" t="s">
        <v>78</v>
      </c>
      <c r="O9" s="31">
        <v>11</v>
      </c>
      <c r="P9" s="31"/>
      <c r="Q9" s="31" t="s">
        <v>47</v>
      </c>
      <c r="R9" s="33">
        <v>41489</v>
      </c>
      <c r="S9" s="37">
        <v>41489</v>
      </c>
      <c r="T9" s="30">
        <f t="shared" si="2"/>
        <v>3</v>
      </c>
      <c r="U9" s="30">
        <f t="shared" si="3"/>
        <v>8</v>
      </c>
      <c r="V9" s="30">
        <f t="shared" si="4"/>
        <v>2013</v>
      </c>
      <c r="W9" s="60" t="s">
        <v>79</v>
      </c>
      <c r="X9" s="45"/>
      <c r="Y9" s="45"/>
      <c r="Z9" s="33">
        <v>41491</v>
      </c>
      <c r="AA9" s="36">
        <f t="shared" si="5"/>
        <v>5</v>
      </c>
      <c r="AB9" s="36">
        <f t="shared" si="6"/>
        <v>8</v>
      </c>
      <c r="AC9" s="36">
        <f t="shared" si="7"/>
        <v>2013</v>
      </c>
      <c r="AD9" s="45">
        <v>41491</v>
      </c>
      <c r="AE9" s="45"/>
      <c r="AF9" s="38"/>
      <c r="AG9" s="38"/>
      <c r="AH9" s="39">
        <v>31940</v>
      </c>
      <c r="AI9" s="40">
        <v>41503</v>
      </c>
      <c r="AJ9" s="47"/>
      <c r="AK9" s="41" t="s">
        <v>80</v>
      </c>
      <c r="AL9" s="41"/>
      <c r="AM9" s="43"/>
      <c r="AN9" s="43"/>
      <c r="AO9" s="43"/>
    </row>
    <row r="10" spans="1:41" ht="27" customHeight="1">
      <c r="A10" s="26">
        <v>1</v>
      </c>
      <c r="B10" s="27">
        <v>13</v>
      </c>
      <c r="C10" s="28" t="s">
        <v>81</v>
      </c>
      <c r="D10" s="28" t="s">
        <v>82</v>
      </c>
      <c r="E10" s="28" t="s">
        <v>72</v>
      </c>
      <c r="F10" s="29">
        <v>22446</v>
      </c>
      <c r="G10" s="30">
        <f t="shared" si="0"/>
        <v>14</v>
      </c>
      <c r="H10" s="30">
        <f t="shared" si="9"/>
        <v>6</v>
      </c>
      <c r="I10" s="30">
        <f t="shared" si="1"/>
        <v>1961</v>
      </c>
      <c r="J10" s="29" t="s">
        <v>44</v>
      </c>
      <c r="K10" s="29"/>
      <c r="L10" s="31" t="s">
        <v>83</v>
      </c>
      <c r="M10" s="31"/>
      <c r="N10" s="32" t="s">
        <v>84</v>
      </c>
      <c r="O10" s="31">
        <v>4</v>
      </c>
      <c r="P10" s="31"/>
      <c r="Q10" s="31" t="s">
        <v>47</v>
      </c>
      <c r="R10" s="33">
        <v>39728</v>
      </c>
      <c r="S10" s="37">
        <v>39728</v>
      </c>
      <c r="T10" s="30">
        <f t="shared" si="2"/>
        <v>7</v>
      </c>
      <c r="U10" s="30">
        <f t="shared" si="3"/>
        <v>10</v>
      </c>
      <c r="V10" s="30">
        <f t="shared" si="4"/>
        <v>2008</v>
      </c>
      <c r="W10" s="60" t="s">
        <v>133</v>
      </c>
      <c r="X10" s="35" t="s">
        <v>85</v>
      </c>
      <c r="Y10" s="45"/>
      <c r="Z10" s="33">
        <v>41112</v>
      </c>
      <c r="AA10" s="36">
        <f t="shared" si="5"/>
        <v>22</v>
      </c>
      <c r="AB10" s="36">
        <f t="shared" si="6"/>
        <v>7</v>
      </c>
      <c r="AC10" s="36">
        <f t="shared" si="7"/>
        <v>2012</v>
      </c>
      <c r="AD10" s="45">
        <v>41142</v>
      </c>
      <c r="AE10" s="45"/>
      <c r="AF10" s="38"/>
      <c r="AG10" s="38"/>
      <c r="AH10" s="39"/>
      <c r="AI10" s="40"/>
      <c r="AJ10" s="47"/>
      <c r="AK10" s="41"/>
      <c r="AL10" s="42"/>
      <c r="AM10" s="43">
        <v>1</v>
      </c>
      <c r="AN10" s="43"/>
      <c r="AO10" s="43"/>
    </row>
    <row r="11" spans="1:41" ht="22.5" customHeight="1">
      <c r="A11" s="26">
        <v>1</v>
      </c>
      <c r="B11" s="27">
        <v>22</v>
      </c>
      <c r="C11" s="28" t="s">
        <v>86</v>
      </c>
      <c r="D11" s="28" t="s">
        <v>87</v>
      </c>
      <c r="E11" s="28" t="s">
        <v>88</v>
      </c>
      <c r="F11" s="29">
        <v>28937</v>
      </c>
      <c r="G11" s="30">
        <f t="shared" si="0"/>
        <v>23</v>
      </c>
      <c r="H11" s="30">
        <f t="shared" ref="H11:H14" si="10">MONTH(F11)</f>
        <v>3</v>
      </c>
      <c r="I11" s="30">
        <f t="shared" si="1"/>
        <v>1979</v>
      </c>
      <c r="J11" s="29" t="s">
        <v>44</v>
      </c>
      <c r="K11" s="29"/>
      <c r="L11" s="31" t="s">
        <v>89</v>
      </c>
      <c r="M11" s="31"/>
      <c r="N11" s="32" t="s">
        <v>90</v>
      </c>
      <c r="O11" s="31">
        <v>2</v>
      </c>
      <c r="P11" s="31"/>
      <c r="Q11" s="31" t="s">
        <v>47</v>
      </c>
      <c r="R11" s="33">
        <v>39668</v>
      </c>
      <c r="S11" s="37">
        <v>39729</v>
      </c>
      <c r="T11" s="30">
        <f t="shared" si="2"/>
        <v>8</v>
      </c>
      <c r="U11" s="30">
        <f t="shared" si="3"/>
        <v>10</v>
      </c>
      <c r="V11" s="30">
        <f t="shared" si="4"/>
        <v>2008</v>
      </c>
      <c r="W11" s="60"/>
      <c r="X11" s="45"/>
      <c r="Y11" s="45"/>
      <c r="Z11" s="33">
        <v>40661</v>
      </c>
      <c r="AA11" s="36">
        <f t="shared" si="5"/>
        <v>28</v>
      </c>
      <c r="AB11" s="36">
        <f t="shared" si="6"/>
        <v>4</v>
      </c>
      <c r="AC11" s="36">
        <f t="shared" si="7"/>
        <v>2011</v>
      </c>
      <c r="AD11" s="45"/>
      <c r="AE11" s="45"/>
      <c r="AF11" s="38"/>
      <c r="AG11" s="38"/>
      <c r="AH11" s="53"/>
      <c r="AI11" s="40"/>
      <c r="AJ11" s="47"/>
      <c r="AK11" s="41"/>
      <c r="AL11" s="42"/>
      <c r="AM11" s="43">
        <v>1</v>
      </c>
      <c r="AN11" s="43"/>
      <c r="AO11" s="43"/>
    </row>
    <row r="12" spans="1:41" ht="22.5" customHeight="1">
      <c r="A12" s="26">
        <v>1</v>
      </c>
      <c r="B12" s="27">
        <v>29</v>
      </c>
      <c r="C12" s="28" t="s">
        <v>91</v>
      </c>
      <c r="D12" s="28" t="s">
        <v>92</v>
      </c>
      <c r="E12" s="28" t="s">
        <v>93</v>
      </c>
      <c r="F12" s="29">
        <v>21508</v>
      </c>
      <c r="G12" s="30">
        <f t="shared" si="0"/>
        <v>19</v>
      </c>
      <c r="H12" s="30">
        <f t="shared" si="10"/>
        <v>11</v>
      </c>
      <c r="I12" s="30">
        <f t="shared" si="1"/>
        <v>1958</v>
      </c>
      <c r="J12" s="29" t="s">
        <v>44</v>
      </c>
      <c r="K12" s="29"/>
      <c r="L12" s="31" t="s">
        <v>94</v>
      </c>
      <c r="M12" s="31"/>
      <c r="N12" s="32" t="s">
        <v>95</v>
      </c>
      <c r="O12" s="31">
        <v>10</v>
      </c>
      <c r="P12" s="31"/>
      <c r="Q12" s="31" t="s">
        <v>47</v>
      </c>
      <c r="R12" s="33">
        <v>39729</v>
      </c>
      <c r="S12" s="37">
        <v>39729</v>
      </c>
      <c r="T12" s="30">
        <f t="shared" si="2"/>
        <v>8</v>
      </c>
      <c r="U12" s="30">
        <f t="shared" si="3"/>
        <v>10</v>
      </c>
      <c r="V12" s="30">
        <f t="shared" si="4"/>
        <v>2008</v>
      </c>
      <c r="W12" s="62" t="s">
        <v>134</v>
      </c>
      <c r="X12" s="35">
        <v>40316</v>
      </c>
      <c r="Y12" s="45"/>
      <c r="Z12" s="33">
        <v>40428</v>
      </c>
      <c r="AA12" s="36">
        <f t="shared" si="5"/>
        <v>7</v>
      </c>
      <c r="AB12" s="36">
        <f t="shared" si="6"/>
        <v>9</v>
      </c>
      <c r="AC12" s="36">
        <f t="shared" si="7"/>
        <v>2010</v>
      </c>
      <c r="AD12" s="35"/>
      <c r="AE12" s="35"/>
      <c r="AF12" s="38"/>
      <c r="AG12" s="38"/>
      <c r="AH12" s="53"/>
      <c r="AI12" s="40"/>
      <c r="AJ12" s="47"/>
      <c r="AK12" s="48" t="s">
        <v>73</v>
      </c>
      <c r="AL12" s="52"/>
      <c r="AM12" s="43"/>
      <c r="AN12" s="43"/>
      <c r="AO12" s="43"/>
    </row>
    <row r="13" spans="1:41" ht="22.5" customHeight="1">
      <c r="A13" s="26">
        <v>1</v>
      </c>
      <c r="B13" s="27">
        <v>29</v>
      </c>
      <c r="C13" s="28" t="s">
        <v>91</v>
      </c>
      <c r="D13" s="28" t="s">
        <v>92</v>
      </c>
      <c r="E13" s="28" t="s">
        <v>93</v>
      </c>
      <c r="F13" s="29">
        <v>21508</v>
      </c>
      <c r="G13" s="30">
        <f t="shared" si="0"/>
        <v>19</v>
      </c>
      <c r="H13" s="30">
        <f t="shared" si="10"/>
        <v>11</v>
      </c>
      <c r="I13" s="30">
        <f t="shared" si="1"/>
        <v>1958</v>
      </c>
      <c r="J13" s="29" t="s">
        <v>44</v>
      </c>
      <c r="K13" s="29"/>
      <c r="L13" s="31" t="s">
        <v>94</v>
      </c>
      <c r="M13" s="31"/>
      <c r="N13" s="32" t="s">
        <v>95</v>
      </c>
      <c r="O13" s="31">
        <v>10</v>
      </c>
      <c r="P13" s="31"/>
      <c r="Q13" s="31" t="s">
        <v>47</v>
      </c>
      <c r="R13" s="33">
        <v>40442</v>
      </c>
      <c r="S13" s="37">
        <v>40442</v>
      </c>
      <c r="T13" s="30">
        <f t="shared" si="2"/>
        <v>21</v>
      </c>
      <c r="U13" s="30">
        <f t="shared" si="3"/>
        <v>9</v>
      </c>
      <c r="V13" s="30">
        <f t="shared" si="4"/>
        <v>2010</v>
      </c>
      <c r="W13" s="62" t="s">
        <v>134</v>
      </c>
      <c r="X13" s="35"/>
      <c r="Y13" s="45"/>
      <c r="Z13" s="33">
        <v>40449</v>
      </c>
      <c r="AA13" s="36">
        <f t="shared" si="5"/>
        <v>28</v>
      </c>
      <c r="AB13" s="36">
        <f t="shared" si="6"/>
        <v>9</v>
      </c>
      <c r="AC13" s="36">
        <f t="shared" si="7"/>
        <v>2010</v>
      </c>
      <c r="AD13" s="35"/>
      <c r="AE13" s="35"/>
      <c r="AF13" s="38"/>
      <c r="AG13" s="38"/>
      <c r="AH13" s="53"/>
      <c r="AI13" s="40"/>
      <c r="AJ13" s="47"/>
      <c r="AK13" s="48" t="s">
        <v>73</v>
      </c>
      <c r="AL13" s="52"/>
      <c r="AM13" s="43"/>
      <c r="AN13" s="43"/>
      <c r="AO13" s="43"/>
    </row>
    <row r="14" spans="1:41" ht="22.5" customHeight="1">
      <c r="A14" s="26">
        <v>1</v>
      </c>
      <c r="B14" s="27">
        <v>29</v>
      </c>
      <c r="C14" s="28" t="s">
        <v>91</v>
      </c>
      <c r="D14" s="28" t="s">
        <v>92</v>
      </c>
      <c r="E14" s="28" t="s">
        <v>93</v>
      </c>
      <c r="F14" s="29">
        <v>21508</v>
      </c>
      <c r="G14" s="30">
        <f t="shared" si="0"/>
        <v>19</v>
      </c>
      <c r="H14" s="30">
        <f t="shared" si="10"/>
        <v>11</v>
      </c>
      <c r="I14" s="30">
        <f t="shared" si="1"/>
        <v>1958</v>
      </c>
      <c r="J14" s="29" t="s">
        <v>44</v>
      </c>
      <c r="K14" s="29"/>
      <c r="L14" s="31" t="s">
        <v>94</v>
      </c>
      <c r="M14" s="31"/>
      <c r="N14" s="32" t="s">
        <v>95</v>
      </c>
      <c r="O14" s="31">
        <v>10</v>
      </c>
      <c r="P14" s="31"/>
      <c r="Q14" s="31" t="s">
        <v>47</v>
      </c>
      <c r="R14" s="33">
        <v>40501</v>
      </c>
      <c r="S14" s="37">
        <v>40501</v>
      </c>
      <c r="T14" s="30">
        <f t="shared" si="2"/>
        <v>19</v>
      </c>
      <c r="U14" s="30">
        <f t="shared" si="3"/>
        <v>11</v>
      </c>
      <c r="V14" s="30">
        <f t="shared" si="4"/>
        <v>2010</v>
      </c>
      <c r="W14" s="62" t="s">
        <v>134</v>
      </c>
      <c r="X14" s="35"/>
      <c r="Y14" s="45"/>
      <c r="Z14" s="33"/>
      <c r="AA14" s="36">
        <f t="shared" si="5"/>
        <v>0</v>
      </c>
      <c r="AB14" s="36">
        <f t="shared" si="6"/>
        <v>1</v>
      </c>
      <c r="AC14" s="36">
        <f t="shared" si="7"/>
        <v>1900</v>
      </c>
      <c r="AD14" s="35"/>
      <c r="AE14" s="35"/>
      <c r="AF14" s="46">
        <v>40980</v>
      </c>
      <c r="AG14" s="38"/>
      <c r="AH14" s="53"/>
      <c r="AI14" s="40"/>
      <c r="AJ14" s="47"/>
      <c r="AK14" s="48" t="s">
        <v>96</v>
      </c>
      <c r="AL14" s="52"/>
      <c r="AM14" s="43">
        <v>1</v>
      </c>
      <c r="AN14" s="43"/>
      <c r="AO14" s="43"/>
    </row>
    <row r="15" spans="1:41" ht="22.5" customHeight="1">
      <c r="A15" s="26">
        <v>1</v>
      </c>
      <c r="B15" s="27">
        <v>66</v>
      </c>
      <c r="C15" s="28" t="s">
        <v>103</v>
      </c>
      <c r="D15" s="28" t="s">
        <v>104</v>
      </c>
      <c r="E15" s="28" t="s">
        <v>100</v>
      </c>
      <c r="F15" s="29">
        <v>29532</v>
      </c>
      <c r="G15" s="30">
        <f t="shared" ref="G15:G16" si="11">DAY(F15)</f>
        <v>7</v>
      </c>
      <c r="H15" s="30">
        <f t="shared" ref="H15:H16" si="12">MONTH(F15)</f>
        <v>11</v>
      </c>
      <c r="I15" s="30">
        <f t="shared" ref="I15:I16" si="13">YEAR(F15)</f>
        <v>1980</v>
      </c>
      <c r="J15" s="29" t="s">
        <v>44</v>
      </c>
      <c r="K15" s="29"/>
      <c r="L15" s="31" t="s">
        <v>105</v>
      </c>
      <c r="M15" s="31"/>
      <c r="N15" s="32" t="s">
        <v>106</v>
      </c>
      <c r="O15" s="51" t="s">
        <v>99</v>
      </c>
      <c r="P15" s="51"/>
      <c r="Q15" s="31" t="s">
        <v>47</v>
      </c>
      <c r="R15" s="33">
        <v>39749</v>
      </c>
      <c r="S15" s="37">
        <v>39749</v>
      </c>
      <c r="T15" s="30">
        <f t="shared" ref="T15:T16" si="14">DAY(S15)</f>
        <v>28</v>
      </c>
      <c r="U15" s="30">
        <f t="shared" ref="U15:U16" si="15">MONTH(S15)</f>
        <v>10</v>
      </c>
      <c r="V15" s="30">
        <f t="shared" ref="V15:V16" si="16">YEAR(S15)</f>
        <v>2008</v>
      </c>
      <c r="W15" s="60" t="s">
        <v>135</v>
      </c>
      <c r="X15" s="45" t="s">
        <v>107</v>
      </c>
      <c r="Y15" s="45"/>
      <c r="Z15" s="33">
        <v>40235</v>
      </c>
      <c r="AA15" s="36">
        <f t="shared" ref="AA15:AA16" si="17">DAY(Z15)</f>
        <v>26</v>
      </c>
      <c r="AB15" s="36">
        <f t="shared" ref="AB15:AB16" si="18">MONTH(Z15)</f>
        <v>2</v>
      </c>
      <c r="AC15" s="36">
        <f t="shared" ref="AC15:AC16" si="19">YEAR(Z15)</f>
        <v>2010</v>
      </c>
      <c r="AD15" s="45"/>
      <c r="AE15" s="45"/>
      <c r="AF15" s="38"/>
      <c r="AG15" s="38"/>
      <c r="AH15" s="53"/>
      <c r="AI15" s="40"/>
      <c r="AJ15" s="47"/>
      <c r="AK15" s="42" t="s">
        <v>108</v>
      </c>
      <c r="AL15" s="42"/>
      <c r="AM15" s="43"/>
      <c r="AN15" s="43"/>
      <c r="AO15" s="43"/>
    </row>
    <row r="16" spans="1:41" ht="22.5" customHeight="1">
      <c r="A16" s="26">
        <v>1</v>
      </c>
      <c r="B16" s="27">
        <v>66</v>
      </c>
      <c r="C16" s="28" t="s">
        <v>103</v>
      </c>
      <c r="D16" s="28" t="s">
        <v>104</v>
      </c>
      <c r="E16" s="28" t="s">
        <v>100</v>
      </c>
      <c r="F16" s="29">
        <v>29532</v>
      </c>
      <c r="G16" s="30">
        <f t="shared" si="11"/>
        <v>7</v>
      </c>
      <c r="H16" s="30">
        <f t="shared" si="12"/>
        <v>11</v>
      </c>
      <c r="I16" s="30">
        <f t="shared" si="13"/>
        <v>1980</v>
      </c>
      <c r="J16" s="29" t="s">
        <v>44</v>
      </c>
      <c r="K16" s="29"/>
      <c r="L16" s="31" t="s">
        <v>105</v>
      </c>
      <c r="M16" s="31"/>
      <c r="N16" s="32" t="s">
        <v>106</v>
      </c>
      <c r="O16" s="51" t="s">
        <v>99</v>
      </c>
      <c r="P16" s="51"/>
      <c r="Q16" s="51" t="s">
        <v>101</v>
      </c>
      <c r="R16" s="33">
        <v>40277</v>
      </c>
      <c r="S16" s="33">
        <v>40277</v>
      </c>
      <c r="T16" s="30">
        <f t="shared" si="14"/>
        <v>9</v>
      </c>
      <c r="U16" s="30">
        <f t="shared" si="15"/>
        <v>4</v>
      </c>
      <c r="V16" s="30">
        <f t="shared" si="16"/>
        <v>2010</v>
      </c>
      <c r="W16" s="60" t="s">
        <v>135</v>
      </c>
      <c r="X16" s="45" t="s">
        <v>107</v>
      </c>
      <c r="Y16" s="45"/>
      <c r="Z16" s="33"/>
      <c r="AA16" s="36">
        <f t="shared" si="17"/>
        <v>0</v>
      </c>
      <c r="AB16" s="36">
        <f t="shared" si="18"/>
        <v>1</v>
      </c>
      <c r="AC16" s="36">
        <f t="shared" si="19"/>
        <v>1900</v>
      </c>
      <c r="AD16" s="45"/>
      <c r="AE16" s="45"/>
      <c r="AF16" s="38"/>
      <c r="AG16" s="38"/>
      <c r="AH16" s="53"/>
      <c r="AI16" s="40"/>
      <c r="AJ16" s="47"/>
      <c r="AK16" s="41" t="s">
        <v>109</v>
      </c>
      <c r="AL16" s="42"/>
      <c r="AM16" s="43">
        <v>1</v>
      </c>
      <c r="AN16" s="43"/>
      <c r="AO16" s="43"/>
    </row>
    <row r="17" spans="1:41" ht="22.5" customHeight="1">
      <c r="A17" s="26">
        <v>1</v>
      </c>
      <c r="B17" s="27">
        <v>199</v>
      </c>
      <c r="C17" s="28" t="s">
        <v>111</v>
      </c>
      <c r="D17" s="28" t="s">
        <v>112</v>
      </c>
      <c r="E17" s="28" t="s">
        <v>98</v>
      </c>
      <c r="F17" s="29">
        <v>21648</v>
      </c>
      <c r="G17" s="30">
        <f t="shared" ref="G17" si="20">DAY(F17)</f>
        <v>8</v>
      </c>
      <c r="H17" s="30">
        <f t="shared" ref="H17" si="21">MONTH(F17)</f>
        <v>4</v>
      </c>
      <c r="I17" s="30">
        <f t="shared" ref="I17" si="22">YEAR(F17)</f>
        <v>1959</v>
      </c>
      <c r="J17" s="29" t="s">
        <v>44</v>
      </c>
      <c r="K17" s="29"/>
      <c r="L17" s="31" t="s">
        <v>113</v>
      </c>
      <c r="M17" s="31"/>
      <c r="N17" s="32" t="s">
        <v>114</v>
      </c>
      <c r="O17" s="31">
        <v>1</v>
      </c>
      <c r="P17" s="31"/>
      <c r="Q17" s="31" t="s">
        <v>47</v>
      </c>
      <c r="R17" s="33">
        <v>39794</v>
      </c>
      <c r="S17" s="33">
        <v>39794</v>
      </c>
      <c r="T17" s="30">
        <f t="shared" ref="T17" si="23">DAY(S17)</f>
        <v>12</v>
      </c>
      <c r="U17" s="30">
        <f t="shared" ref="U17" si="24">MONTH(S17)</f>
        <v>12</v>
      </c>
      <c r="V17" s="30">
        <f t="shared" ref="V17" si="25">YEAR(S17)</f>
        <v>2008</v>
      </c>
      <c r="W17" s="60"/>
      <c r="X17" s="45"/>
      <c r="Y17" s="45">
        <v>39836</v>
      </c>
      <c r="Z17" s="33">
        <v>39870</v>
      </c>
      <c r="AA17" s="36">
        <f t="shared" ref="AA17" si="26">DAY(Z17)</f>
        <v>26</v>
      </c>
      <c r="AB17" s="36">
        <f t="shared" ref="AB17" si="27">MONTH(Z17)</f>
        <v>2</v>
      </c>
      <c r="AC17" s="36">
        <f t="shared" ref="AC17" si="28">YEAR(Z17)</f>
        <v>2009</v>
      </c>
      <c r="AD17" s="45"/>
      <c r="AE17" s="45"/>
      <c r="AF17" s="38"/>
      <c r="AG17" s="38"/>
      <c r="AH17" s="53"/>
      <c r="AI17" s="40"/>
      <c r="AJ17" s="47"/>
      <c r="AK17" s="42" t="s">
        <v>115</v>
      </c>
      <c r="AL17" s="42"/>
      <c r="AM17" s="43"/>
      <c r="AN17" s="43"/>
      <c r="AO17" s="43"/>
    </row>
    <row r="18" spans="1:41" ht="22.5" customHeight="1">
      <c r="A18" s="26">
        <v>1</v>
      </c>
      <c r="B18" s="27">
        <v>479</v>
      </c>
      <c r="C18" s="28" t="s">
        <v>117</v>
      </c>
      <c r="D18" s="28" t="s">
        <v>118</v>
      </c>
      <c r="E18" s="28" t="s">
        <v>110</v>
      </c>
      <c r="F18" s="29">
        <v>25296</v>
      </c>
      <c r="G18" s="30">
        <f t="shared" ref="G18:G20" si="29">DAY(F18)</f>
        <v>3</v>
      </c>
      <c r="H18" s="30">
        <f t="shared" ref="H18:H20" si="30">MONTH(F18)</f>
        <v>4</v>
      </c>
      <c r="I18" s="30">
        <f t="shared" ref="I18:I20" si="31">YEAR(F18)</f>
        <v>1969</v>
      </c>
      <c r="J18" s="29" t="s">
        <v>44</v>
      </c>
      <c r="K18" s="29"/>
      <c r="L18" s="31" t="s">
        <v>119</v>
      </c>
      <c r="M18" s="31"/>
      <c r="N18" s="56" t="s">
        <v>120</v>
      </c>
      <c r="O18" s="31">
        <v>5</v>
      </c>
      <c r="P18" s="31"/>
      <c r="Q18" s="31" t="s">
        <v>47</v>
      </c>
      <c r="R18" s="33">
        <v>40087</v>
      </c>
      <c r="S18" s="33">
        <v>40087</v>
      </c>
      <c r="T18" s="30">
        <f t="shared" ref="T18:T20" si="32">DAY(S18)</f>
        <v>1</v>
      </c>
      <c r="U18" s="30">
        <f t="shared" ref="U18:U20" si="33">MONTH(S18)</f>
        <v>10</v>
      </c>
      <c r="V18" s="30">
        <f t="shared" ref="V18:V20" si="34">YEAR(S18)</f>
        <v>2009</v>
      </c>
      <c r="W18" s="60"/>
      <c r="X18" s="26"/>
      <c r="Y18" s="26"/>
      <c r="Z18" s="33"/>
      <c r="AA18" s="36">
        <f t="shared" ref="AA18:AA20" si="35">DAY(Z18)</f>
        <v>0</v>
      </c>
      <c r="AB18" s="36">
        <f t="shared" ref="AB18:AB20" si="36">MONTH(Z18)</f>
        <v>1</v>
      </c>
      <c r="AC18" s="36">
        <f t="shared" ref="AC18:AC20" si="37">YEAR(Z18)</f>
        <v>1900</v>
      </c>
      <c r="AD18" s="26"/>
      <c r="AE18" s="26"/>
      <c r="AF18" s="38"/>
      <c r="AG18" s="38"/>
      <c r="AH18" s="53"/>
      <c r="AI18" s="40"/>
      <c r="AJ18" s="47"/>
      <c r="AK18" s="55"/>
      <c r="AL18" s="42"/>
      <c r="AM18" s="43">
        <v>1</v>
      </c>
      <c r="AN18" s="43"/>
      <c r="AO18" s="43"/>
    </row>
    <row r="19" spans="1:41" ht="22.5" customHeight="1">
      <c r="A19" s="26">
        <v>1</v>
      </c>
      <c r="B19" s="27">
        <v>481</v>
      </c>
      <c r="C19" s="28" t="s">
        <v>121</v>
      </c>
      <c r="D19" s="28" t="s">
        <v>122</v>
      </c>
      <c r="E19" s="28" t="s">
        <v>97</v>
      </c>
      <c r="F19" s="29">
        <v>22463</v>
      </c>
      <c r="G19" s="30">
        <f t="shared" si="29"/>
        <v>1</v>
      </c>
      <c r="H19" s="30">
        <f t="shared" si="30"/>
        <v>7</v>
      </c>
      <c r="I19" s="30">
        <f t="shared" si="31"/>
        <v>1961</v>
      </c>
      <c r="J19" s="29" t="s">
        <v>44</v>
      </c>
      <c r="K19" s="29"/>
      <c r="L19" s="31" t="s">
        <v>123</v>
      </c>
      <c r="M19" s="31"/>
      <c r="N19" s="56" t="s">
        <v>124</v>
      </c>
      <c r="O19" s="31">
        <v>6</v>
      </c>
      <c r="P19" s="31"/>
      <c r="Q19" s="31" t="s">
        <v>47</v>
      </c>
      <c r="R19" s="33">
        <v>39771</v>
      </c>
      <c r="S19" s="33">
        <v>39771</v>
      </c>
      <c r="T19" s="30">
        <f t="shared" si="32"/>
        <v>19</v>
      </c>
      <c r="U19" s="30">
        <f t="shared" si="33"/>
        <v>11</v>
      </c>
      <c r="V19" s="30">
        <f t="shared" si="34"/>
        <v>2008</v>
      </c>
      <c r="W19" s="60"/>
      <c r="X19" s="26"/>
      <c r="Y19" s="26"/>
      <c r="Z19" s="33">
        <v>40464</v>
      </c>
      <c r="AA19" s="36">
        <f t="shared" si="35"/>
        <v>13</v>
      </c>
      <c r="AB19" s="36">
        <f t="shared" si="36"/>
        <v>10</v>
      </c>
      <c r="AC19" s="36">
        <f t="shared" si="37"/>
        <v>2010</v>
      </c>
      <c r="AD19" s="54"/>
      <c r="AE19" s="54"/>
      <c r="AF19" s="38"/>
      <c r="AG19" s="38"/>
      <c r="AH19" s="53"/>
      <c r="AI19" s="40"/>
      <c r="AJ19" s="47"/>
      <c r="AK19" s="42" t="s">
        <v>116</v>
      </c>
      <c r="AL19" s="42"/>
      <c r="AM19" s="43">
        <v>1</v>
      </c>
      <c r="AN19" s="43"/>
      <c r="AO19" s="43">
        <v>1</v>
      </c>
    </row>
    <row r="20" spans="1:41" ht="22.5" customHeight="1">
      <c r="A20" s="26">
        <v>1</v>
      </c>
      <c r="B20" s="27">
        <v>481</v>
      </c>
      <c r="C20" s="28" t="s">
        <v>121</v>
      </c>
      <c r="D20" s="28" t="s">
        <v>122</v>
      </c>
      <c r="E20" s="28" t="s">
        <v>97</v>
      </c>
      <c r="F20" s="29">
        <v>22463</v>
      </c>
      <c r="G20" s="30">
        <f t="shared" si="29"/>
        <v>1</v>
      </c>
      <c r="H20" s="30">
        <f t="shared" si="30"/>
        <v>7</v>
      </c>
      <c r="I20" s="30">
        <f t="shared" si="31"/>
        <v>1961</v>
      </c>
      <c r="J20" s="29" t="s">
        <v>44</v>
      </c>
      <c r="K20" s="29"/>
      <c r="L20" s="31" t="s">
        <v>123</v>
      </c>
      <c r="M20" s="31"/>
      <c r="N20" s="56" t="s">
        <v>124</v>
      </c>
      <c r="O20" s="31">
        <v>6</v>
      </c>
      <c r="P20" s="31"/>
      <c r="Q20" s="31" t="s">
        <v>47</v>
      </c>
      <c r="R20" s="33">
        <v>41390</v>
      </c>
      <c r="S20" s="33">
        <v>41390</v>
      </c>
      <c r="T20" s="30">
        <f t="shared" si="32"/>
        <v>26</v>
      </c>
      <c r="U20" s="30">
        <f t="shared" si="33"/>
        <v>4</v>
      </c>
      <c r="V20" s="30">
        <f t="shared" si="34"/>
        <v>2013</v>
      </c>
      <c r="W20" s="60"/>
      <c r="X20" s="26"/>
      <c r="Y20" s="26"/>
      <c r="Z20" s="33"/>
      <c r="AA20" s="36">
        <f t="shared" si="35"/>
        <v>0</v>
      </c>
      <c r="AB20" s="36">
        <f t="shared" si="36"/>
        <v>1</v>
      </c>
      <c r="AC20" s="36">
        <f t="shared" si="37"/>
        <v>1900</v>
      </c>
      <c r="AD20" s="54"/>
      <c r="AE20" s="54"/>
      <c r="AF20" s="38"/>
      <c r="AG20" s="38"/>
      <c r="AH20" s="53"/>
      <c r="AI20" s="40"/>
      <c r="AJ20" s="47"/>
      <c r="AK20" s="55"/>
      <c r="AL20" s="42"/>
      <c r="AM20" s="43"/>
      <c r="AN20" s="43"/>
      <c r="AO20" s="43"/>
    </row>
    <row r="21" spans="1:41" ht="26.25" customHeight="1">
      <c r="A21" s="26">
        <v>1</v>
      </c>
      <c r="B21" s="27">
        <v>1321</v>
      </c>
      <c r="C21" s="28" t="s">
        <v>127</v>
      </c>
      <c r="D21" s="28" t="s">
        <v>125</v>
      </c>
      <c r="E21" s="28" t="s">
        <v>102</v>
      </c>
      <c r="F21" s="58">
        <v>32063</v>
      </c>
      <c r="G21" s="30">
        <f t="shared" ref="G21" si="38">DAY(F21)</f>
        <v>13</v>
      </c>
      <c r="H21" s="30">
        <f t="shared" ref="H21" si="39">MONTH(F21)</f>
        <v>10</v>
      </c>
      <c r="I21" s="30">
        <f t="shared" ref="I21" si="40">YEAR(F21)</f>
        <v>1987</v>
      </c>
      <c r="J21" s="29" t="s">
        <v>44</v>
      </c>
      <c r="K21" s="29"/>
      <c r="L21" s="31" t="s">
        <v>128</v>
      </c>
      <c r="M21" s="31"/>
      <c r="N21" s="32" t="s">
        <v>129</v>
      </c>
      <c r="O21" s="31">
        <v>12</v>
      </c>
      <c r="P21" s="31"/>
      <c r="Q21" s="31" t="s">
        <v>47</v>
      </c>
      <c r="R21" s="54">
        <v>40122</v>
      </c>
      <c r="S21" s="54">
        <v>40122</v>
      </c>
      <c r="T21" s="30">
        <f t="shared" ref="T21" si="41">DAY(S21)</f>
        <v>5</v>
      </c>
      <c r="U21" s="30">
        <f t="shared" ref="U21" si="42">MONTH(S21)</f>
        <v>11</v>
      </c>
      <c r="V21" s="30">
        <f t="shared" ref="V21" si="43">YEAR(S21)</f>
        <v>2009</v>
      </c>
      <c r="W21" s="32"/>
      <c r="X21" s="26"/>
      <c r="Y21" s="26"/>
      <c r="Z21" s="33">
        <v>40136</v>
      </c>
      <c r="AA21" s="36">
        <f t="shared" ref="AA21" si="44">DAY(Z21)</f>
        <v>19</v>
      </c>
      <c r="AB21" s="36">
        <f t="shared" ref="AB21" si="45">MONTH(Z21)</f>
        <v>11</v>
      </c>
      <c r="AC21" s="36">
        <f t="shared" ref="AC21" si="46">YEAR(Z21)</f>
        <v>2009</v>
      </c>
      <c r="AD21" s="54"/>
      <c r="AE21" s="54"/>
      <c r="AF21" s="38"/>
      <c r="AG21" s="57"/>
      <c r="AH21" s="53"/>
      <c r="AI21" s="40"/>
      <c r="AJ21" s="47"/>
      <c r="AK21" s="42" t="s">
        <v>126</v>
      </c>
      <c r="AL21" s="42"/>
      <c r="AM21" s="43"/>
      <c r="AN21" s="43"/>
      <c r="AO21" s="43"/>
    </row>
  </sheetData>
  <autoFilter ref="A2:AO21">
    <filterColumn colId="37"/>
  </autoFilter>
  <pageMargins left="0.19685039370078741" right="0.19685039370078741" top="0.47244094488188981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ბაზა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2015-01-28T09:35:14Z</dcterms:created>
  <dcterms:modified xsi:type="dcterms:W3CDTF">2015-01-28T10:01:51Z</dcterms:modified>
</cp:coreProperties>
</file>