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5" i="1" l="1"/>
  <c r="G43" i="1"/>
  <c r="G39" i="1"/>
  <c r="G45" i="1" s="1"/>
  <c r="C35" i="1"/>
  <c r="C37" i="1" s="1"/>
  <c r="G37" i="1" s="1"/>
  <c r="H18" i="1" l="1"/>
  <c r="H19" i="1"/>
  <c r="H17" i="1"/>
  <c r="H11" i="1" l="1"/>
  <c r="H8" i="1" l="1"/>
  <c r="H7" i="1"/>
  <c r="I15" i="1"/>
  <c r="D15" i="1"/>
  <c r="E15" i="1" s="1"/>
  <c r="I3" i="1"/>
  <c r="H22" i="1" l="1"/>
  <c r="I22" i="1" s="1"/>
  <c r="H23" i="1"/>
  <c r="I23" i="1" s="1"/>
  <c r="M7" i="1"/>
  <c r="M22" i="1" s="1"/>
  <c r="M21" i="1"/>
  <c r="M8" i="1"/>
  <c r="N8" i="1" s="1"/>
  <c r="N14" i="1"/>
  <c r="N7" i="1" l="1"/>
  <c r="I13" i="1"/>
  <c r="D13" i="1"/>
  <c r="E13" i="1" s="1"/>
  <c r="N6" i="1"/>
  <c r="N22" i="1" s="1"/>
  <c r="N21" i="1" l="1"/>
  <c r="I5" i="1"/>
  <c r="D5" i="1"/>
  <c r="E5" i="1" s="1"/>
  <c r="I11" i="1" l="1"/>
  <c r="D11" i="1"/>
  <c r="E11" i="1" s="1"/>
  <c r="L10" i="1" l="1"/>
  <c r="I7" i="1"/>
  <c r="I8" i="1"/>
  <c r="I9" i="1"/>
  <c r="I10" i="1"/>
  <c r="I12" i="1"/>
  <c r="I6" i="1"/>
  <c r="E8" i="1"/>
  <c r="E9" i="1"/>
  <c r="D6" i="1"/>
  <c r="E6" i="1" s="1"/>
  <c r="D7" i="1"/>
  <c r="E7" i="1" s="1"/>
  <c r="D8" i="1"/>
  <c r="D9" i="1"/>
  <c r="D10" i="1"/>
  <c r="E10" i="1" s="1"/>
  <c r="D12" i="1"/>
  <c r="E12" i="1" s="1"/>
  <c r="J13" i="1" s="1"/>
  <c r="D14" i="1"/>
  <c r="E14" i="1" s="1"/>
  <c r="D16" i="1"/>
  <c r="E16" i="1" s="1"/>
  <c r="D17" i="1"/>
  <c r="E17" i="1" s="1"/>
  <c r="D18" i="1"/>
  <c r="E18" i="1" s="1"/>
  <c r="D19" i="1"/>
  <c r="E19" i="1" s="1"/>
  <c r="D20" i="1"/>
  <c r="E20" i="1" s="1"/>
  <c r="D4" i="1"/>
  <c r="E4" i="1" s="1"/>
  <c r="J5" i="1" s="1"/>
  <c r="C21" i="1"/>
  <c r="J21" i="1" l="1"/>
  <c r="D22" i="1"/>
  <c r="E21" i="1"/>
  <c r="D21" i="1"/>
  <c r="E23" i="1" l="1"/>
  <c r="I24" i="1"/>
</calcChain>
</file>

<file path=xl/sharedStrings.xml><?xml version="1.0" encoding="utf-8"?>
<sst xmlns="http://schemas.openxmlformats.org/spreadsheetml/2006/main" count="60" uniqueCount="37">
  <si>
    <t>BGP</t>
  </si>
  <si>
    <t>SRM</t>
  </si>
  <si>
    <t>CWDM(4)</t>
  </si>
  <si>
    <t>CWDM MUX(4)</t>
  </si>
  <si>
    <t>Blade(16)</t>
  </si>
  <si>
    <t>Blade Encloser</t>
  </si>
  <si>
    <t>Storage(10 TB) 5500</t>
  </si>
  <si>
    <t>Storage(10 TB) 5700</t>
  </si>
  <si>
    <t>Vplee Metro</t>
  </si>
  <si>
    <t>Vmware(28)</t>
  </si>
  <si>
    <t>Vmware(32)</t>
  </si>
  <si>
    <t>Vsphere Support, 
Vmware Enterprise(8CPU)</t>
  </si>
  <si>
    <t>USD</t>
  </si>
  <si>
    <t>LAR</t>
  </si>
  <si>
    <t>Blade(20)</t>
  </si>
  <si>
    <t>Vmware(40)</t>
  </si>
  <si>
    <t>Replication license-VNX5500</t>
  </si>
  <si>
    <t>bBlade(7)</t>
  </si>
  <si>
    <t>Vmware(14)</t>
  </si>
  <si>
    <t>ALL</t>
  </si>
  <si>
    <t>finansta</t>
  </si>
  <si>
    <t>EHR</t>
  </si>
  <si>
    <t>aqet</t>
  </si>
  <si>
    <t>iqet</t>
  </si>
  <si>
    <t>CPV</t>
  </si>
  <si>
    <t>თანხა</t>
  </si>
  <si>
    <t>ლარი</t>
  </si>
  <si>
    <t>bBlade(16)</t>
  </si>
  <si>
    <t>დასახელება</t>
  </si>
  <si>
    <t>სერვერული ტექნიკა</t>
  </si>
  <si>
    <t>მონაცემთა სანახი</t>
  </si>
  <si>
    <t>მაგისტრალური კონექტორები</t>
  </si>
  <si>
    <t xml:space="preserve">ვირტუალიზაციის
პროგრამული უზრუნველყოფა </t>
  </si>
  <si>
    <t>რეპლიკაციის 
პროგრამული უზრუნველყოფა</t>
  </si>
  <si>
    <t>ელექტრონული სამედიცინო
ჩანაწერების სისტემა</t>
  </si>
  <si>
    <t>პროვაიდერული მომსახურება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</si>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</sst>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2" fillId="3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17" workbookViewId="0">
      <selection activeCell="C51" sqref="C51"/>
    </sheetView>
  </sheetViews>
  <sheetFormatPr defaultRowHeight="14.4" x14ac:dyDescent="0.3"/>
  <cols>
    <col min="2" max="2" width="30.21875" customWidth="1"/>
  </cols>
  <sheetData>
    <row r="1" spans="1:14" x14ac:dyDescent="0.3">
      <c r="A1" t="s">
        <v>24</v>
      </c>
      <c r="C1" t="s">
        <v>19</v>
      </c>
      <c r="H1" t="s">
        <v>21</v>
      </c>
      <c r="M1" t="s">
        <v>20</v>
      </c>
    </row>
    <row r="2" spans="1:14" x14ac:dyDescent="0.3">
      <c r="C2" t="s">
        <v>12</v>
      </c>
      <c r="D2" t="s">
        <v>13</v>
      </c>
      <c r="E2" t="s">
        <v>13</v>
      </c>
      <c r="H2" t="s">
        <v>12</v>
      </c>
      <c r="I2" t="s">
        <v>13</v>
      </c>
      <c r="J2" t="s">
        <v>13</v>
      </c>
      <c r="K2" t="s">
        <v>12</v>
      </c>
      <c r="L2" t="s">
        <v>13</v>
      </c>
      <c r="M2" t="s">
        <v>12</v>
      </c>
      <c r="N2" t="s">
        <v>13</v>
      </c>
    </row>
    <row r="3" spans="1:14" x14ac:dyDescent="0.3">
      <c r="A3">
        <v>302</v>
      </c>
      <c r="B3" t="s">
        <v>17</v>
      </c>
      <c r="D3" s="3"/>
      <c r="H3" s="4">
        <v>87400</v>
      </c>
      <c r="I3">
        <f t="shared" ref="I3" si="0">H3*1.65</f>
        <v>144210</v>
      </c>
    </row>
    <row r="4" spans="1:14" x14ac:dyDescent="0.3">
      <c r="A4">
        <v>302</v>
      </c>
      <c r="B4" t="s">
        <v>27</v>
      </c>
      <c r="C4">
        <v>200000</v>
      </c>
      <c r="D4" s="2">
        <f>C4*1.65</f>
        <v>330000</v>
      </c>
      <c r="E4">
        <f t="shared" ref="E4:E20" si="1">D4</f>
        <v>330000</v>
      </c>
    </row>
    <row r="5" spans="1:14" x14ac:dyDescent="0.3">
      <c r="B5" t="s">
        <v>4</v>
      </c>
      <c r="D5">
        <f t="shared" ref="D5" si="2">C5*1.65</f>
        <v>0</v>
      </c>
      <c r="E5">
        <f t="shared" ref="E5" si="3">D5</f>
        <v>0</v>
      </c>
      <c r="H5">
        <v>200000</v>
      </c>
      <c r="I5">
        <f>H5*1.65</f>
        <v>330000</v>
      </c>
      <c r="J5">
        <f>I5-E4</f>
        <v>0</v>
      </c>
    </row>
    <row r="6" spans="1:14" x14ac:dyDescent="0.3">
      <c r="B6" t="s">
        <v>14</v>
      </c>
      <c r="D6">
        <f t="shared" ref="D6:D20" si="4">C6*1.65</f>
        <v>0</v>
      </c>
      <c r="E6">
        <f t="shared" si="1"/>
        <v>0</v>
      </c>
      <c r="I6">
        <f>H6*1.65</f>
        <v>0</v>
      </c>
      <c r="M6" s="6">
        <v>250000</v>
      </c>
      <c r="N6">
        <f>M6*1.65</f>
        <v>412500</v>
      </c>
    </row>
    <row r="7" spans="1:14" x14ac:dyDescent="0.3">
      <c r="B7" t="s">
        <v>5</v>
      </c>
      <c r="C7">
        <v>65000</v>
      </c>
      <c r="D7" s="2">
        <f t="shared" si="4"/>
        <v>107250</v>
      </c>
      <c r="E7">
        <f t="shared" si="1"/>
        <v>107250</v>
      </c>
      <c r="H7" s="5">
        <f>C7</f>
        <v>65000</v>
      </c>
      <c r="I7">
        <f t="shared" ref="I7:I12" si="5">H7*1.65</f>
        <v>107250</v>
      </c>
      <c r="M7" s="6">
        <f>C7*2</f>
        <v>130000</v>
      </c>
      <c r="N7">
        <f>M7*1.65</f>
        <v>214500</v>
      </c>
    </row>
    <row r="8" spans="1:14" x14ac:dyDescent="0.3">
      <c r="B8" t="s">
        <v>6</v>
      </c>
      <c r="C8">
        <v>250000</v>
      </c>
      <c r="D8" s="2">
        <f t="shared" si="4"/>
        <v>412500</v>
      </c>
      <c r="E8">
        <f>D8*2</f>
        <v>825000</v>
      </c>
      <c r="H8" s="7">
        <f>C8</f>
        <v>250000</v>
      </c>
      <c r="I8">
        <f t="shared" si="5"/>
        <v>412500</v>
      </c>
      <c r="M8">
        <f>C8</f>
        <v>250000</v>
      </c>
      <c r="N8">
        <f t="shared" ref="N8" si="6">M8*1.65</f>
        <v>412500</v>
      </c>
    </row>
    <row r="9" spans="1:14" x14ac:dyDescent="0.3">
      <c r="B9" t="s">
        <v>7</v>
      </c>
      <c r="D9">
        <f t="shared" si="4"/>
        <v>0</v>
      </c>
      <c r="E9">
        <f t="shared" si="1"/>
        <v>0</v>
      </c>
      <c r="H9">
        <v>400000</v>
      </c>
      <c r="I9">
        <f t="shared" si="5"/>
        <v>660000</v>
      </c>
    </row>
    <row r="10" spans="1:14" x14ac:dyDescent="0.3">
      <c r="B10" t="s">
        <v>8</v>
      </c>
      <c r="D10">
        <f t="shared" si="4"/>
        <v>0</v>
      </c>
      <c r="E10">
        <f t="shared" si="1"/>
        <v>0</v>
      </c>
      <c r="I10">
        <f t="shared" si="5"/>
        <v>0</v>
      </c>
      <c r="K10">
        <v>190000</v>
      </c>
      <c r="L10">
        <f>K10*1.65</f>
        <v>313500</v>
      </c>
    </row>
    <row r="11" spans="1:14" x14ac:dyDescent="0.3">
      <c r="B11" t="s">
        <v>16</v>
      </c>
      <c r="C11">
        <v>27000</v>
      </c>
      <c r="D11" s="10">
        <f t="shared" ref="D11" si="7">C11*1.65</f>
        <v>44550</v>
      </c>
      <c r="E11">
        <f t="shared" ref="E11" si="8">D11</f>
        <v>44550</v>
      </c>
      <c r="H11" s="8">
        <f>C11</f>
        <v>27000</v>
      </c>
      <c r="I11">
        <f t="shared" ref="I11" si="9">H11*1.65</f>
        <v>44550</v>
      </c>
    </row>
    <row r="12" spans="1:14" x14ac:dyDescent="0.3">
      <c r="B12" t="s">
        <v>9</v>
      </c>
      <c r="D12">
        <f t="shared" si="4"/>
        <v>0</v>
      </c>
      <c r="E12">
        <f t="shared" si="1"/>
        <v>0</v>
      </c>
      <c r="I12">
        <f t="shared" si="5"/>
        <v>0</v>
      </c>
    </row>
    <row r="13" spans="1:14" x14ac:dyDescent="0.3">
      <c r="B13" t="s">
        <v>10</v>
      </c>
      <c r="C13">
        <v>170000</v>
      </c>
      <c r="D13" s="11">
        <f t="shared" ref="D13" si="10">C13*1.65</f>
        <v>280500</v>
      </c>
      <c r="E13">
        <f t="shared" ref="E13" si="11">D13</f>
        <v>280500</v>
      </c>
      <c r="H13">
        <v>170000</v>
      </c>
      <c r="I13">
        <f t="shared" ref="I13:I15" si="12">H13*1.65</f>
        <v>280500</v>
      </c>
      <c r="J13">
        <f>I13-E12</f>
        <v>280500</v>
      </c>
    </row>
    <row r="14" spans="1:14" x14ac:dyDescent="0.3">
      <c r="B14" t="s">
        <v>15</v>
      </c>
      <c r="D14">
        <f t="shared" si="4"/>
        <v>0</v>
      </c>
      <c r="E14">
        <f t="shared" si="1"/>
        <v>0</v>
      </c>
      <c r="M14" s="6">
        <v>213000</v>
      </c>
      <c r="N14">
        <f>M14*1.65</f>
        <v>351450</v>
      </c>
    </row>
    <row r="15" spans="1:14" x14ac:dyDescent="0.3">
      <c r="B15" t="s">
        <v>18</v>
      </c>
      <c r="D15">
        <f t="shared" ref="D15" si="13">C15*1.65</f>
        <v>0</v>
      </c>
      <c r="E15">
        <f t="shared" ref="E15" si="14">D15</f>
        <v>0</v>
      </c>
      <c r="H15" s="4">
        <v>75000</v>
      </c>
      <c r="I15">
        <f t="shared" si="12"/>
        <v>123750</v>
      </c>
    </row>
    <row r="16" spans="1:14" ht="28.8" x14ac:dyDescent="0.3">
      <c r="B16" s="1" t="s">
        <v>11</v>
      </c>
      <c r="C16">
        <v>44000</v>
      </c>
      <c r="D16" s="11">
        <f t="shared" si="4"/>
        <v>72600</v>
      </c>
      <c r="E16">
        <f t="shared" si="1"/>
        <v>72600</v>
      </c>
    </row>
    <row r="17" spans="1:14" x14ac:dyDescent="0.3">
      <c r="B17" t="s">
        <v>1</v>
      </c>
      <c r="C17">
        <v>6000</v>
      </c>
      <c r="D17" s="11">
        <f t="shared" si="4"/>
        <v>9900</v>
      </c>
      <c r="E17">
        <f t="shared" si="1"/>
        <v>9900</v>
      </c>
      <c r="H17" s="5">
        <f>C17</f>
        <v>6000</v>
      </c>
    </row>
    <row r="18" spans="1:14" x14ac:dyDescent="0.3">
      <c r="B18" t="s">
        <v>3</v>
      </c>
      <c r="C18">
        <v>10000</v>
      </c>
      <c r="D18" s="9">
        <f t="shared" si="4"/>
        <v>16500</v>
      </c>
      <c r="E18">
        <f t="shared" si="1"/>
        <v>16500</v>
      </c>
      <c r="H18" s="5">
        <f t="shared" ref="H18:H19" si="15">C18</f>
        <v>10000</v>
      </c>
    </row>
    <row r="19" spans="1:14" x14ac:dyDescent="0.3">
      <c r="B19" t="s">
        <v>2</v>
      </c>
      <c r="C19">
        <v>6000</v>
      </c>
      <c r="D19" s="9">
        <f t="shared" si="4"/>
        <v>9900</v>
      </c>
      <c r="E19">
        <f t="shared" si="1"/>
        <v>9900</v>
      </c>
      <c r="H19" s="5">
        <f t="shared" si="15"/>
        <v>6000</v>
      </c>
    </row>
    <row r="20" spans="1:14" x14ac:dyDescent="0.3">
      <c r="B20" t="s">
        <v>0</v>
      </c>
      <c r="C20">
        <v>2940</v>
      </c>
      <c r="D20" s="12">
        <f t="shared" si="4"/>
        <v>4851</v>
      </c>
      <c r="E20">
        <f t="shared" si="1"/>
        <v>4851</v>
      </c>
    </row>
    <row r="21" spans="1:14" x14ac:dyDescent="0.3">
      <c r="C21">
        <f>SUM(C4:C20)</f>
        <v>780940</v>
      </c>
      <c r="D21">
        <f t="shared" ref="D21:E21" si="16">SUM(D4:D20)</f>
        <v>1288551</v>
      </c>
      <c r="E21">
        <f t="shared" si="16"/>
        <v>1701051</v>
      </c>
      <c r="J21">
        <f>SUM(J4:J20)</f>
        <v>280500</v>
      </c>
      <c r="M21">
        <f>SUM(M6:M20)</f>
        <v>843000</v>
      </c>
      <c r="N21">
        <f>SUM(N6:N20)</f>
        <v>1390950</v>
      </c>
    </row>
    <row r="22" spans="1:14" x14ac:dyDescent="0.3">
      <c r="C22" t="s">
        <v>23</v>
      </c>
      <c r="D22" s="2">
        <f>D4+D7+D8</f>
        <v>849750</v>
      </c>
      <c r="H22" s="4">
        <f>H3+H8+H15</f>
        <v>412400</v>
      </c>
      <c r="I22" s="4">
        <f>H22*1.65</f>
        <v>680460</v>
      </c>
      <c r="M22" s="6">
        <f>M6+M7+M14</f>
        <v>593000</v>
      </c>
      <c r="N22" s="6">
        <f>N6+N7+N14</f>
        <v>978450</v>
      </c>
    </row>
    <row r="23" spans="1:14" x14ac:dyDescent="0.3">
      <c r="C23" t="s">
        <v>22</v>
      </c>
      <c r="E23">
        <f>E21-D22</f>
        <v>851301</v>
      </c>
      <c r="G23" t="s">
        <v>23</v>
      </c>
      <c r="H23" s="5">
        <f>H3+H7+H8+H15+H17+H18+H19</f>
        <v>499400</v>
      </c>
      <c r="I23" s="5">
        <f>H23*1.65</f>
        <v>824010</v>
      </c>
    </row>
    <row r="24" spans="1:14" x14ac:dyDescent="0.3">
      <c r="G24" t="s">
        <v>22</v>
      </c>
      <c r="I24">
        <f>E21-I23</f>
        <v>877041</v>
      </c>
    </row>
    <row r="28" spans="1:14" x14ac:dyDescent="0.3">
      <c r="A28" t="s">
        <v>24</v>
      </c>
      <c r="B28" t="s">
        <v>28</v>
      </c>
      <c r="C28" t="s">
        <v>25</v>
      </c>
    </row>
    <row r="30" spans="1:14" ht="28.8" x14ac:dyDescent="0.3">
      <c r="A30">
        <v>488</v>
      </c>
      <c r="B30" s="1" t="s">
        <v>34</v>
      </c>
      <c r="C30">
        <v>7950000</v>
      </c>
    </row>
    <row r="32" spans="1:14" x14ac:dyDescent="0.3">
      <c r="A32">
        <v>302</v>
      </c>
      <c r="B32" t="s">
        <v>29</v>
      </c>
      <c r="C32">
        <v>330000</v>
      </c>
      <c r="D32" t="s">
        <v>26</v>
      </c>
    </row>
    <row r="33" spans="1:7" x14ac:dyDescent="0.3">
      <c r="A33">
        <v>302</v>
      </c>
      <c r="B33" t="s">
        <v>29</v>
      </c>
      <c r="C33">
        <v>108000</v>
      </c>
      <c r="D33" t="s">
        <v>26</v>
      </c>
    </row>
    <row r="34" spans="1:7" x14ac:dyDescent="0.3">
      <c r="A34">
        <v>302</v>
      </c>
      <c r="B34" t="s">
        <v>30</v>
      </c>
      <c r="C34">
        <v>412000</v>
      </c>
      <c r="D34" t="s">
        <v>26</v>
      </c>
    </row>
    <row r="35" spans="1:7" x14ac:dyDescent="0.3">
      <c r="C35">
        <f>SUM(C32:C34)</f>
        <v>850000</v>
      </c>
      <c r="D35" t="s">
        <v>26</v>
      </c>
    </row>
    <row r="37" spans="1:7" x14ac:dyDescent="0.3">
      <c r="B37" t="s">
        <v>36</v>
      </c>
      <c r="C37">
        <f>C30+C35</f>
        <v>8800000</v>
      </c>
      <c r="D37" t="s">
        <v>26</v>
      </c>
      <c r="G37">
        <f>C37</f>
        <v>8800000</v>
      </c>
    </row>
    <row r="39" spans="1:7" x14ac:dyDescent="0.3">
      <c r="A39">
        <v>302</v>
      </c>
      <c r="B39" t="s">
        <v>30</v>
      </c>
      <c r="C39">
        <v>412000</v>
      </c>
      <c r="D39" t="s">
        <v>26</v>
      </c>
      <c r="F39">
        <v>153500</v>
      </c>
      <c r="G39">
        <f>C39+C40+F39</f>
        <v>592000</v>
      </c>
    </row>
    <row r="40" spans="1:7" x14ac:dyDescent="0.3">
      <c r="A40">
        <v>302</v>
      </c>
      <c r="B40" t="s">
        <v>31</v>
      </c>
      <c r="C40">
        <v>26500</v>
      </c>
      <c r="D40" t="s">
        <v>26</v>
      </c>
    </row>
    <row r="42" spans="1:7" ht="28.8" x14ac:dyDescent="0.3">
      <c r="A42">
        <v>486</v>
      </c>
      <c r="B42" s="1" t="s">
        <v>32</v>
      </c>
      <c r="C42">
        <v>363000</v>
      </c>
      <c r="D42" t="s">
        <v>26</v>
      </c>
    </row>
    <row r="43" spans="1:7" ht="28.8" x14ac:dyDescent="0.3">
      <c r="A43">
        <v>486</v>
      </c>
      <c r="B43" s="1" t="s">
        <v>33</v>
      </c>
      <c r="C43">
        <v>45000</v>
      </c>
      <c r="D43" t="s">
        <v>26</v>
      </c>
      <c r="G43">
        <f>C42+C43</f>
        <v>408000</v>
      </c>
    </row>
    <row r="45" spans="1:7" x14ac:dyDescent="0.3">
      <c r="B45" t="s">
        <v>36</v>
      </c>
      <c r="C45">
        <f>SUM(C39:C44)</f>
        <v>846500</v>
      </c>
      <c r="G45">
        <f>SUM(G39:G44)</f>
        <v>1000000</v>
      </c>
    </row>
    <row r="48" spans="1:7" x14ac:dyDescent="0.3">
      <c r="A48">
        <v>724</v>
      </c>
      <c r="B48" t="s">
        <v>35</v>
      </c>
      <c r="C48">
        <v>4800</v>
      </c>
      <c r="D48" t="s">
        <v>26</v>
      </c>
    </row>
  </sheetData>
  <pageMargins left="0.2" right="0.2" top="0.2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2012-07-04T09:25:50Z</dcterms:modified>
</cp:coreProperties>
</file>