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kgoginashvili\Desktop\selective contracting\new\"/>
    </mc:Choice>
  </mc:AlternateContent>
  <bookViews>
    <workbookView xWindow="0" yWindow="0" windowWidth="16260" windowHeight="11415" activeTab="2"/>
  </bookViews>
  <sheets>
    <sheet name="2017ქალაქები" sheetId="8" r:id="rId1"/>
    <sheet name="2018 ქალაქები" sheetId="9" r:id="rId2"/>
    <sheet name="2019ქალაქები" sheetId="10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8" l="1"/>
  <c r="J36" i="8"/>
  <c r="J52" i="8"/>
  <c r="J68" i="8"/>
  <c r="D6" i="8"/>
  <c r="E6" i="8" s="1"/>
  <c r="D7" i="8"/>
  <c r="E7" i="8" s="1"/>
  <c r="D8" i="8"/>
  <c r="E8" i="8" s="1"/>
  <c r="D9" i="8"/>
  <c r="E9" i="8" s="1"/>
  <c r="D10" i="8"/>
  <c r="E10" i="8" s="1"/>
  <c r="D11" i="8"/>
  <c r="E11" i="8" s="1"/>
  <c r="D12" i="8"/>
  <c r="E12" i="8" s="1"/>
  <c r="D13" i="8"/>
  <c r="E13" i="8" s="1"/>
  <c r="D14" i="8"/>
  <c r="E14" i="8" s="1"/>
  <c r="D15" i="8"/>
  <c r="E15" i="8" s="1"/>
  <c r="D16" i="8"/>
  <c r="E16" i="8" s="1"/>
  <c r="D17" i="8"/>
  <c r="E17" i="8" s="1"/>
  <c r="D18" i="8"/>
  <c r="E18" i="8" s="1"/>
  <c r="D19" i="8"/>
  <c r="E19" i="8" s="1"/>
  <c r="D20" i="8"/>
  <c r="E20" i="8" s="1"/>
  <c r="D21" i="8"/>
  <c r="E21" i="8" s="1"/>
  <c r="D22" i="8"/>
  <c r="E22" i="8" s="1"/>
  <c r="D23" i="8"/>
  <c r="E23" i="8" s="1"/>
  <c r="D24" i="8"/>
  <c r="E24" i="8" s="1"/>
  <c r="D25" i="8"/>
  <c r="E25" i="8" s="1"/>
  <c r="D26" i="8"/>
  <c r="E26" i="8" s="1"/>
  <c r="D27" i="8"/>
  <c r="E27" i="8" s="1"/>
  <c r="D28" i="8"/>
  <c r="E28" i="8" s="1"/>
  <c r="D29" i="8"/>
  <c r="E29" i="8" s="1"/>
  <c r="D30" i="8"/>
  <c r="E30" i="8" s="1"/>
  <c r="D31" i="8"/>
  <c r="E31" i="8" s="1"/>
  <c r="D32" i="8"/>
  <c r="E32" i="8" s="1"/>
  <c r="D33" i="8"/>
  <c r="E33" i="8" s="1"/>
  <c r="D34" i="8"/>
  <c r="E34" i="8" s="1"/>
  <c r="D35" i="8"/>
  <c r="E35" i="8" s="1"/>
  <c r="D36" i="8"/>
  <c r="E36" i="8" s="1"/>
  <c r="D37" i="8"/>
  <c r="E37" i="8" s="1"/>
  <c r="D38" i="8"/>
  <c r="E38" i="8" s="1"/>
  <c r="D39" i="8"/>
  <c r="E39" i="8" s="1"/>
  <c r="D40" i="8"/>
  <c r="E40" i="8" s="1"/>
  <c r="D41" i="8"/>
  <c r="E41" i="8" s="1"/>
  <c r="D42" i="8"/>
  <c r="E42" i="8" s="1"/>
  <c r="D43" i="8"/>
  <c r="E43" i="8" s="1"/>
  <c r="D44" i="8"/>
  <c r="E44" i="8" s="1"/>
  <c r="D45" i="8"/>
  <c r="E45" i="8" s="1"/>
  <c r="D46" i="8"/>
  <c r="E46" i="8" s="1"/>
  <c r="D47" i="8"/>
  <c r="E47" i="8" s="1"/>
  <c r="D48" i="8"/>
  <c r="E48" i="8" s="1"/>
  <c r="D49" i="8"/>
  <c r="E49" i="8" s="1"/>
  <c r="D50" i="8"/>
  <c r="E50" i="8" s="1"/>
  <c r="D51" i="8"/>
  <c r="E51" i="8" s="1"/>
  <c r="D52" i="8"/>
  <c r="E52" i="8" s="1"/>
  <c r="D53" i="8"/>
  <c r="E53" i="8" s="1"/>
  <c r="D54" i="8"/>
  <c r="E54" i="8" s="1"/>
  <c r="D55" i="8"/>
  <c r="E55" i="8" s="1"/>
  <c r="D56" i="8"/>
  <c r="E56" i="8" s="1"/>
  <c r="D57" i="8"/>
  <c r="E57" i="8" s="1"/>
  <c r="D58" i="8"/>
  <c r="E58" i="8" s="1"/>
  <c r="D59" i="8"/>
  <c r="E59" i="8" s="1"/>
  <c r="D60" i="8"/>
  <c r="E60" i="8" s="1"/>
  <c r="D61" i="8"/>
  <c r="E61" i="8" s="1"/>
  <c r="D62" i="8"/>
  <c r="E62" i="8" s="1"/>
  <c r="D63" i="8"/>
  <c r="E63" i="8" s="1"/>
  <c r="D64" i="8"/>
  <c r="E64" i="8" s="1"/>
  <c r="D65" i="8"/>
  <c r="E65" i="8" s="1"/>
  <c r="D66" i="8"/>
  <c r="E66" i="8" s="1"/>
  <c r="D67" i="8"/>
  <c r="E67" i="8" s="1"/>
  <c r="D68" i="8"/>
  <c r="E68" i="8" s="1"/>
  <c r="D69" i="8"/>
  <c r="E69" i="8" s="1"/>
  <c r="D70" i="8"/>
  <c r="E70" i="8" s="1"/>
  <c r="D71" i="8"/>
  <c r="E71" i="8" s="1"/>
  <c r="D72" i="8"/>
  <c r="E72" i="8" s="1"/>
  <c r="I6" i="8"/>
  <c r="J6" i="8" s="1"/>
  <c r="I7" i="8"/>
  <c r="J7" i="8" s="1"/>
  <c r="I8" i="8"/>
  <c r="J8" i="8" s="1"/>
  <c r="I9" i="8"/>
  <c r="J9" i="8" s="1"/>
  <c r="I10" i="8"/>
  <c r="J10" i="8" s="1"/>
  <c r="I11" i="8"/>
  <c r="J11" i="8" s="1"/>
  <c r="I12" i="8"/>
  <c r="J12" i="8" s="1"/>
  <c r="I13" i="8"/>
  <c r="J13" i="8" s="1"/>
  <c r="I14" i="8"/>
  <c r="J14" i="8" s="1"/>
  <c r="I15" i="8"/>
  <c r="J15" i="8" s="1"/>
  <c r="I16" i="8"/>
  <c r="J16" i="8" s="1"/>
  <c r="I17" i="8"/>
  <c r="J17" i="8" s="1"/>
  <c r="I18" i="8"/>
  <c r="J18" i="8" s="1"/>
  <c r="I19" i="8"/>
  <c r="J19" i="8" s="1"/>
  <c r="I20" i="8"/>
  <c r="I21" i="8"/>
  <c r="J21" i="8" s="1"/>
  <c r="I22" i="8"/>
  <c r="J22" i="8" s="1"/>
  <c r="I23" i="8"/>
  <c r="J23" i="8" s="1"/>
  <c r="I24" i="8"/>
  <c r="J24" i="8" s="1"/>
  <c r="I25" i="8"/>
  <c r="J25" i="8" s="1"/>
  <c r="I26" i="8"/>
  <c r="J26" i="8" s="1"/>
  <c r="I27" i="8"/>
  <c r="J27" i="8" s="1"/>
  <c r="I28" i="8"/>
  <c r="J28" i="8" s="1"/>
  <c r="I29" i="8"/>
  <c r="J29" i="8" s="1"/>
  <c r="I30" i="8"/>
  <c r="J30" i="8" s="1"/>
  <c r="I31" i="8"/>
  <c r="J31" i="8" s="1"/>
  <c r="I32" i="8"/>
  <c r="J32" i="8" s="1"/>
  <c r="I33" i="8"/>
  <c r="J33" i="8" s="1"/>
  <c r="I34" i="8"/>
  <c r="J34" i="8" s="1"/>
  <c r="I35" i="8"/>
  <c r="J35" i="8" s="1"/>
  <c r="I36" i="8"/>
  <c r="I37" i="8"/>
  <c r="J37" i="8" s="1"/>
  <c r="I38" i="8"/>
  <c r="J38" i="8" s="1"/>
  <c r="I39" i="8"/>
  <c r="J39" i="8" s="1"/>
  <c r="I40" i="8"/>
  <c r="J40" i="8" s="1"/>
  <c r="I41" i="8"/>
  <c r="J41" i="8" s="1"/>
  <c r="I42" i="8"/>
  <c r="J42" i="8" s="1"/>
  <c r="I43" i="8"/>
  <c r="J43" i="8" s="1"/>
  <c r="I44" i="8"/>
  <c r="J44" i="8" s="1"/>
  <c r="I45" i="8"/>
  <c r="J45" i="8" s="1"/>
  <c r="I46" i="8"/>
  <c r="J46" i="8" s="1"/>
  <c r="I47" i="8"/>
  <c r="J47" i="8" s="1"/>
  <c r="I48" i="8"/>
  <c r="J48" i="8" s="1"/>
  <c r="I49" i="8"/>
  <c r="J49" i="8" s="1"/>
  <c r="I50" i="8"/>
  <c r="J50" i="8" s="1"/>
  <c r="I51" i="8"/>
  <c r="J51" i="8" s="1"/>
  <c r="I52" i="8"/>
  <c r="I53" i="8"/>
  <c r="J53" i="8" s="1"/>
  <c r="I54" i="8"/>
  <c r="J54" i="8" s="1"/>
  <c r="I55" i="8"/>
  <c r="J55" i="8" s="1"/>
  <c r="I56" i="8"/>
  <c r="J56" i="8" s="1"/>
  <c r="I57" i="8"/>
  <c r="J57" i="8" s="1"/>
  <c r="I58" i="8"/>
  <c r="J58" i="8" s="1"/>
  <c r="I59" i="8"/>
  <c r="J59" i="8" s="1"/>
  <c r="I60" i="8"/>
  <c r="J60" i="8" s="1"/>
  <c r="I61" i="8"/>
  <c r="J61" i="8" s="1"/>
  <c r="I62" i="8"/>
  <c r="J62" i="8" s="1"/>
  <c r="I63" i="8"/>
  <c r="J63" i="8" s="1"/>
  <c r="I64" i="8"/>
  <c r="J64" i="8" s="1"/>
  <c r="I65" i="8"/>
  <c r="J65" i="8" s="1"/>
  <c r="I66" i="8"/>
  <c r="J66" i="8" s="1"/>
  <c r="I67" i="8"/>
  <c r="J67" i="8" s="1"/>
  <c r="I68" i="8"/>
  <c r="I69" i="8"/>
  <c r="J69" i="8" s="1"/>
  <c r="I70" i="8"/>
  <c r="J70" i="8" s="1"/>
  <c r="I71" i="8"/>
  <c r="J71" i="8" s="1"/>
  <c r="I72" i="8"/>
  <c r="J72" i="8" s="1"/>
  <c r="N6" i="8"/>
  <c r="O6" i="8" s="1"/>
  <c r="N7" i="8"/>
  <c r="O7" i="8" s="1"/>
  <c r="N8" i="8"/>
  <c r="O8" i="8" s="1"/>
  <c r="N9" i="8"/>
  <c r="O9" i="8" s="1"/>
  <c r="N10" i="8"/>
  <c r="O10" i="8" s="1"/>
  <c r="N11" i="8"/>
  <c r="O11" i="8" s="1"/>
  <c r="N12" i="8"/>
  <c r="O12" i="8" s="1"/>
  <c r="N13" i="8"/>
  <c r="O13" i="8" s="1"/>
  <c r="N14" i="8"/>
  <c r="O14" i="8" s="1"/>
  <c r="N15" i="8"/>
  <c r="O15" i="8" s="1"/>
  <c r="N16" i="8"/>
  <c r="O16" i="8" s="1"/>
  <c r="N17" i="8"/>
  <c r="O17" i="8" s="1"/>
  <c r="N18" i="8"/>
  <c r="O18" i="8" s="1"/>
  <c r="N19" i="8"/>
  <c r="O19" i="8" s="1"/>
  <c r="N20" i="8"/>
  <c r="O20" i="8" s="1"/>
  <c r="N21" i="8"/>
  <c r="O21" i="8" s="1"/>
  <c r="N22" i="8"/>
  <c r="O22" i="8" s="1"/>
  <c r="N23" i="8"/>
  <c r="O23" i="8" s="1"/>
  <c r="N24" i="8"/>
  <c r="O24" i="8" s="1"/>
  <c r="N25" i="8"/>
  <c r="O25" i="8" s="1"/>
  <c r="N26" i="8"/>
  <c r="O26" i="8" s="1"/>
  <c r="N27" i="8"/>
  <c r="O27" i="8" s="1"/>
  <c r="N28" i="8"/>
  <c r="O28" i="8" s="1"/>
  <c r="N29" i="8"/>
  <c r="O29" i="8" s="1"/>
  <c r="N30" i="8"/>
  <c r="O30" i="8" s="1"/>
  <c r="N31" i="8"/>
  <c r="O31" i="8" s="1"/>
  <c r="N32" i="8"/>
  <c r="O32" i="8" s="1"/>
  <c r="N33" i="8"/>
  <c r="O33" i="8" s="1"/>
  <c r="N34" i="8"/>
  <c r="O34" i="8" s="1"/>
  <c r="N35" i="8"/>
  <c r="O35" i="8" s="1"/>
  <c r="N36" i="8"/>
  <c r="O36" i="8" s="1"/>
  <c r="N37" i="8"/>
  <c r="O37" i="8" s="1"/>
  <c r="N38" i="8"/>
  <c r="O38" i="8" s="1"/>
  <c r="N39" i="8"/>
  <c r="O39" i="8" s="1"/>
  <c r="N40" i="8"/>
  <c r="O40" i="8" s="1"/>
  <c r="N41" i="8"/>
  <c r="O41" i="8" s="1"/>
  <c r="N42" i="8"/>
  <c r="O42" i="8" s="1"/>
  <c r="N43" i="8"/>
  <c r="O43" i="8" s="1"/>
  <c r="N44" i="8"/>
  <c r="O44" i="8" s="1"/>
  <c r="N45" i="8"/>
  <c r="O45" i="8" s="1"/>
  <c r="N46" i="8"/>
  <c r="O46" i="8" s="1"/>
  <c r="N47" i="8"/>
  <c r="O47" i="8" s="1"/>
  <c r="N48" i="8"/>
  <c r="O48" i="8" s="1"/>
  <c r="N49" i="8"/>
  <c r="O49" i="8" s="1"/>
  <c r="N50" i="8"/>
  <c r="O50" i="8" s="1"/>
  <c r="N51" i="8"/>
  <c r="O51" i="8" s="1"/>
  <c r="N52" i="8"/>
  <c r="O52" i="8" s="1"/>
  <c r="N53" i="8"/>
  <c r="O53" i="8" s="1"/>
  <c r="N54" i="8"/>
  <c r="O54" i="8" s="1"/>
  <c r="N55" i="8"/>
  <c r="O55" i="8" s="1"/>
  <c r="N56" i="8"/>
  <c r="O56" i="8" s="1"/>
  <c r="N57" i="8"/>
  <c r="O57" i="8" s="1"/>
  <c r="N58" i="8"/>
  <c r="O58" i="8" s="1"/>
  <c r="N59" i="8"/>
  <c r="O59" i="8" s="1"/>
  <c r="N60" i="8"/>
  <c r="O60" i="8" s="1"/>
  <c r="N61" i="8"/>
  <c r="O61" i="8" s="1"/>
  <c r="N62" i="8"/>
  <c r="O62" i="8" s="1"/>
  <c r="N63" i="8"/>
  <c r="O63" i="8" s="1"/>
  <c r="N64" i="8"/>
  <c r="O64" i="8" s="1"/>
  <c r="N65" i="8"/>
  <c r="O65" i="8" s="1"/>
  <c r="N66" i="8"/>
  <c r="O66" i="8" s="1"/>
  <c r="N67" i="8"/>
  <c r="O67" i="8" s="1"/>
  <c r="N68" i="8"/>
  <c r="O68" i="8" s="1"/>
  <c r="N69" i="8"/>
  <c r="O69" i="8" s="1"/>
  <c r="N70" i="8"/>
  <c r="O70" i="8" s="1"/>
  <c r="N71" i="8"/>
  <c r="O71" i="8" s="1"/>
  <c r="N72" i="8"/>
  <c r="O72" i="8" s="1"/>
  <c r="J69" i="9"/>
  <c r="O52" i="9"/>
  <c r="N6" i="9"/>
  <c r="O6" i="9" s="1"/>
  <c r="N7" i="9"/>
  <c r="O7" i="9" s="1"/>
  <c r="N8" i="9"/>
  <c r="O8" i="9" s="1"/>
  <c r="N9" i="9"/>
  <c r="N10" i="9"/>
  <c r="O10" i="9" s="1"/>
  <c r="N11" i="9"/>
  <c r="N12" i="9"/>
  <c r="O12" i="9" s="1"/>
  <c r="N13" i="9"/>
  <c r="O13" i="9" s="1"/>
  <c r="N14" i="9"/>
  <c r="N15" i="9"/>
  <c r="N16" i="9"/>
  <c r="O16" i="9" s="1"/>
  <c r="N17" i="9"/>
  <c r="N18" i="9"/>
  <c r="O18" i="9" s="1"/>
  <c r="N19" i="9"/>
  <c r="O19" i="9" s="1"/>
  <c r="N20" i="9"/>
  <c r="N21" i="9"/>
  <c r="N22" i="9"/>
  <c r="O22" i="9" s="1"/>
  <c r="N23" i="9"/>
  <c r="N24" i="9"/>
  <c r="O24" i="9" s="1"/>
  <c r="N25" i="9"/>
  <c r="O25" i="9" s="1"/>
  <c r="N26" i="9"/>
  <c r="O26" i="9" s="1"/>
  <c r="N27" i="9"/>
  <c r="O27" i="9" s="1"/>
  <c r="N28" i="9"/>
  <c r="O28" i="9" s="1"/>
  <c r="N29" i="9"/>
  <c r="O29" i="9" s="1"/>
  <c r="N30" i="9"/>
  <c r="O30" i="9" s="1"/>
  <c r="N31" i="9"/>
  <c r="N32" i="9"/>
  <c r="O32" i="9" s="1"/>
  <c r="N33" i="9"/>
  <c r="O33" i="9" s="1"/>
  <c r="N34" i="9"/>
  <c r="O34" i="9" s="1"/>
  <c r="N35" i="9"/>
  <c r="N36" i="9"/>
  <c r="O36" i="9" s="1"/>
  <c r="N37" i="9"/>
  <c r="O37" i="9" s="1"/>
  <c r="N38" i="9"/>
  <c r="O38" i="9" s="1"/>
  <c r="N39" i="9"/>
  <c r="N40" i="9"/>
  <c r="O40" i="9" s="1"/>
  <c r="N41" i="9"/>
  <c r="O41" i="9" s="1"/>
  <c r="N42" i="9"/>
  <c r="O42" i="9" s="1"/>
  <c r="N43" i="9"/>
  <c r="O43" i="9" s="1"/>
  <c r="N44" i="9"/>
  <c r="O44" i="9" s="1"/>
  <c r="N45" i="9"/>
  <c r="N46" i="9"/>
  <c r="O46" i="9" s="1"/>
  <c r="N47" i="9"/>
  <c r="N48" i="9"/>
  <c r="N49" i="9"/>
  <c r="O49" i="9" s="1"/>
  <c r="N50" i="9"/>
  <c r="O50" i="9" s="1"/>
  <c r="N51" i="9"/>
  <c r="O51" i="9" s="1"/>
  <c r="N52" i="9"/>
  <c r="N53" i="9"/>
  <c r="N54" i="9"/>
  <c r="O54" i="9" s="1"/>
  <c r="N55" i="9"/>
  <c r="O55" i="9" s="1"/>
  <c r="N56" i="9"/>
  <c r="O56" i="9" s="1"/>
  <c r="N57" i="9"/>
  <c r="N58" i="9"/>
  <c r="N59" i="9"/>
  <c r="O59" i="9" s="1"/>
  <c r="N60" i="9"/>
  <c r="O60" i="9" s="1"/>
  <c r="N61" i="9"/>
  <c r="O61" i="9" s="1"/>
  <c r="N62" i="9"/>
  <c r="O62" i="9" s="1"/>
  <c r="N63" i="9"/>
  <c r="O63" i="9" s="1"/>
  <c r="N64" i="9"/>
  <c r="O64" i="9" s="1"/>
  <c r="N65" i="9"/>
  <c r="N66" i="9"/>
  <c r="O66" i="9" s="1"/>
  <c r="N67" i="9"/>
  <c r="O67" i="9" s="1"/>
  <c r="N68" i="9"/>
  <c r="O68" i="9" s="1"/>
  <c r="N69" i="9"/>
  <c r="O69" i="9" s="1"/>
  <c r="N70" i="9"/>
  <c r="O70" i="9" s="1"/>
  <c r="N71" i="9"/>
  <c r="O71" i="9" s="1"/>
  <c r="N72" i="9"/>
  <c r="I6" i="9"/>
  <c r="J6" i="9" s="1"/>
  <c r="I7" i="9"/>
  <c r="J7" i="9" s="1"/>
  <c r="I8" i="9"/>
  <c r="J8" i="9" s="1"/>
  <c r="I9" i="9"/>
  <c r="I10" i="9"/>
  <c r="J10" i="9" s="1"/>
  <c r="I11" i="9"/>
  <c r="I12" i="9"/>
  <c r="J12" i="9" s="1"/>
  <c r="I13" i="9"/>
  <c r="I14" i="9"/>
  <c r="I15" i="9"/>
  <c r="I16" i="9"/>
  <c r="I17" i="9"/>
  <c r="I18" i="9"/>
  <c r="J18" i="9" s="1"/>
  <c r="I19" i="9"/>
  <c r="J19" i="9" s="1"/>
  <c r="I20" i="9"/>
  <c r="I21" i="9"/>
  <c r="I22" i="9"/>
  <c r="J22" i="9" s="1"/>
  <c r="I23" i="9"/>
  <c r="I24" i="9"/>
  <c r="J24" i="9" s="1"/>
  <c r="I25" i="9"/>
  <c r="I26" i="9"/>
  <c r="J26" i="9" s="1"/>
  <c r="I27" i="9"/>
  <c r="J27" i="9" s="1"/>
  <c r="I28" i="9"/>
  <c r="J28" i="9" s="1"/>
  <c r="I29" i="9"/>
  <c r="I30" i="9"/>
  <c r="J30" i="9" s="1"/>
  <c r="I31" i="9"/>
  <c r="I32" i="9"/>
  <c r="J32" i="9" s="1"/>
  <c r="I33" i="9"/>
  <c r="I34" i="9"/>
  <c r="J34" i="9" s="1"/>
  <c r="I35" i="9"/>
  <c r="J35" i="9" s="1"/>
  <c r="I36" i="9"/>
  <c r="J36" i="9" s="1"/>
  <c r="I37" i="9"/>
  <c r="I38" i="9"/>
  <c r="I39" i="9"/>
  <c r="I40" i="9"/>
  <c r="J40" i="9" s="1"/>
  <c r="I41" i="9"/>
  <c r="I42" i="9"/>
  <c r="J42" i="9" s="1"/>
  <c r="I43" i="9"/>
  <c r="I44" i="9"/>
  <c r="J44" i="9" s="1"/>
  <c r="I45" i="9"/>
  <c r="I46" i="9"/>
  <c r="J46" i="9" s="1"/>
  <c r="I47" i="9"/>
  <c r="I48" i="9"/>
  <c r="I49" i="9"/>
  <c r="J49" i="9" s="1"/>
  <c r="I50" i="9"/>
  <c r="J50" i="9" s="1"/>
  <c r="I51" i="9"/>
  <c r="J51" i="9" s="1"/>
  <c r="I52" i="9"/>
  <c r="J52" i="9" s="1"/>
  <c r="I53" i="9"/>
  <c r="J53" i="9" s="1"/>
  <c r="I54" i="9"/>
  <c r="J54" i="9" s="1"/>
  <c r="I55" i="9"/>
  <c r="I56" i="9"/>
  <c r="J56" i="9" s="1"/>
  <c r="I57" i="9"/>
  <c r="I58" i="9"/>
  <c r="J58" i="9" s="1"/>
  <c r="I59" i="9"/>
  <c r="J59" i="9" s="1"/>
  <c r="I60" i="9"/>
  <c r="J60" i="9" s="1"/>
  <c r="I61" i="9"/>
  <c r="J61" i="9" s="1"/>
  <c r="I62" i="9"/>
  <c r="J62" i="9" s="1"/>
  <c r="I63" i="9"/>
  <c r="J63" i="9" s="1"/>
  <c r="I64" i="9"/>
  <c r="J64" i="9" s="1"/>
  <c r="I65" i="9"/>
  <c r="I66" i="9"/>
  <c r="I67" i="9"/>
  <c r="J67" i="9" s="1"/>
  <c r="I68" i="9"/>
  <c r="I69" i="9"/>
  <c r="I70" i="9"/>
  <c r="J70" i="9" s="1"/>
  <c r="I71" i="9"/>
  <c r="J71" i="9" s="1"/>
  <c r="I72" i="9"/>
  <c r="J72" i="9" s="1"/>
  <c r="D6" i="9"/>
  <c r="E6" i="9" s="1"/>
  <c r="D7" i="9"/>
  <c r="E7" i="9" s="1"/>
  <c r="D8" i="9"/>
  <c r="E8" i="9" s="1"/>
  <c r="D9" i="9"/>
  <c r="E9" i="9" s="1"/>
  <c r="D10" i="9"/>
  <c r="E10" i="9" s="1"/>
  <c r="D11" i="9"/>
  <c r="E11" i="9" s="1"/>
  <c r="D12" i="9"/>
  <c r="E12" i="9" s="1"/>
  <c r="D13" i="9"/>
  <c r="E13" i="9" s="1"/>
  <c r="D14" i="9"/>
  <c r="E14" i="9" s="1"/>
  <c r="D15" i="9"/>
  <c r="D16" i="9"/>
  <c r="E16" i="9" s="1"/>
  <c r="D17" i="9"/>
  <c r="E17" i="9" s="1"/>
  <c r="D18" i="9"/>
  <c r="E18" i="9" s="1"/>
  <c r="D19" i="9"/>
  <c r="E19" i="9" s="1"/>
  <c r="D20" i="9"/>
  <c r="E20" i="9" s="1"/>
  <c r="D21" i="9"/>
  <c r="E21" i="9" s="1"/>
  <c r="D22" i="9"/>
  <c r="E22" i="9" s="1"/>
  <c r="D23" i="9"/>
  <c r="E23" i="9" s="1"/>
  <c r="D24" i="9"/>
  <c r="E24" i="9" s="1"/>
  <c r="D25" i="9"/>
  <c r="E25" i="9" s="1"/>
  <c r="D26" i="9"/>
  <c r="E26" i="9" s="1"/>
  <c r="D27" i="9"/>
  <c r="E27" i="9" s="1"/>
  <c r="D28" i="9"/>
  <c r="E28" i="9" s="1"/>
  <c r="D29" i="9"/>
  <c r="E29" i="9" s="1"/>
  <c r="D30" i="9"/>
  <c r="E30" i="9" s="1"/>
  <c r="D31" i="9"/>
  <c r="E31" i="9" s="1"/>
  <c r="D32" i="9"/>
  <c r="E32" i="9" s="1"/>
  <c r="D33" i="9"/>
  <c r="D34" i="9"/>
  <c r="E34" i="9" s="1"/>
  <c r="D35" i="9"/>
  <c r="E35" i="9" s="1"/>
  <c r="D36" i="9"/>
  <c r="E36" i="9" s="1"/>
  <c r="D37" i="9"/>
  <c r="E37" i="9" s="1"/>
  <c r="D38" i="9"/>
  <c r="E38" i="9" s="1"/>
  <c r="D39" i="9"/>
  <c r="E39" i="9" s="1"/>
  <c r="D40" i="9"/>
  <c r="E40" i="9" s="1"/>
  <c r="D41" i="9"/>
  <c r="E41" i="9" s="1"/>
  <c r="D42" i="9"/>
  <c r="E42" i="9" s="1"/>
  <c r="D43" i="9"/>
  <c r="E43" i="9" s="1"/>
  <c r="D44" i="9"/>
  <c r="E44" i="9" s="1"/>
  <c r="D45" i="9"/>
  <c r="E45" i="9" s="1"/>
  <c r="D46" i="9"/>
  <c r="E46" i="9" s="1"/>
  <c r="D47" i="9"/>
  <c r="E47" i="9" s="1"/>
  <c r="D48" i="9"/>
  <c r="E48" i="9" s="1"/>
  <c r="D49" i="9"/>
  <c r="E49" i="9" s="1"/>
  <c r="D50" i="9"/>
  <c r="E50" i="9" s="1"/>
  <c r="D51" i="9"/>
  <c r="E51" i="9" s="1"/>
  <c r="D52" i="9"/>
  <c r="E52" i="9" s="1"/>
  <c r="D53" i="9"/>
  <c r="E53" i="9" s="1"/>
  <c r="D54" i="9"/>
  <c r="E54" i="9" s="1"/>
  <c r="D55" i="9"/>
  <c r="E55" i="9" s="1"/>
  <c r="D56" i="9"/>
  <c r="E56" i="9" s="1"/>
  <c r="D57" i="9"/>
  <c r="E57" i="9" s="1"/>
  <c r="D58" i="9"/>
  <c r="E58" i="9" s="1"/>
  <c r="D59" i="9"/>
  <c r="E59" i="9" s="1"/>
  <c r="D60" i="9"/>
  <c r="E60" i="9" s="1"/>
  <c r="D61" i="9"/>
  <c r="E61" i="9" s="1"/>
  <c r="D62" i="9"/>
  <c r="E62" i="9" s="1"/>
  <c r="D63" i="9"/>
  <c r="E63" i="9" s="1"/>
  <c r="D64" i="9"/>
  <c r="E64" i="9" s="1"/>
  <c r="D65" i="9"/>
  <c r="E65" i="9" s="1"/>
  <c r="D66" i="9"/>
  <c r="E66" i="9" s="1"/>
  <c r="D67" i="9"/>
  <c r="E67" i="9" s="1"/>
  <c r="D68" i="9"/>
  <c r="E68" i="9" s="1"/>
  <c r="D69" i="9"/>
  <c r="E69" i="9" s="1"/>
  <c r="D70" i="9"/>
  <c r="E70" i="9" s="1"/>
  <c r="D71" i="9"/>
  <c r="E71" i="9" s="1"/>
  <c r="D72" i="9"/>
  <c r="E72" i="9" s="1"/>
  <c r="N6" i="10"/>
  <c r="O6" i="10" s="1"/>
  <c r="N7" i="10"/>
  <c r="O7" i="10" s="1"/>
  <c r="N8" i="10"/>
  <c r="O8" i="10" s="1"/>
  <c r="N9" i="10"/>
  <c r="O9" i="10" s="1"/>
  <c r="N10" i="10"/>
  <c r="O10" i="10" s="1"/>
  <c r="N11" i="10"/>
  <c r="N12" i="10"/>
  <c r="O12" i="10" s="1"/>
  <c r="N13" i="10"/>
  <c r="N14" i="10"/>
  <c r="N15" i="10"/>
  <c r="N16" i="10"/>
  <c r="N17" i="10"/>
  <c r="N18" i="10"/>
  <c r="O18" i="10" s="1"/>
  <c r="N19" i="10"/>
  <c r="O19" i="10" s="1"/>
  <c r="N20" i="10"/>
  <c r="N21" i="10"/>
  <c r="N22" i="10"/>
  <c r="N23" i="10"/>
  <c r="N24" i="10"/>
  <c r="N25" i="10"/>
  <c r="N26" i="10"/>
  <c r="O26" i="10" s="1"/>
  <c r="N27" i="10"/>
  <c r="O27" i="10" s="1"/>
  <c r="N28" i="10"/>
  <c r="O28" i="10" s="1"/>
  <c r="N29" i="10"/>
  <c r="O29" i="10" s="1"/>
  <c r="N30" i="10"/>
  <c r="O30" i="10" s="1"/>
  <c r="N31" i="10"/>
  <c r="N32" i="10"/>
  <c r="O32" i="10" s="1"/>
  <c r="N33" i="10"/>
  <c r="N34" i="10"/>
  <c r="O34" i="10" s="1"/>
  <c r="N35" i="10"/>
  <c r="N36" i="10"/>
  <c r="O36" i="10" s="1"/>
  <c r="N37" i="10"/>
  <c r="O37" i="10" s="1"/>
  <c r="N38" i="10"/>
  <c r="O38" i="10" s="1"/>
  <c r="N39" i="10"/>
  <c r="N40" i="10"/>
  <c r="O40" i="10" s="1"/>
  <c r="N41" i="10"/>
  <c r="N42" i="10"/>
  <c r="O42" i="10" s="1"/>
  <c r="N43" i="10"/>
  <c r="N44" i="10"/>
  <c r="O44" i="10" s="1"/>
  <c r="N45" i="10"/>
  <c r="N46" i="10"/>
  <c r="O46" i="10" s="1"/>
  <c r="N47" i="10"/>
  <c r="N48" i="10"/>
  <c r="N49" i="10"/>
  <c r="O49" i="10" s="1"/>
  <c r="N50" i="10"/>
  <c r="O50" i="10" s="1"/>
  <c r="N51" i="10"/>
  <c r="O51" i="10" s="1"/>
  <c r="N52" i="10"/>
  <c r="O52" i="10" s="1"/>
  <c r="N53" i="10"/>
  <c r="N54" i="10"/>
  <c r="O54" i="10" s="1"/>
  <c r="N55" i="10"/>
  <c r="N56" i="10"/>
  <c r="O56" i="10" s="1"/>
  <c r="N57" i="10"/>
  <c r="N58" i="10"/>
  <c r="O58" i="10" s="1"/>
  <c r="N59" i="10"/>
  <c r="O59" i="10" s="1"/>
  <c r="N60" i="10"/>
  <c r="O60" i="10" s="1"/>
  <c r="N61" i="10"/>
  <c r="O61" i="10" s="1"/>
  <c r="N62" i="10"/>
  <c r="O62" i="10" s="1"/>
  <c r="N63" i="10"/>
  <c r="O63" i="10" s="1"/>
  <c r="N64" i="10"/>
  <c r="O64" i="10" s="1"/>
  <c r="N65" i="10"/>
  <c r="N66" i="10"/>
  <c r="N67" i="10"/>
  <c r="O67" i="10" s="1"/>
  <c r="N68" i="10"/>
  <c r="N69" i="10"/>
  <c r="O69" i="10" s="1"/>
  <c r="N70" i="10"/>
  <c r="O70" i="10" s="1"/>
  <c r="N71" i="10"/>
  <c r="O71" i="10" s="1"/>
  <c r="N72" i="10"/>
  <c r="I6" i="10"/>
  <c r="J6" i="10" s="1"/>
  <c r="I7" i="10"/>
  <c r="J7" i="10" s="1"/>
  <c r="I8" i="10"/>
  <c r="J8" i="10" s="1"/>
  <c r="I9" i="10"/>
  <c r="I10" i="10"/>
  <c r="J10" i="10" s="1"/>
  <c r="I11" i="10"/>
  <c r="I12" i="10"/>
  <c r="I13" i="10"/>
  <c r="I14" i="10"/>
  <c r="I15" i="10"/>
  <c r="I16" i="10"/>
  <c r="J16" i="10" s="1"/>
  <c r="I17" i="10"/>
  <c r="I18" i="10"/>
  <c r="J18" i="10" s="1"/>
  <c r="I19" i="10"/>
  <c r="J19" i="10" s="1"/>
  <c r="I20" i="10"/>
  <c r="I21" i="10"/>
  <c r="I22" i="10"/>
  <c r="J22" i="10" s="1"/>
  <c r="I23" i="10"/>
  <c r="I24" i="10"/>
  <c r="I25" i="10"/>
  <c r="I26" i="10"/>
  <c r="J26" i="10" s="1"/>
  <c r="I27" i="10"/>
  <c r="J27" i="10" s="1"/>
  <c r="I28" i="10"/>
  <c r="J28" i="10" s="1"/>
  <c r="I29" i="10"/>
  <c r="I30" i="10"/>
  <c r="I31" i="10"/>
  <c r="I32" i="10"/>
  <c r="J32" i="10" s="1"/>
  <c r="I33" i="10"/>
  <c r="I34" i="10"/>
  <c r="J34" i="10" s="1"/>
  <c r="I35" i="10"/>
  <c r="J35" i="10" s="1"/>
  <c r="I36" i="10"/>
  <c r="J36" i="10" s="1"/>
  <c r="I37" i="10"/>
  <c r="I38" i="10"/>
  <c r="I39" i="10"/>
  <c r="I40" i="10"/>
  <c r="J40" i="10" s="1"/>
  <c r="I41" i="10"/>
  <c r="J41" i="10" s="1"/>
  <c r="I42" i="10"/>
  <c r="J42" i="10" s="1"/>
  <c r="I43" i="10"/>
  <c r="I44" i="10"/>
  <c r="J44" i="10" s="1"/>
  <c r="I45" i="10"/>
  <c r="I46" i="10"/>
  <c r="J46" i="10" s="1"/>
  <c r="I47" i="10"/>
  <c r="I48" i="10"/>
  <c r="I49" i="10"/>
  <c r="J49" i="10" s="1"/>
  <c r="I50" i="10"/>
  <c r="J50" i="10" s="1"/>
  <c r="I51" i="10"/>
  <c r="J51" i="10" s="1"/>
  <c r="I52" i="10"/>
  <c r="J52" i="10" s="1"/>
  <c r="I53" i="10"/>
  <c r="J53" i="10" s="1"/>
  <c r="I54" i="10"/>
  <c r="J54" i="10" s="1"/>
  <c r="I55" i="10"/>
  <c r="I56" i="10"/>
  <c r="J56" i="10" s="1"/>
  <c r="I57" i="10"/>
  <c r="I58" i="10"/>
  <c r="J58" i="10" s="1"/>
  <c r="I59" i="10"/>
  <c r="J59" i="10" s="1"/>
  <c r="I60" i="10"/>
  <c r="J60" i="10" s="1"/>
  <c r="I61" i="10"/>
  <c r="J61" i="10" s="1"/>
  <c r="I62" i="10"/>
  <c r="J62" i="10" s="1"/>
  <c r="I63" i="10"/>
  <c r="J63" i="10" s="1"/>
  <c r="I64" i="10"/>
  <c r="J64" i="10" s="1"/>
  <c r="I65" i="10"/>
  <c r="I66" i="10"/>
  <c r="I67" i="10"/>
  <c r="I68" i="10"/>
  <c r="I69" i="10"/>
  <c r="J69" i="10" s="1"/>
  <c r="I70" i="10"/>
  <c r="J70" i="10" s="1"/>
  <c r="I71" i="10"/>
  <c r="J71" i="10" s="1"/>
  <c r="I72" i="10"/>
  <c r="J72" i="10" s="1"/>
  <c r="N5" i="10"/>
  <c r="O5" i="10" s="1"/>
  <c r="I5" i="10"/>
  <c r="J5" i="10" s="1"/>
  <c r="D6" i="10"/>
  <c r="E6" i="10" s="1"/>
  <c r="D7" i="10"/>
  <c r="E7" i="10" s="1"/>
  <c r="D8" i="10"/>
  <c r="E8" i="10" s="1"/>
  <c r="D9" i="10"/>
  <c r="E9" i="10" s="1"/>
  <c r="D10" i="10"/>
  <c r="E10" i="10" s="1"/>
  <c r="D11" i="10"/>
  <c r="E11" i="10" s="1"/>
  <c r="D12" i="10"/>
  <c r="E12" i="10" s="1"/>
  <c r="D13" i="10"/>
  <c r="E13" i="10" s="1"/>
  <c r="D14" i="10"/>
  <c r="E14" i="10" s="1"/>
  <c r="D15" i="10"/>
  <c r="D16" i="10"/>
  <c r="E16" i="10" s="1"/>
  <c r="D17" i="10"/>
  <c r="E17" i="10" s="1"/>
  <c r="D18" i="10"/>
  <c r="E18" i="10" s="1"/>
  <c r="D19" i="10"/>
  <c r="E19" i="10" s="1"/>
  <c r="D20" i="10"/>
  <c r="E20" i="10" s="1"/>
  <c r="D21" i="10"/>
  <c r="E21" i="10" s="1"/>
  <c r="D22" i="10"/>
  <c r="E22" i="10" s="1"/>
  <c r="D23" i="10"/>
  <c r="E23" i="10" s="1"/>
  <c r="D24" i="10"/>
  <c r="E24" i="10" s="1"/>
  <c r="D25" i="10"/>
  <c r="E25" i="10" s="1"/>
  <c r="D26" i="10"/>
  <c r="E26" i="10" s="1"/>
  <c r="D27" i="10"/>
  <c r="E27" i="10" s="1"/>
  <c r="D28" i="10"/>
  <c r="E28" i="10" s="1"/>
  <c r="D29" i="10"/>
  <c r="E29" i="10" s="1"/>
  <c r="D30" i="10"/>
  <c r="E30" i="10" s="1"/>
  <c r="D31" i="10"/>
  <c r="E31" i="10" s="1"/>
  <c r="D32" i="10"/>
  <c r="E32" i="10" s="1"/>
  <c r="D33" i="10"/>
  <c r="E33" i="10" s="1"/>
  <c r="D34" i="10"/>
  <c r="E34" i="10" s="1"/>
  <c r="D35" i="10"/>
  <c r="D36" i="10"/>
  <c r="E36" i="10" s="1"/>
  <c r="D37" i="10"/>
  <c r="E37" i="10" s="1"/>
  <c r="D38" i="10"/>
  <c r="E38" i="10" s="1"/>
  <c r="D39" i="10"/>
  <c r="E39" i="10" s="1"/>
  <c r="D40" i="10"/>
  <c r="E40" i="10" s="1"/>
  <c r="D41" i="10"/>
  <c r="E41" i="10" s="1"/>
  <c r="D42" i="10"/>
  <c r="E42" i="10" s="1"/>
  <c r="D43" i="10"/>
  <c r="E43" i="10" s="1"/>
  <c r="D44" i="10"/>
  <c r="E44" i="10" s="1"/>
  <c r="D45" i="10"/>
  <c r="E45" i="10" s="1"/>
  <c r="D46" i="10"/>
  <c r="E46" i="10" s="1"/>
  <c r="D47" i="10"/>
  <c r="D48" i="10"/>
  <c r="E48" i="10" s="1"/>
  <c r="D49" i="10"/>
  <c r="E49" i="10" s="1"/>
  <c r="D50" i="10"/>
  <c r="E50" i="10" s="1"/>
  <c r="D51" i="10"/>
  <c r="E51" i="10" s="1"/>
  <c r="D52" i="10"/>
  <c r="E52" i="10" s="1"/>
  <c r="D53" i="10"/>
  <c r="E53" i="10" s="1"/>
  <c r="D54" i="10"/>
  <c r="E54" i="10" s="1"/>
  <c r="D55" i="10"/>
  <c r="E55" i="10" s="1"/>
  <c r="D56" i="10"/>
  <c r="E56" i="10" s="1"/>
  <c r="D57" i="10"/>
  <c r="E57" i="10" s="1"/>
  <c r="D58" i="10"/>
  <c r="E58" i="10" s="1"/>
  <c r="D59" i="10"/>
  <c r="E59" i="10" s="1"/>
  <c r="D60" i="10"/>
  <c r="E60" i="10" s="1"/>
  <c r="D61" i="10"/>
  <c r="E61" i="10" s="1"/>
  <c r="D62" i="10"/>
  <c r="E62" i="10" s="1"/>
  <c r="D63" i="10"/>
  <c r="E63" i="10" s="1"/>
  <c r="D64" i="10"/>
  <c r="E64" i="10" s="1"/>
  <c r="D65" i="10"/>
  <c r="E65" i="10" s="1"/>
  <c r="D66" i="10"/>
  <c r="E66" i="10" s="1"/>
  <c r="D67" i="10"/>
  <c r="E67" i="10" s="1"/>
  <c r="D68" i="10"/>
  <c r="D69" i="10"/>
  <c r="E69" i="10" s="1"/>
  <c r="D70" i="10"/>
  <c r="E70" i="10" s="1"/>
  <c r="D71" i="10"/>
  <c r="E71" i="10" s="1"/>
  <c r="D72" i="10"/>
  <c r="E72" i="10" s="1"/>
  <c r="D5" i="10"/>
  <c r="E5" i="10" s="1"/>
  <c r="E76" i="10" l="1"/>
  <c r="E76" i="9"/>
  <c r="E74" i="10"/>
  <c r="O76" i="10"/>
  <c r="O74" i="10"/>
  <c r="J76" i="10"/>
  <c r="J74" i="10"/>
  <c r="N74" i="10"/>
  <c r="J76" i="9"/>
  <c r="O74" i="9"/>
  <c r="E74" i="9"/>
  <c r="O76" i="9"/>
  <c r="J74" i="9"/>
  <c r="J74" i="8"/>
  <c r="J76" i="8"/>
  <c r="O74" i="8"/>
  <c r="O76" i="8"/>
  <c r="E76" i="8"/>
  <c r="E74" i="8"/>
  <c r="C76" i="10" l="1"/>
  <c r="G76" i="10"/>
  <c r="H76" i="10"/>
  <c r="L76" i="10"/>
  <c r="M76" i="10"/>
  <c r="B76" i="10"/>
  <c r="C74" i="10"/>
  <c r="G74" i="10"/>
  <c r="H74" i="10"/>
  <c r="L74" i="10"/>
  <c r="M74" i="10"/>
  <c r="B74" i="10"/>
  <c r="C76" i="9"/>
  <c r="G76" i="9"/>
  <c r="H76" i="9"/>
  <c r="L76" i="9"/>
  <c r="M76" i="9"/>
  <c r="B76" i="9"/>
  <c r="C74" i="9"/>
  <c r="G74" i="9"/>
  <c r="H74" i="9"/>
  <c r="L74" i="9"/>
  <c r="M74" i="9"/>
  <c r="B74" i="9"/>
  <c r="C76" i="8"/>
  <c r="G76" i="8"/>
  <c r="H76" i="8"/>
  <c r="L76" i="8"/>
  <c r="M76" i="8"/>
  <c r="B76" i="8"/>
  <c r="B74" i="8"/>
  <c r="G74" i="8"/>
  <c r="H74" i="8"/>
  <c r="L74" i="8"/>
  <c r="M74" i="8"/>
  <c r="C74" i="8"/>
</calcChain>
</file>

<file path=xl/sharedStrings.xml><?xml version="1.0" encoding="utf-8"?>
<sst xmlns="http://schemas.openxmlformats.org/spreadsheetml/2006/main" count="467" uniqueCount="86">
  <si>
    <t>საწოლთა პროფილი</t>
  </si>
  <si>
    <t>საანგარიშო წელს ავადმყოფთა მიერ გატარებუ-ლი საწოლ-დღეები</t>
  </si>
  <si>
    <t>სულ</t>
  </si>
  <si>
    <t xml:space="preserve"> მათ შორის: თერაპიული</t>
  </si>
  <si>
    <t/>
  </si>
  <si>
    <t xml:space="preserve">არასპეციალიზებული </t>
  </si>
  <si>
    <t>კარდიოლოგიური  მოზრდილთათვის</t>
  </si>
  <si>
    <t>კარდიოლოგიური ბავშვებისათვის</t>
  </si>
  <si>
    <t>გასტროენტეროლოგიური მოზრდილთათვის</t>
  </si>
  <si>
    <t>გასტროენტეროლოგიური ბავშვებისათვის</t>
  </si>
  <si>
    <t>ალერგოლოგიური მოზრდილთათვის</t>
  </si>
  <si>
    <t>ალერგოლოგიური ბავშვებისათვის</t>
  </si>
  <si>
    <t>ენდოკრინოლოგიური მოზრდილთათვის</t>
  </si>
  <si>
    <t>ენდოკრინოლოგიური ბავშვებისათვის</t>
  </si>
  <si>
    <t>ინფექციური მოზრდილთათვის</t>
  </si>
  <si>
    <t>ინფექციური ბავშვებისათვის</t>
  </si>
  <si>
    <t>ტოქსიკოლოგიური მოზრდილთათვის</t>
  </si>
  <si>
    <t>ტოქსიკოლოგიური ბავშვებისათვის</t>
  </si>
  <si>
    <t>ჰემატოლოგიური/ონკოჰემატოლოგიური მოზრდილთათვის</t>
  </si>
  <si>
    <t>ჰემატოლოგიური/ონკოჰემატოლოგიური ბავშვებისათვის</t>
  </si>
  <si>
    <t>ნეფროლოგიური მოზრდილთათვის</t>
  </si>
  <si>
    <t>ნეფროლოგიური ბავშვებისათვის</t>
  </si>
  <si>
    <t>ქირურგიული მოზრდილთათვის</t>
  </si>
  <si>
    <t>ქირურგიული ბავშვებისათვის</t>
  </si>
  <si>
    <t>ნეიროქირურგიული მოზრდილთათვის</t>
  </si>
  <si>
    <t>ნეიროქირურგიული ბავშვებისათვის</t>
  </si>
  <si>
    <t>თორაკალური ქირურგია მოზრდილთათვის</t>
  </si>
  <si>
    <t>თორაკალური ქირურგია ბავშვებისათვის</t>
  </si>
  <si>
    <t>კარდიოქირურგიული მოზრდილთათვის</t>
  </si>
  <si>
    <t>კარდიოქირურგიული ბავშვებისათვის</t>
  </si>
  <si>
    <t>სისხლძარღვთა ქირურგიული</t>
  </si>
  <si>
    <t>ტრანსპლანტოლოგიური</t>
  </si>
  <si>
    <t>ორთოპედიულ-ტრავმატოლოგიური მოზრდილთათვის</t>
  </si>
  <si>
    <t>ორთოპედიულ-ტრავმატოლოგიური ბავშვებისათვის</t>
  </si>
  <si>
    <t>დამწვრობის / კომბუსტიოლოგიური მოზრდილთათვის</t>
  </si>
  <si>
    <t>დამწვრობის / კომბუსტიოლოგიური ბავშვებისათვის</t>
  </si>
  <si>
    <t>უროლოგიური მოზრდილთათვის</t>
  </si>
  <si>
    <t>უროლოგიური ბავშვებისათვის</t>
  </si>
  <si>
    <t>ყბა-სახის ქირურგიული მოზრდილთათვის</t>
  </si>
  <si>
    <t>ყბა-სახის ქირურგიული ბავშვებისათვის</t>
  </si>
  <si>
    <t>ონკოლოგიური მოზრდილთათვის</t>
  </si>
  <si>
    <t>ონკოლოგიური ბავშვებისათვის</t>
  </si>
  <si>
    <t>პალიატიული მზრუნველობის მოზრდილთათვის</t>
  </si>
  <si>
    <t>პალიატიული მზრუნველობის ბავშვებისათვის</t>
  </si>
  <si>
    <t>რეპროდუქტოლოგიური</t>
  </si>
  <si>
    <t>მელოგინეთა და მშობიარეთათვის (გარდა ორსულთა პათოლოგიისა)</t>
  </si>
  <si>
    <t>ორსულობის პათოლოგიის</t>
  </si>
  <si>
    <t>გინეკოლოგიური სულ</t>
  </si>
  <si>
    <t>ტუბერკულოზის მოზრდილთათვის სულ</t>
  </si>
  <si>
    <t xml:space="preserve">ტუბერკულოზის ბავშვებისათვის </t>
  </si>
  <si>
    <t>ნევროლოგიური მოზრდილთათვის</t>
  </si>
  <si>
    <t>ნევროლოგიური ბავშვებისათვის</t>
  </si>
  <si>
    <t>ფსიქიატრიული მოზრდილთათვის</t>
  </si>
  <si>
    <t>ფსიქიატრიული ბავშვებისათვის</t>
  </si>
  <si>
    <t>ნარკოლოგიური</t>
  </si>
  <si>
    <t>ოფთალმოლოგიური მოზრდილთათვის</t>
  </si>
  <si>
    <t>ოფთალმოლოგიური ბავშვებისათვის</t>
  </si>
  <si>
    <t>ოტორინოლარინგოლოგიური მოზრდილთათვის</t>
  </si>
  <si>
    <t>ოტორინოლარინგოლოგიური ბავშვებისათვის</t>
  </si>
  <si>
    <t>პლასტიკური ქირურგიის</t>
  </si>
  <si>
    <t xml:space="preserve"> პროქტოლოგიური</t>
  </si>
  <si>
    <t xml:space="preserve"> რევმატოლოგიური მოზრდილთათვის</t>
  </si>
  <si>
    <t xml:space="preserve"> რევმატოლოგიური ბავშვებისათვის</t>
  </si>
  <si>
    <t xml:space="preserve"> პულმონოლოგიური მოზრდილთათვის</t>
  </si>
  <si>
    <t xml:space="preserve"> პულმონოლოგიური ბავშვებისათვის</t>
  </si>
  <si>
    <t xml:space="preserve"> რეანიმაციის მოზრდილთათვის</t>
  </si>
  <si>
    <t xml:space="preserve"> რეანიმაციის ბავშვებისათვის</t>
  </si>
  <si>
    <t xml:space="preserve"> სხვა საწოლები მოზრდილთათვის</t>
  </si>
  <si>
    <t xml:space="preserve"> სხვა საწოლები ბავშვებისათვის</t>
  </si>
  <si>
    <t>თბილისი</t>
  </si>
  <si>
    <t>ფაქტობრივად გაშლილ და რემონტზე მყოფ საშუალო წლიური საწოლთა რიცხვი</t>
  </si>
  <si>
    <t xml:space="preserve"> მათ შორის:                            თერაპიული</t>
  </si>
  <si>
    <t xml:space="preserve">მელოგინეთა და მშობიარეთათვის            (გარდა ორსულთა პათოლოგიისა)                </t>
  </si>
  <si>
    <t>ბათუმი</t>
  </si>
  <si>
    <t>ქუთაისი</t>
  </si>
  <si>
    <t>საწოლთა ფონდი,2019</t>
  </si>
  <si>
    <t>საწოლთა ფონდი,2018</t>
  </si>
  <si>
    <t>საწოლთა ფონდი, 2017</t>
  </si>
  <si>
    <t xml:space="preserve">       ონკოლოგიური ბავშვებისათვის</t>
  </si>
  <si>
    <r>
      <t xml:space="preserve">ფსიქიატრიული </t>
    </r>
    <r>
      <rPr>
        <sz val="8"/>
        <rFont val="AcadNusx"/>
        <charset val="204"/>
      </rPr>
      <t>მოზრდილთათვის</t>
    </r>
  </si>
  <si>
    <t>ნეონატოლოგიური (0-6 დღემდე, 6-28 დღემდე)</t>
  </si>
  <si>
    <t>პედიატრული (ნეონატალურის გარეშე)</t>
  </si>
  <si>
    <t>პედიატრული (ნეონატოლოგიის გარეშე)</t>
  </si>
  <si>
    <t>სულ საწოლები/საწოლდღეები</t>
  </si>
  <si>
    <t>სულ საწოლები/საწოლდღეები (ფსიქიატრიის, ტუბის და ნეონატალურის გარეშე)</t>
  </si>
  <si>
    <t>საჭირო საწოლების რაოდენობა 70%-იანი დატვირთვისას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</si>
</sst>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_(* #,##0_);_(* \(#,##0\);_(* &quot;-&quot;??_);_(@_)"/>
  </numFmts>
  <fonts count="17">
    <font>
      <sz val="11"/>
      <color theme="1"/>
      <name val="Calibri"/>
      <family val="2"/>
      <scheme val="minor"/>
    </font>
    <font>
      <sz val="8"/>
      <name val="AcadNusx"/>
    </font>
    <font>
      <b/>
      <sz val="11"/>
      <color theme="1"/>
      <name val="Calibri"/>
      <family val="2"/>
      <scheme val="minor"/>
    </font>
    <font>
      <sz val="10"/>
      <name val="Arial Cyr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2"/>
      <color theme="1"/>
      <name val="Sylfaen"/>
      <family val="1"/>
    </font>
    <font>
      <sz val="11"/>
      <color theme="1"/>
      <name val="Sylfaen"/>
      <family val="1"/>
    </font>
    <font>
      <sz val="11"/>
      <name val="Sylfaen"/>
      <family val="1"/>
    </font>
    <font>
      <b/>
      <sz val="11"/>
      <color theme="1"/>
      <name val="Sylfaen"/>
      <family val="1"/>
    </font>
    <font>
      <b/>
      <sz val="10"/>
      <name val="Sylfaen"/>
      <family val="1"/>
    </font>
    <font>
      <sz val="8"/>
      <name val="Sylfaen"/>
      <family val="1"/>
    </font>
    <font>
      <sz val="10"/>
      <name val="Sylfaen"/>
      <family val="1"/>
    </font>
    <font>
      <sz val="8"/>
      <name val="AcadNusx"/>
      <charset val="204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</font>
    <font>
      <sz val="9"/>
      <color theme="1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6">
    <xf numFmtId="0" fontId="0" fillId="0" borderId="0" xfId="0"/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left" vertical="center"/>
    </xf>
    <xf numFmtId="0" fontId="10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0" fillId="4" borderId="0" xfId="0" applyFill="1"/>
    <xf numFmtId="0" fontId="10" fillId="4" borderId="3" xfId="0" applyNumberFormat="1" applyFont="1" applyFill="1" applyBorder="1" applyAlignment="1">
      <alignment horizontal="center" vertical="center"/>
    </xf>
    <xf numFmtId="0" fontId="7" fillId="4" borderId="0" xfId="0" applyFont="1" applyFill="1"/>
    <xf numFmtId="0" fontId="12" fillId="4" borderId="3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0" borderId="3" xfId="0" applyFont="1" applyBorder="1"/>
    <xf numFmtId="49" fontId="11" fillId="2" borderId="3" xfId="0" applyNumberFormat="1" applyFont="1" applyFill="1" applyBorder="1" applyAlignment="1">
      <alignment vertical="center" wrapText="1"/>
    </xf>
    <xf numFmtId="49" fontId="11" fillId="0" borderId="3" xfId="0" applyNumberFormat="1" applyFont="1" applyBorder="1" applyAlignment="1">
      <alignment vertical="center" wrapText="1"/>
    </xf>
    <xf numFmtId="1" fontId="7" fillId="0" borderId="3" xfId="0" applyNumberFormat="1" applyFont="1" applyBorder="1"/>
    <xf numFmtId="0" fontId="7" fillId="4" borderId="3" xfId="0" applyFont="1" applyFill="1" applyBorder="1"/>
    <xf numFmtId="0" fontId="12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4" borderId="3" xfId="0" applyFont="1" applyFill="1" applyBorder="1" applyAlignment="1">
      <alignment vertical="center"/>
    </xf>
    <xf numFmtId="0" fontId="12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7" fillId="0" borderId="0" xfId="0" applyFont="1" applyFill="1"/>
    <xf numFmtId="0" fontId="12" fillId="0" borderId="3" xfId="0" applyFont="1" applyFill="1" applyBorder="1" applyAlignment="1">
      <alignment horizontal="center" vertical="center"/>
    </xf>
    <xf numFmtId="49" fontId="8" fillId="0" borderId="7" xfId="0" applyNumberFormat="1" applyFont="1" applyBorder="1" applyAlignment="1">
      <alignment vertical="center" wrapText="1"/>
    </xf>
    <xf numFmtId="49" fontId="10" fillId="3" borderId="7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left" wrapText="1" indent="2"/>
    </xf>
    <xf numFmtId="49" fontId="11" fillId="4" borderId="7" xfId="0" applyNumberFormat="1" applyFont="1" applyFill="1" applyBorder="1" applyAlignment="1">
      <alignment horizontal="left" wrapText="1" indent="2"/>
    </xf>
    <xf numFmtId="49" fontId="11" fillId="3" borderId="7" xfId="0" applyNumberFormat="1" applyFont="1" applyFill="1" applyBorder="1" applyAlignment="1">
      <alignment horizontal="left" wrapText="1" indent="2"/>
    </xf>
    <xf numFmtId="0" fontId="11" fillId="3" borderId="7" xfId="0" applyFont="1" applyFill="1" applyBorder="1" applyAlignment="1">
      <alignment horizontal="left" vertical="center" wrapText="1" indent="2"/>
    </xf>
    <xf numFmtId="0" fontId="11" fillId="0" borderId="7" xfId="0" applyNumberFormat="1" applyFont="1" applyBorder="1" applyAlignment="1">
      <alignment horizontal="left"/>
    </xf>
    <xf numFmtId="49" fontId="11" fillId="4" borderId="7" xfId="0" applyNumberFormat="1" applyFont="1" applyFill="1" applyBorder="1" applyAlignment="1">
      <alignment horizontal="left" wrapText="1" indent="1"/>
    </xf>
    <xf numFmtId="49" fontId="11" fillId="0" borderId="7" xfId="0" applyNumberFormat="1" applyFont="1" applyFill="1" applyBorder="1" applyAlignment="1">
      <alignment horizontal="left" wrapText="1" indent="1"/>
    </xf>
    <xf numFmtId="49" fontId="11" fillId="0" borderId="7" xfId="0" applyNumberFormat="1" applyFont="1" applyBorder="1" applyAlignment="1">
      <alignment horizontal="left" wrapText="1" indent="1"/>
    </xf>
    <xf numFmtId="49" fontId="11" fillId="3" borderId="7" xfId="0" applyNumberFormat="1" applyFont="1" applyFill="1" applyBorder="1" applyAlignment="1">
      <alignment horizontal="left" wrapText="1" indent="1"/>
    </xf>
    <xf numFmtId="0" fontId="7" fillId="0" borderId="7" xfId="0" applyFont="1" applyBorder="1"/>
    <xf numFmtId="0" fontId="15" fillId="0" borderId="7" xfId="0" applyFont="1" applyBorder="1"/>
    <xf numFmtId="0" fontId="16" fillId="0" borderId="7" xfId="0" applyFont="1" applyBorder="1"/>
    <xf numFmtId="0" fontId="15" fillId="0" borderId="7" xfId="0" applyFont="1" applyBorder="1" applyAlignment="1">
      <alignment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vertical="center" wrapText="1"/>
    </xf>
    <xf numFmtId="0" fontId="10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Border="1" applyAlignment="1">
      <alignment horizontal="center" vertical="center"/>
    </xf>
    <xf numFmtId="0" fontId="12" fillId="4" borderId="2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vertical="center"/>
    </xf>
    <xf numFmtId="1" fontId="12" fillId="0" borderId="2" xfId="0" applyNumberFormat="1" applyFont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4" xfId="0" applyFont="1" applyBorder="1"/>
    <xf numFmtId="1" fontId="7" fillId="0" borderId="2" xfId="0" applyNumberFormat="1" applyFont="1" applyBorder="1"/>
    <xf numFmtId="1" fontId="7" fillId="0" borderId="4" xfId="0" applyNumberFormat="1" applyFont="1" applyBorder="1"/>
    <xf numFmtId="0" fontId="7" fillId="0" borderId="5" xfId="0" applyFont="1" applyBorder="1"/>
    <xf numFmtId="0" fontId="7" fillId="0" borderId="1" xfId="0" applyFont="1" applyBorder="1"/>
    <xf numFmtId="1" fontId="7" fillId="0" borderId="6" xfId="0" applyNumberFormat="1" applyFont="1" applyBorder="1"/>
    <xf numFmtId="49" fontId="11" fillId="5" borderId="4" xfId="0" applyNumberFormat="1" applyFont="1" applyFill="1" applyBorder="1" applyAlignment="1">
      <alignment vertical="center" wrapText="1"/>
    </xf>
    <xf numFmtId="1" fontId="7" fillId="5" borderId="4" xfId="0" applyNumberFormat="1" applyFont="1" applyFill="1" applyBorder="1" applyAlignment="1">
      <alignment vertical="center"/>
    </xf>
    <xf numFmtId="1" fontId="7" fillId="5" borderId="6" xfId="0" applyNumberFormat="1" applyFont="1" applyFill="1" applyBorder="1"/>
    <xf numFmtId="0" fontId="7" fillId="0" borderId="8" xfId="0" applyFont="1" applyBorder="1"/>
    <xf numFmtId="0" fontId="10" fillId="0" borderId="2" xfId="0" applyNumberFormat="1" applyFont="1" applyBorder="1" applyAlignment="1">
      <alignment horizontal="center"/>
    </xf>
    <xf numFmtId="1" fontId="7" fillId="4" borderId="4" xfId="0" applyNumberFormat="1" applyFont="1" applyFill="1" applyBorder="1"/>
    <xf numFmtId="1" fontId="7" fillId="0" borderId="4" xfId="0" applyNumberFormat="1" applyFont="1" applyFill="1" applyBorder="1"/>
    <xf numFmtId="1" fontId="12" fillId="0" borderId="2" xfId="0" applyNumberFormat="1" applyFont="1" applyFill="1" applyBorder="1" applyAlignment="1">
      <alignment horizontal="center" vertical="center"/>
    </xf>
    <xf numFmtId="1" fontId="12" fillId="4" borderId="2" xfId="0" applyNumberFormat="1" applyFont="1" applyFill="1" applyBorder="1" applyAlignment="1">
      <alignment horizontal="center" vertical="center"/>
    </xf>
    <xf numFmtId="0" fontId="7" fillId="4" borderId="8" xfId="0" applyFont="1" applyFill="1" applyBorder="1"/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" fontId="7" fillId="5" borderId="4" xfId="0" applyNumberFormat="1" applyFont="1" applyFill="1" applyBorder="1"/>
    <xf numFmtId="0" fontId="7" fillId="0" borderId="4" xfId="0" applyFont="1" applyFill="1" applyBorder="1"/>
    <xf numFmtId="0" fontId="0" fillId="0" borderId="3" xfId="0" applyBorder="1"/>
    <xf numFmtId="49" fontId="1" fillId="0" borderId="3" xfId="0" applyNumberFormat="1" applyFont="1" applyBorder="1" applyAlignment="1">
      <alignment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0" fillId="4" borderId="3" xfId="0" applyFill="1" applyBorder="1"/>
    <xf numFmtId="0" fontId="5" fillId="4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65" fontId="2" fillId="0" borderId="3" xfId="1" applyNumberFormat="1" applyFont="1" applyBorder="1"/>
    <xf numFmtId="165" fontId="0" fillId="0" borderId="3" xfId="1" applyNumberFormat="1" applyFont="1" applyBorder="1"/>
    <xf numFmtId="0" fontId="0" fillId="0" borderId="7" xfId="0" applyBorder="1"/>
    <xf numFmtId="49" fontId="1" fillId="0" borderId="7" xfId="0" applyNumberFormat="1" applyFont="1" applyBorder="1" applyAlignment="1">
      <alignment vertical="center" wrapText="1"/>
    </xf>
    <xf numFmtId="49" fontId="13" fillId="0" borderId="7" xfId="0" applyNumberFormat="1" applyFont="1" applyFill="1" applyBorder="1" applyAlignment="1">
      <alignment horizontal="left" wrapText="1" indent="2"/>
    </xf>
    <xf numFmtId="49" fontId="1" fillId="0" borderId="7" xfId="0" applyNumberFormat="1" applyFont="1" applyFill="1" applyBorder="1" applyAlignment="1">
      <alignment horizontal="left" wrapText="1" indent="2"/>
    </xf>
    <xf numFmtId="49" fontId="1" fillId="4" borderId="7" xfId="0" applyNumberFormat="1" applyFont="1" applyFill="1" applyBorder="1" applyAlignment="1">
      <alignment horizontal="left" wrapText="1" indent="2"/>
    </xf>
    <xf numFmtId="49" fontId="13" fillId="3" borderId="7" xfId="0" applyNumberFormat="1" applyFont="1" applyFill="1" applyBorder="1" applyAlignment="1">
      <alignment horizontal="left" wrapText="1" indent="2"/>
    </xf>
    <xf numFmtId="49" fontId="1" fillId="3" borderId="7" xfId="0" applyNumberFormat="1" applyFont="1" applyFill="1" applyBorder="1" applyAlignment="1">
      <alignment horizontal="left" wrapText="1" indent="2"/>
    </xf>
    <xf numFmtId="0" fontId="1" fillId="3" borderId="7" xfId="0" applyFont="1" applyFill="1" applyBorder="1" applyAlignment="1">
      <alignment horizontal="left" vertical="center" wrapText="1" indent="2"/>
    </xf>
    <xf numFmtId="49" fontId="13" fillId="4" borderId="7" xfId="0" applyNumberFormat="1" applyFont="1" applyFill="1" applyBorder="1" applyAlignment="1">
      <alignment horizontal="left" wrapText="1" indent="1"/>
    </xf>
    <xf numFmtId="49" fontId="13" fillId="0" borderId="7" xfId="0" applyNumberFormat="1" applyFont="1" applyBorder="1" applyAlignment="1">
      <alignment horizontal="left" wrapText="1" indent="1"/>
    </xf>
    <xf numFmtId="49" fontId="1" fillId="4" borderId="7" xfId="0" applyNumberFormat="1" applyFont="1" applyFill="1" applyBorder="1" applyAlignment="1">
      <alignment horizontal="left" wrapText="1" indent="1"/>
    </xf>
    <xf numFmtId="49" fontId="13" fillId="3" borderId="7" xfId="0" applyNumberFormat="1" applyFont="1" applyFill="1" applyBorder="1" applyAlignment="1">
      <alignment horizontal="left" wrapText="1" indent="1"/>
    </xf>
    <xf numFmtId="49" fontId="1" fillId="0" borderId="7" xfId="0" applyNumberFormat="1" applyFont="1" applyBorder="1" applyAlignment="1">
      <alignment horizontal="left" wrapText="1" indent="1"/>
    </xf>
    <xf numFmtId="49" fontId="1" fillId="0" borderId="2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/>
    </xf>
    <xf numFmtId="1" fontId="0" fillId="0" borderId="4" xfId="0" applyNumberFormat="1" applyBorder="1"/>
    <xf numFmtId="1" fontId="3" fillId="4" borderId="2" xfId="0" applyNumberFormat="1" applyFont="1" applyFill="1" applyBorder="1" applyAlignment="1">
      <alignment horizontal="center" vertical="center"/>
    </xf>
    <xf numFmtId="1" fontId="3" fillId="3" borderId="2" xfId="0" applyNumberFormat="1" applyFont="1" applyFill="1" applyBorder="1" applyAlignment="1">
      <alignment horizontal="center" vertical="center"/>
    </xf>
    <xf numFmtId="1" fontId="0" fillId="0" borderId="2" xfId="0" applyNumberFormat="1" applyBorder="1"/>
    <xf numFmtId="0" fontId="0" fillId="0" borderId="4" xfId="0" applyBorder="1"/>
    <xf numFmtId="165" fontId="2" fillId="0" borderId="2" xfId="1" applyNumberFormat="1" applyFont="1" applyBorder="1"/>
    <xf numFmtId="165" fontId="2" fillId="0" borderId="4" xfId="1" applyNumberFormat="1" applyFont="1" applyBorder="1"/>
    <xf numFmtId="165" fontId="0" fillId="0" borderId="2" xfId="1" applyNumberFormat="1" applyFont="1" applyBorder="1"/>
    <xf numFmtId="165" fontId="0" fillId="0" borderId="4" xfId="1" applyNumberFormat="1" applyFont="1" applyBorder="1"/>
    <xf numFmtId="165" fontId="2" fillId="0" borderId="5" xfId="1" applyNumberFormat="1" applyFont="1" applyBorder="1"/>
    <xf numFmtId="165" fontId="2" fillId="0" borderId="1" xfId="1" applyNumberFormat="1" applyFont="1" applyBorder="1"/>
    <xf numFmtId="165" fontId="2" fillId="0" borderId="6" xfId="1" applyNumberFormat="1" applyFont="1" applyBorder="1"/>
    <xf numFmtId="0" fontId="0" fillId="0" borderId="8" xfId="0" applyBorder="1"/>
    <xf numFmtId="0" fontId="0" fillId="4" borderId="8" xfId="0" applyFill="1" applyBorder="1"/>
    <xf numFmtId="165" fontId="2" fillId="0" borderId="8" xfId="1" applyNumberFormat="1" applyFont="1" applyBorder="1"/>
    <xf numFmtId="165" fontId="0" fillId="0" borderId="8" xfId="1" applyNumberFormat="1" applyFont="1" applyBorder="1"/>
    <xf numFmtId="1" fontId="4" fillId="0" borderId="2" xfId="0" applyNumberFormat="1" applyFont="1" applyBorder="1" applyAlignment="1">
      <alignment horizontal="center" vertical="center"/>
    </xf>
    <xf numFmtId="1" fontId="4" fillId="4" borderId="2" xfId="0" applyNumberFormat="1" applyFont="1" applyFill="1" applyBorder="1" applyAlignment="1">
      <alignment horizontal="center" vertical="center"/>
    </xf>
    <xf numFmtId="1" fontId="4" fillId="3" borderId="2" xfId="0" applyNumberFormat="1" applyFont="1" applyFill="1" applyBorder="1" applyAlignment="1">
      <alignment horizontal="center" vertical="center"/>
    </xf>
    <xf numFmtId="0" fontId="0" fillId="0" borderId="2" xfId="0" applyBorder="1"/>
    <xf numFmtId="1" fontId="0" fillId="4" borderId="4" xfId="0" applyNumberFormat="1" applyFill="1" applyBorder="1"/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vertical="center" wrapText="1"/>
    </xf>
    <xf numFmtId="49" fontId="10" fillId="3" borderId="12" xfId="0" applyNumberFormat="1" applyFont="1" applyFill="1" applyBorder="1" applyAlignment="1">
      <alignment horizontal="center" vertical="center" wrapText="1"/>
    </xf>
    <xf numFmtId="49" fontId="13" fillId="0" borderId="12" xfId="0" applyNumberFormat="1" applyFont="1" applyFill="1" applyBorder="1" applyAlignment="1">
      <alignment horizontal="left" wrapText="1" indent="2"/>
    </xf>
    <xf numFmtId="49" fontId="1" fillId="0" borderId="12" xfId="0" applyNumberFormat="1" applyFont="1" applyFill="1" applyBorder="1" applyAlignment="1">
      <alignment horizontal="left" wrapText="1" indent="2"/>
    </xf>
    <xf numFmtId="49" fontId="1" fillId="4" borderId="12" xfId="0" applyNumberFormat="1" applyFont="1" applyFill="1" applyBorder="1" applyAlignment="1">
      <alignment horizontal="left" wrapText="1" indent="2"/>
    </xf>
    <xf numFmtId="49" fontId="13" fillId="2" borderId="12" xfId="0" applyNumberFormat="1" applyFont="1" applyFill="1" applyBorder="1" applyAlignment="1">
      <alignment horizontal="left" wrapText="1" indent="2"/>
    </xf>
    <xf numFmtId="49" fontId="1" fillId="2" borderId="12" xfId="0" applyNumberFormat="1" applyFont="1" applyFill="1" applyBorder="1" applyAlignment="1">
      <alignment horizontal="left" wrapText="1" indent="2"/>
    </xf>
    <xf numFmtId="0" fontId="1" fillId="2" borderId="12" xfId="0" applyFont="1" applyFill="1" applyBorder="1" applyAlignment="1">
      <alignment horizontal="left" vertical="center" wrapText="1" indent="2"/>
    </xf>
    <xf numFmtId="49" fontId="13" fillId="4" borderId="12" xfId="0" applyNumberFormat="1" applyFont="1" applyFill="1" applyBorder="1" applyAlignment="1">
      <alignment horizontal="left" wrapText="1" indent="1"/>
    </xf>
    <xf numFmtId="49" fontId="13" fillId="0" borderId="12" xfId="0" applyNumberFormat="1" applyFont="1" applyBorder="1" applyAlignment="1">
      <alignment horizontal="left" wrapText="1" indent="1"/>
    </xf>
    <xf numFmtId="49" fontId="1" fillId="4" borderId="12" xfId="0" applyNumberFormat="1" applyFont="1" applyFill="1" applyBorder="1" applyAlignment="1">
      <alignment horizontal="left" wrapText="1" indent="1"/>
    </xf>
    <xf numFmtId="49" fontId="13" fillId="2" borderId="12" xfId="0" applyNumberFormat="1" applyFont="1" applyFill="1" applyBorder="1" applyAlignment="1">
      <alignment horizontal="left" wrapText="1" indent="1"/>
    </xf>
    <xf numFmtId="49" fontId="1" fillId="0" borderId="12" xfId="0" applyNumberFormat="1" applyFont="1" applyBorder="1" applyAlignment="1">
      <alignment horizontal="left" wrapText="1" indent="1"/>
    </xf>
    <xf numFmtId="0" fontId="7" fillId="0" borderId="12" xfId="0" applyFont="1" applyBorder="1"/>
    <xf numFmtId="0" fontId="15" fillId="0" borderId="12" xfId="0" applyFont="1" applyBorder="1"/>
    <xf numFmtId="0" fontId="16" fillId="0" borderId="12" xfId="0" applyFont="1" applyBorder="1"/>
    <xf numFmtId="0" fontId="15" fillId="0" borderId="13" xfId="0" applyFont="1" applyBorder="1" applyAlignment="1">
      <alignment wrapText="1"/>
    </xf>
    <xf numFmtId="0" fontId="10" fillId="4" borderId="2" xfId="0" applyNumberFormat="1" applyFont="1" applyFill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0" fontId="10" fillId="2" borderId="2" xfId="0" applyNumberFormat="1" applyFont="1" applyFill="1" applyBorder="1" applyAlignment="1">
      <alignment horizontal="center" vertical="center"/>
    </xf>
    <xf numFmtId="1" fontId="12" fillId="2" borderId="2" xfId="0" applyNumberFormat="1" applyFont="1" applyFill="1" applyBorder="1" applyAlignment="1">
      <alignment horizontal="center" vertical="center"/>
    </xf>
    <xf numFmtId="0" fontId="7" fillId="0" borderId="10" xfId="0" applyFont="1" applyBorder="1"/>
    <xf numFmtId="0" fontId="7" fillId="0" borderId="14" xfId="0" applyFont="1" applyBorder="1"/>
    <xf numFmtId="0" fontId="7" fillId="0" borderId="0" xfId="0" applyFont="1" applyBorder="1"/>
    <xf numFmtId="0" fontId="7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1" fontId="7" fillId="0" borderId="0" xfId="0" applyNumberFormat="1" applyFont="1" applyBorder="1"/>
    <xf numFmtId="0" fontId="7" fillId="4" borderId="0" xfId="0" applyFont="1" applyFill="1" applyBorder="1"/>
    <xf numFmtId="0" fontId="7" fillId="0" borderId="0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opLeftCell="A64" zoomScale="120" zoomScaleNormal="120" workbookViewId="0">
      <selection activeCell="L5" sqref="L5"/>
    </sheetView>
  </sheetViews>
  <sheetFormatPr defaultRowHeight="15"/>
  <cols>
    <col min="1" max="1" width="34.140625" customWidth="1"/>
    <col min="2" max="2" width="10.140625" bestFit="1" customWidth="1"/>
    <col min="3" max="3" width="14.140625" bestFit="1" customWidth="1"/>
    <col min="5" max="5" width="10.140625" bestFit="1" customWidth="1"/>
    <col min="7" max="7" width="10.140625" bestFit="1" customWidth="1"/>
    <col min="8" max="8" width="12.28515625" bestFit="1" customWidth="1"/>
    <col min="10" max="10" width="9.28515625" bestFit="1" customWidth="1"/>
    <col min="12" max="12" width="10.140625" bestFit="1" customWidth="1"/>
    <col min="13" max="13" width="12.28515625" bestFit="1" customWidth="1"/>
    <col min="15" max="15" width="9.28515625" bestFit="1" customWidth="1"/>
  </cols>
  <sheetData>
    <row r="1" spans="1:15" ht="36.75" customHeight="1">
      <c r="A1" s="1" t="s">
        <v>77</v>
      </c>
    </row>
    <row r="3" spans="1:15" ht="15.75" thickBot="1"/>
    <row r="4" spans="1:15">
      <c r="A4" s="84"/>
      <c r="B4" s="120" t="s">
        <v>69</v>
      </c>
      <c r="C4" s="121"/>
      <c r="D4" s="121"/>
      <c r="E4" s="122"/>
      <c r="F4" s="111"/>
      <c r="G4" s="123" t="s">
        <v>73</v>
      </c>
      <c r="H4" s="124"/>
      <c r="I4" s="124"/>
      <c r="J4" s="125"/>
      <c r="K4" s="111"/>
      <c r="L4" s="123" t="s">
        <v>74</v>
      </c>
      <c r="M4" s="124"/>
      <c r="N4" s="124"/>
      <c r="O4" s="125"/>
    </row>
    <row r="5" spans="1:15" ht="108.75" customHeight="1">
      <c r="A5" s="85" t="s">
        <v>0</v>
      </c>
      <c r="B5" s="97" t="s">
        <v>70</v>
      </c>
      <c r="C5" s="74" t="s">
        <v>70</v>
      </c>
      <c r="D5" s="72"/>
      <c r="E5" s="42" t="s">
        <v>85</v>
      </c>
      <c r="F5" s="111"/>
      <c r="G5" s="97" t="s">
        <v>70</v>
      </c>
      <c r="H5" s="73" t="s">
        <v>1</v>
      </c>
      <c r="I5" s="72"/>
      <c r="J5" s="42" t="s">
        <v>85</v>
      </c>
      <c r="K5" s="111"/>
      <c r="L5" s="97" t="s">
        <v>70</v>
      </c>
      <c r="M5" s="73" t="s">
        <v>1</v>
      </c>
      <c r="N5" s="72"/>
      <c r="O5" s="42" t="s">
        <v>85</v>
      </c>
    </row>
    <row r="6" spans="1:15" ht="23.25">
      <c r="A6" s="86" t="s">
        <v>71</v>
      </c>
      <c r="B6" s="98">
        <v>526</v>
      </c>
      <c r="C6" s="75">
        <v>87155</v>
      </c>
      <c r="D6" s="72">
        <f t="shared" ref="D6:D69" si="0">365.6*70%</f>
        <v>255.92</v>
      </c>
      <c r="E6" s="99">
        <f t="shared" ref="E6:E69" si="1">C6/D6</f>
        <v>340.55564238824633</v>
      </c>
      <c r="F6" s="111"/>
      <c r="G6" s="115">
        <v>84</v>
      </c>
      <c r="H6" s="76">
        <v>14708</v>
      </c>
      <c r="I6" s="72">
        <f t="shared" ref="I6:I69" si="2">365.6*70%</f>
        <v>255.92</v>
      </c>
      <c r="J6" s="99">
        <f t="shared" ref="J6:J69" si="3">H6/I6</f>
        <v>57.47108471397312</v>
      </c>
      <c r="K6" s="111"/>
      <c r="L6" s="98">
        <v>168</v>
      </c>
      <c r="M6" s="75">
        <v>22472</v>
      </c>
      <c r="N6" s="72">
        <f t="shared" ref="N6:N69" si="4">365.6*70%</f>
        <v>255.92</v>
      </c>
      <c r="O6" s="99">
        <f t="shared" ref="O6:O69" si="5">M6/N6</f>
        <v>87.808690215692408</v>
      </c>
    </row>
    <row r="7" spans="1:15" ht="23.25">
      <c r="A7" s="87" t="s">
        <v>82</v>
      </c>
      <c r="B7" s="98">
        <v>414</v>
      </c>
      <c r="C7" s="75">
        <v>108122</v>
      </c>
      <c r="D7" s="72">
        <f t="shared" si="0"/>
        <v>255.92</v>
      </c>
      <c r="E7" s="99">
        <f t="shared" si="1"/>
        <v>422.4835886214442</v>
      </c>
      <c r="F7" s="111"/>
      <c r="G7" s="115">
        <v>113</v>
      </c>
      <c r="H7" s="76">
        <v>21392</v>
      </c>
      <c r="I7" s="72">
        <f t="shared" si="2"/>
        <v>255.92</v>
      </c>
      <c r="J7" s="99">
        <f t="shared" si="3"/>
        <v>83.588621444201323</v>
      </c>
      <c r="K7" s="111"/>
      <c r="L7" s="98">
        <v>42</v>
      </c>
      <c r="M7" s="75">
        <v>4525</v>
      </c>
      <c r="N7" s="72">
        <f t="shared" si="4"/>
        <v>255.92</v>
      </c>
      <c r="O7" s="99">
        <f t="shared" si="5"/>
        <v>17.68130665833073</v>
      </c>
    </row>
    <row r="8" spans="1:15" s="7" customFormat="1" ht="23.25">
      <c r="A8" s="88" t="s">
        <v>80</v>
      </c>
      <c r="B8" s="100">
        <v>157</v>
      </c>
      <c r="C8" s="77">
        <v>31525</v>
      </c>
      <c r="D8" s="78">
        <f t="shared" si="0"/>
        <v>255.92</v>
      </c>
      <c r="E8" s="119">
        <f t="shared" si="1"/>
        <v>123.18302594560801</v>
      </c>
      <c r="F8" s="112"/>
      <c r="G8" s="116">
        <v>39</v>
      </c>
      <c r="H8" s="79">
        <v>7518</v>
      </c>
      <c r="I8" s="78">
        <f t="shared" si="2"/>
        <v>255.92</v>
      </c>
      <c r="J8" s="119">
        <f t="shared" si="3"/>
        <v>29.376367614879651</v>
      </c>
      <c r="K8" s="112"/>
      <c r="L8" s="100">
        <v>1</v>
      </c>
      <c r="M8" s="77">
        <v>91</v>
      </c>
      <c r="N8" s="78">
        <f t="shared" si="4"/>
        <v>255.92</v>
      </c>
      <c r="O8" s="119">
        <f t="shared" si="5"/>
        <v>0.35557986870897157</v>
      </c>
    </row>
    <row r="9" spans="1:15">
      <c r="A9" s="86" t="s">
        <v>5</v>
      </c>
      <c r="B9" s="98">
        <v>168</v>
      </c>
      <c r="C9" s="75">
        <v>27500</v>
      </c>
      <c r="D9" s="72">
        <f t="shared" si="0"/>
        <v>255.92</v>
      </c>
      <c r="E9" s="99">
        <f t="shared" si="1"/>
        <v>107.45545482963426</v>
      </c>
      <c r="F9" s="111"/>
      <c r="G9" s="115"/>
      <c r="H9" s="76"/>
      <c r="I9" s="72">
        <f t="shared" si="2"/>
        <v>255.92</v>
      </c>
      <c r="J9" s="99">
        <f t="shared" si="3"/>
        <v>0</v>
      </c>
      <c r="K9" s="111"/>
      <c r="L9" s="98"/>
      <c r="M9" s="75"/>
      <c r="N9" s="72">
        <f t="shared" si="4"/>
        <v>255.92</v>
      </c>
      <c r="O9" s="99">
        <f t="shared" si="5"/>
        <v>0</v>
      </c>
    </row>
    <row r="10" spans="1:15" ht="23.25">
      <c r="A10" s="89" t="s">
        <v>6</v>
      </c>
      <c r="B10" s="98">
        <v>553</v>
      </c>
      <c r="C10" s="75">
        <v>109545</v>
      </c>
      <c r="D10" s="72">
        <f t="shared" si="0"/>
        <v>255.92</v>
      </c>
      <c r="E10" s="99">
        <f t="shared" si="1"/>
        <v>428.04391997499221</v>
      </c>
      <c r="F10" s="111"/>
      <c r="G10" s="115">
        <v>30</v>
      </c>
      <c r="H10" s="76">
        <v>12082</v>
      </c>
      <c r="I10" s="72">
        <f t="shared" si="2"/>
        <v>255.92</v>
      </c>
      <c r="J10" s="99">
        <f t="shared" si="3"/>
        <v>47.210065645514227</v>
      </c>
      <c r="K10" s="111"/>
      <c r="L10" s="98">
        <v>60</v>
      </c>
      <c r="M10" s="75">
        <v>12013</v>
      </c>
      <c r="N10" s="72">
        <f t="shared" si="4"/>
        <v>255.92</v>
      </c>
      <c r="O10" s="99">
        <f t="shared" si="5"/>
        <v>46.940450140668965</v>
      </c>
    </row>
    <row r="11" spans="1:15">
      <c r="A11" s="89" t="s">
        <v>7</v>
      </c>
      <c r="B11" s="98">
        <v>49</v>
      </c>
      <c r="C11" s="75">
        <v>6731</v>
      </c>
      <c r="D11" s="72">
        <f t="shared" si="0"/>
        <v>255.92</v>
      </c>
      <c r="E11" s="99">
        <f t="shared" si="1"/>
        <v>26.301187871209756</v>
      </c>
      <c r="F11" s="111"/>
      <c r="G11" s="115">
        <v>1</v>
      </c>
      <c r="H11" s="76">
        <v>3</v>
      </c>
      <c r="I11" s="72">
        <f t="shared" si="2"/>
        <v>255.92</v>
      </c>
      <c r="J11" s="99">
        <f t="shared" si="3"/>
        <v>1.172241325414192E-2</v>
      </c>
      <c r="K11" s="111"/>
      <c r="L11" s="98">
        <v>2</v>
      </c>
      <c r="M11" s="75">
        <v>3</v>
      </c>
      <c r="N11" s="72">
        <f t="shared" si="4"/>
        <v>255.92</v>
      </c>
      <c r="O11" s="99">
        <f t="shared" si="5"/>
        <v>1.172241325414192E-2</v>
      </c>
    </row>
    <row r="12" spans="1:15" ht="23.25">
      <c r="A12" s="89" t="s">
        <v>8</v>
      </c>
      <c r="B12" s="98">
        <v>23</v>
      </c>
      <c r="C12" s="75">
        <v>2909</v>
      </c>
      <c r="D12" s="72">
        <f t="shared" si="0"/>
        <v>255.92</v>
      </c>
      <c r="E12" s="99">
        <f t="shared" si="1"/>
        <v>11.366833385432948</v>
      </c>
      <c r="F12" s="111"/>
      <c r="G12" s="115">
        <v>2</v>
      </c>
      <c r="H12" s="76">
        <v>778</v>
      </c>
      <c r="I12" s="72">
        <f t="shared" si="2"/>
        <v>255.92</v>
      </c>
      <c r="J12" s="99">
        <f t="shared" si="3"/>
        <v>3.0400125039074712</v>
      </c>
      <c r="K12" s="111"/>
      <c r="L12" s="98">
        <v>12</v>
      </c>
      <c r="M12" s="75">
        <v>2099</v>
      </c>
      <c r="N12" s="72">
        <f t="shared" si="4"/>
        <v>255.92</v>
      </c>
      <c r="O12" s="99">
        <f t="shared" si="5"/>
        <v>8.2017818068146298</v>
      </c>
    </row>
    <row r="13" spans="1:15" ht="23.25">
      <c r="A13" s="89" t="s">
        <v>9</v>
      </c>
      <c r="B13" s="98">
        <v>0</v>
      </c>
      <c r="C13" s="75">
        <v>0</v>
      </c>
      <c r="D13" s="72">
        <f t="shared" si="0"/>
        <v>255.92</v>
      </c>
      <c r="E13" s="99">
        <f t="shared" si="1"/>
        <v>0</v>
      </c>
      <c r="F13" s="111"/>
      <c r="G13" s="115">
        <v>5</v>
      </c>
      <c r="H13" s="76">
        <v>6484</v>
      </c>
      <c r="I13" s="72">
        <f t="shared" si="2"/>
        <v>255.92</v>
      </c>
      <c r="J13" s="99">
        <f t="shared" si="3"/>
        <v>25.336042513285403</v>
      </c>
      <c r="K13" s="111"/>
      <c r="L13" s="98">
        <v>2</v>
      </c>
      <c r="M13" s="75">
        <v>74</v>
      </c>
      <c r="N13" s="72">
        <f t="shared" si="4"/>
        <v>255.92</v>
      </c>
      <c r="O13" s="99">
        <f t="shared" si="5"/>
        <v>0.28915286026883402</v>
      </c>
    </row>
    <row r="14" spans="1:15" ht="23.25">
      <c r="A14" s="89" t="s">
        <v>10</v>
      </c>
      <c r="B14" s="98">
        <v>2</v>
      </c>
      <c r="C14" s="75">
        <v>997</v>
      </c>
      <c r="D14" s="72">
        <f t="shared" si="0"/>
        <v>255.92</v>
      </c>
      <c r="E14" s="99">
        <f t="shared" si="1"/>
        <v>3.8957486714598315</v>
      </c>
      <c r="F14" s="111"/>
      <c r="G14" s="115"/>
      <c r="H14" s="76"/>
      <c r="I14" s="72">
        <f t="shared" si="2"/>
        <v>255.92</v>
      </c>
      <c r="J14" s="99">
        <f t="shared" si="3"/>
        <v>0</v>
      </c>
      <c r="K14" s="111"/>
      <c r="L14" s="98"/>
      <c r="M14" s="75"/>
      <c r="N14" s="72">
        <f t="shared" si="4"/>
        <v>255.92</v>
      </c>
      <c r="O14" s="99">
        <f t="shared" si="5"/>
        <v>0</v>
      </c>
    </row>
    <row r="15" spans="1:15">
      <c r="A15" s="89" t="s">
        <v>11</v>
      </c>
      <c r="B15" s="98">
        <v>0</v>
      </c>
      <c r="C15" s="75">
        <v>0</v>
      </c>
      <c r="D15" s="72">
        <f t="shared" si="0"/>
        <v>255.92</v>
      </c>
      <c r="E15" s="99">
        <f t="shared" si="1"/>
        <v>0</v>
      </c>
      <c r="F15" s="111"/>
      <c r="G15" s="115"/>
      <c r="H15" s="76"/>
      <c r="I15" s="72">
        <f t="shared" si="2"/>
        <v>255.92</v>
      </c>
      <c r="J15" s="99">
        <f t="shared" si="3"/>
        <v>0</v>
      </c>
      <c r="K15" s="111"/>
      <c r="L15" s="98"/>
      <c r="M15" s="75"/>
      <c r="N15" s="72">
        <f t="shared" si="4"/>
        <v>255.92</v>
      </c>
      <c r="O15" s="99">
        <f t="shared" si="5"/>
        <v>0</v>
      </c>
    </row>
    <row r="16" spans="1:15" ht="23.25">
      <c r="A16" s="89" t="s">
        <v>12</v>
      </c>
      <c r="B16" s="98">
        <v>18</v>
      </c>
      <c r="C16" s="75">
        <v>1399</v>
      </c>
      <c r="D16" s="72">
        <f t="shared" si="0"/>
        <v>255.92</v>
      </c>
      <c r="E16" s="99">
        <f t="shared" si="1"/>
        <v>5.466552047514849</v>
      </c>
      <c r="F16" s="111"/>
      <c r="G16" s="115"/>
      <c r="H16" s="76"/>
      <c r="I16" s="72">
        <f t="shared" si="2"/>
        <v>255.92</v>
      </c>
      <c r="J16" s="99">
        <f t="shared" si="3"/>
        <v>0</v>
      </c>
      <c r="K16" s="111"/>
      <c r="L16" s="98"/>
      <c r="M16" s="75"/>
      <c r="N16" s="72">
        <f t="shared" si="4"/>
        <v>255.92</v>
      </c>
      <c r="O16" s="99">
        <f t="shared" si="5"/>
        <v>0</v>
      </c>
    </row>
    <row r="17" spans="1:15" ht="23.25">
      <c r="A17" s="89" t="s">
        <v>13</v>
      </c>
      <c r="B17" s="98">
        <v>7</v>
      </c>
      <c r="C17" s="75">
        <v>683</v>
      </c>
      <c r="D17" s="72">
        <f t="shared" si="0"/>
        <v>255.92</v>
      </c>
      <c r="E17" s="99">
        <f t="shared" si="1"/>
        <v>2.6688027508596437</v>
      </c>
      <c r="F17" s="111"/>
      <c r="G17" s="115"/>
      <c r="H17" s="76"/>
      <c r="I17" s="72">
        <f t="shared" si="2"/>
        <v>255.92</v>
      </c>
      <c r="J17" s="99">
        <f t="shared" si="3"/>
        <v>0</v>
      </c>
      <c r="K17" s="111"/>
      <c r="L17" s="98"/>
      <c r="M17" s="75"/>
      <c r="N17" s="72">
        <f t="shared" si="4"/>
        <v>255.92</v>
      </c>
      <c r="O17" s="99">
        <f t="shared" si="5"/>
        <v>0</v>
      </c>
    </row>
    <row r="18" spans="1:15">
      <c r="A18" s="89" t="s">
        <v>14</v>
      </c>
      <c r="B18" s="98">
        <v>127</v>
      </c>
      <c r="C18" s="75">
        <v>32810</v>
      </c>
      <c r="D18" s="72">
        <f t="shared" si="0"/>
        <v>255.92</v>
      </c>
      <c r="E18" s="99">
        <f t="shared" si="1"/>
        <v>128.20412628946548</v>
      </c>
      <c r="F18" s="111"/>
      <c r="G18" s="115">
        <v>28</v>
      </c>
      <c r="H18" s="76">
        <v>2260</v>
      </c>
      <c r="I18" s="72">
        <f t="shared" si="2"/>
        <v>255.92</v>
      </c>
      <c r="J18" s="99">
        <f t="shared" si="3"/>
        <v>8.8308846514535801</v>
      </c>
      <c r="K18" s="111"/>
      <c r="L18" s="98">
        <v>39</v>
      </c>
      <c r="M18" s="75">
        <v>5437</v>
      </c>
      <c r="N18" s="72">
        <f t="shared" si="4"/>
        <v>255.92</v>
      </c>
      <c r="O18" s="99">
        <f t="shared" si="5"/>
        <v>21.244920287589874</v>
      </c>
    </row>
    <row r="19" spans="1:15">
      <c r="A19" s="89" t="s">
        <v>15</v>
      </c>
      <c r="B19" s="98">
        <v>143</v>
      </c>
      <c r="C19" s="75">
        <v>25888</v>
      </c>
      <c r="D19" s="72">
        <f t="shared" si="0"/>
        <v>255.92</v>
      </c>
      <c r="E19" s="99">
        <f t="shared" si="1"/>
        <v>101.15661144107534</v>
      </c>
      <c r="F19" s="111"/>
      <c r="G19" s="115">
        <v>10</v>
      </c>
      <c r="H19" s="76">
        <v>799</v>
      </c>
      <c r="I19" s="72">
        <f t="shared" si="2"/>
        <v>255.92</v>
      </c>
      <c r="J19" s="99">
        <f t="shared" si="3"/>
        <v>3.1220693966864648</v>
      </c>
      <c r="K19" s="111"/>
      <c r="L19" s="98">
        <v>71</v>
      </c>
      <c r="M19" s="75">
        <v>13938</v>
      </c>
      <c r="N19" s="72">
        <f t="shared" si="4"/>
        <v>255.92</v>
      </c>
      <c r="O19" s="99">
        <f t="shared" si="5"/>
        <v>54.462331978743357</v>
      </c>
    </row>
    <row r="20" spans="1:15" ht="23.25">
      <c r="A20" s="90" t="s">
        <v>16</v>
      </c>
      <c r="B20" s="98">
        <v>12</v>
      </c>
      <c r="C20" s="75">
        <v>2085</v>
      </c>
      <c r="D20" s="72">
        <f t="shared" si="0"/>
        <v>255.92</v>
      </c>
      <c r="E20" s="99">
        <f t="shared" si="1"/>
        <v>8.1470772116286341</v>
      </c>
      <c r="F20" s="111"/>
      <c r="G20" s="115"/>
      <c r="H20" s="76"/>
      <c r="I20" s="72">
        <f t="shared" si="2"/>
        <v>255.92</v>
      </c>
      <c r="J20" s="99">
        <f t="shared" si="3"/>
        <v>0</v>
      </c>
      <c r="K20" s="111"/>
      <c r="L20" s="98"/>
      <c r="M20" s="75"/>
      <c r="N20" s="72">
        <f t="shared" si="4"/>
        <v>255.92</v>
      </c>
      <c r="O20" s="99">
        <f t="shared" si="5"/>
        <v>0</v>
      </c>
    </row>
    <row r="21" spans="1:15">
      <c r="A21" s="90" t="s">
        <v>17</v>
      </c>
      <c r="B21" s="98">
        <v>6</v>
      </c>
      <c r="C21" s="75">
        <v>809</v>
      </c>
      <c r="D21" s="72">
        <f t="shared" si="0"/>
        <v>255.92</v>
      </c>
      <c r="E21" s="99">
        <f t="shared" si="1"/>
        <v>3.1611441075336044</v>
      </c>
      <c r="F21" s="111"/>
      <c r="G21" s="115"/>
      <c r="H21" s="76"/>
      <c r="I21" s="72">
        <f t="shared" si="2"/>
        <v>255.92</v>
      </c>
      <c r="J21" s="99">
        <f t="shared" si="3"/>
        <v>0</v>
      </c>
      <c r="K21" s="111"/>
      <c r="L21" s="98"/>
      <c r="M21" s="75"/>
      <c r="N21" s="72">
        <f t="shared" si="4"/>
        <v>255.92</v>
      </c>
      <c r="O21" s="99">
        <f t="shared" si="5"/>
        <v>0</v>
      </c>
    </row>
    <row r="22" spans="1:15" ht="23.25">
      <c r="A22" s="89" t="s">
        <v>18</v>
      </c>
      <c r="B22" s="98">
        <v>99</v>
      </c>
      <c r="C22" s="75">
        <v>10941</v>
      </c>
      <c r="D22" s="72">
        <f t="shared" si="0"/>
        <v>255.92</v>
      </c>
      <c r="E22" s="99">
        <f t="shared" si="1"/>
        <v>42.751641137855579</v>
      </c>
      <c r="F22" s="111"/>
      <c r="G22" s="115">
        <v>8</v>
      </c>
      <c r="H22" s="76">
        <v>2100</v>
      </c>
      <c r="I22" s="72">
        <f t="shared" si="2"/>
        <v>255.92</v>
      </c>
      <c r="J22" s="99">
        <f t="shared" si="3"/>
        <v>8.205689277899344</v>
      </c>
      <c r="K22" s="111"/>
      <c r="L22" s="98">
        <v>1</v>
      </c>
      <c r="M22" s="75">
        <v>4</v>
      </c>
      <c r="N22" s="72">
        <f t="shared" si="4"/>
        <v>255.92</v>
      </c>
      <c r="O22" s="99">
        <f t="shared" si="5"/>
        <v>1.5629884338855895E-2</v>
      </c>
    </row>
    <row r="23" spans="1:15" ht="23.25">
      <c r="A23" s="90" t="s">
        <v>19</v>
      </c>
      <c r="B23" s="98">
        <v>59</v>
      </c>
      <c r="C23" s="75">
        <v>10391</v>
      </c>
      <c r="D23" s="72">
        <f t="shared" si="0"/>
        <v>255.92</v>
      </c>
      <c r="E23" s="99">
        <f t="shared" si="1"/>
        <v>40.602532041262897</v>
      </c>
      <c r="F23" s="111"/>
      <c r="G23" s="115"/>
      <c r="H23" s="76"/>
      <c r="I23" s="72">
        <f t="shared" si="2"/>
        <v>255.92</v>
      </c>
      <c r="J23" s="99">
        <f t="shared" si="3"/>
        <v>0</v>
      </c>
      <c r="K23" s="111"/>
      <c r="L23" s="98">
        <v>1</v>
      </c>
      <c r="M23" s="75">
        <v>14</v>
      </c>
      <c r="N23" s="72">
        <f t="shared" si="4"/>
        <v>255.92</v>
      </c>
      <c r="O23" s="99">
        <f t="shared" si="5"/>
        <v>5.4704595185995623E-2</v>
      </c>
    </row>
    <row r="24" spans="1:15">
      <c r="A24" s="89" t="s">
        <v>20</v>
      </c>
      <c r="B24" s="98">
        <v>22</v>
      </c>
      <c r="C24" s="75">
        <v>6382</v>
      </c>
      <c r="D24" s="72">
        <f t="shared" si="0"/>
        <v>255.92</v>
      </c>
      <c r="E24" s="99">
        <f t="shared" si="1"/>
        <v>24.937480462644579</v>
      </c>
      <c r="F24" s="111"/>
      <c r="G24" s="115">
        <v>1</v>
      </c>
      <c r="H24" s="76">
        <v>437</v>
      </c>
      <c r="I24" s="72">
        <f t="shared" si="2"/>
        <v>255.92</v>
      </c>
      <c r="J24" s="99">
        <f t="shared" si="3"/>
        <v>1.7075648640200063</v>
      </c>
      <c r="K24" s="111"/>
      <c r="L24" s="98">
        <v>4</v>
      </c>
      <c r="M24" s="75">
        <v>657</v>
      </c>
      <c r="N24" s="72">
        <f t="shared" si="4"/>
        <v>255.92</v>
      </c>
      <c r="O24" s="99">
        <f t="shared" si="5"/>
        <v>2.5672085026570803</v>
      </c>
    </row>
    <row r="25" spans="1:15">
      <c r="A25" s="89" t="s">
        <v>21</v>
      </c>
      <c r="B25" s="98">
        <v>2</v>
      </c>
      <c r="C25" s="75">
        <v>68</v>
      </c>
      <c r="D25" s="72">
        <f t="shared" si="0"/>
        <v>255.92</v>
      </c>
      <c r="E25" s="99">
        <f t="shared" si="1"/>
        <v>0.26570803376055019</v>
      </c>
      <c r="F25" s="111"/>
      <c r="G25" s="115">
        <v>1</v>
      </c>
      <c r="H25" s="76">
        <v>6</v>
      </c>
      <c r="I25" s="72">
        <f t="shared" si="2"/>
        <v>255.92</v>
      </c>
      <c r="J25" s="99">
        <f t="shared" si="3"/>
        <v>2.3444826508283841E-2</v>
      </c>
      <c r="K25" s="111"/>
      <c r="L25" s="98">
        <v>2</v>
      </c>
      <c r="M25" s="75">
        <v>387</v>
      </c>
      <c r="N25" s="72">
        <f t="shared" si="4"/>
        <v>255.92</v>
      </c>
      <c r="O25" s="99">
        <f t="shared" si="5"/>
        <v>1.5121913097843076</v>
      </c>
    </row>
    <row r="26" spans="1:15">
      <c r="A26" s="89" t="s">
        <v>22</v>
      </c>
      <c r="B26" s="98">
        <v>715</v>
      </c>
      <c r="C26" s="75">
        <v>97049</v>
      </c>
      <c r="D26" s="72">
        <f t="shared" si="0"/>
        <v>255.92</v>
      </c>
      <c r="E26" s="99">
        <f t="shared" si="1"/>
        <v>379.21616130040638</v>
      </c>
      <c r="F26" s="111"/>
      <c r="G26" s="115">
        <v>136</v>
      </c>
      <c r="H26" s="76">
        <v>17062</v>
      </c>
      <c r="I26" s="72">
        <f t="shared" si="2"/>
        <v>255.92</v>
      </c>
      <c r="J26" s="99">
        <f t="shared" si="3"/>
        <v>66.669271647389806</v>
      </c>
      <c r="K26" s="111"/>
      <c r="L26" s="98">
        <v>268</v>
      </c>
      <c r="M26" s="75">
        <v>26140</v>
      </c>
      <c r="N26" s="72">
        <f t="shared" si="4"/>
        <v>255.92</v>
      </c>
      <c r="O26" s="99">
        <f t="shared" si="5"/>
        <v>102.14129415442326</v>
      </c>
    </row>
    <row r="27" spans="1:15">
      <c r="A27" s="89" t="s">
        <v>23</v>
      </c>
      <c r="B27" s="98">
        <v>150</v>
      </c>
      <c r="C27" s="75">
        <v>13715</v>
      </c>
      <c r="D27" s="72">
        <f t="shared" si="0"/>
        <v>255.92</v>
      </c>
      <c r="E27" s="99">
        <f t="shared" si="1"/>
        <v>53.590965926852142</v>
      </c>
      <c r="F27" s="111"/>
      <c r="G27" s="115">
        <v>30</v>
      </c>
      <c r="H27" s="76">
        <v>3818</v>
      </c>
      <c r="I27" s="72">
        <f t="shared" si="2"/>
        <v>255.92</v>
      </c>
      <c r="J27" s="99">
        <f t="shared" si="3"/>
        <v>14.918724601437949</v>
      </c>
      <c r="K27" s="111"/>
      <c r="L27" s="98">
        <v>17</v>
      </c>
      <c r="M27" s="75">
        <v>2192</v>
      </c>
      <c r="N27" s="72">
        <f t="shared" si="4"/>
        <v>255.92</v>
      </c>
      <c r="O27" s="99">
        <f t="shared" si="5"/>
        <v>8.5651766176930302</v>
      </c>
    </row>
    <row r="28" spans="1:15" ht="23.25">
      <c r="A28" s="89" t="s">
        <v>24</v>
      </c>
      <c r="B28" s="98">
        <v>166</v>
      </c>
      <c r="C28" s="75">
        <v>25816</v>
      </c>
      <c r="D28" s="72">
        <f t="shared" si="0"/>
        <v>255.92</v>
      </c>
      <c r="E28" s="99">
        <f t="shared" si="1"/>
        <v>100.87527352297593</v>
      </c>
      <c r="F28" s="111"/>
      <c r="G28" s="115">
        <v>13</v>
      </c>
      <c r="H28" s="76">
        <v>2654</v>
      </c>
      <c r="I28" s="72">
        <f t="shared" si="2"/>
        <v>255.92</v>
      </c>
      <c r="J28" s="99">
        <f t="shared" si="3"/>
        <v>10.370428258830886</v>
      </c>
      <c r="K28" s="111"/>
      <c r="L28" s="98">
        <v>13</v>
      </c>
      <c r="M28" s="75">
        <v>3567</v>
      </c>
      <c r="N28" s="72">
        <f t="shared" si="4"/>
        <v>255.92</v>
      </c>
      <c r="O28" s="99">
        <f t="shared" si="5"/>
        <v>13.937949359174743</v>
      </c>
    </row>
    <row r="29" spans="1:15">
      <c r="A29" s="89" t="s">
        <v>25</v>
      </c>
      <c r="B29" s="98">
        <v>36</v>
      </c>
      <c r="C29" s="75">
        <v>9532</v>
      </c>
      <c r="D29" s="72">
        <f t="shared" si="0"/>
        <v>255.92</v>
      </c>
      <c r="E29" s="99">
        <f t="shared" si="1"/>
        <v>37.246014379493595</v>
      </c>
      <c r="F29" s="111"/>
      <c r="G29" s="115">
        <v>2</v>
      </c>
      <c r="H29" s="76">
        <v>5</v>
      </c>
      <c r="I29" s="72">
        <f t="shared" si="2"/>
        <v>255.92</v>
      </c>
      <c r="J29" s="99">
        <f t="shared" si="3"/>
        <v>1.9537355423569866E-2</v>
      </c>
      <c r="K29" s="111"/>
      <c r="L29" s="98">
        <v>5</v>
      </c>
      <c r="M29" s="75">
        <v>240</v>
      </c>
      <c r="N29" s="72">
        <f t="shared" si="4"/>
        <v>255.92</v>
      </c>
      <c r="O29" s="99">
        <f t="shared" si="5"/>
        <v>0.93779306033135357</v>
      </c>
    </row>
    <row r="30" spans="1:15" ht="23.25">
      <c r="A30" s="89" t="s">
        <v>26</v>
      </c>
      <c r="B30" s="98">
        <v>67</v>
      </c>
      <c r="C30" s="75">
        <v>5406</v>
      </c>
      <c r="D30" s="72">
        <f t="shared" si="0"/>
        <v>255.92</v>
      </c>
      <c r="E30" s="99">
        <f t="shared" si="1"/>
        <v>21.123788683963738</v>
      </c>
      <c r="F30" s="111"/>
      <c r="G30" s="115">
        <v>3</v>
      </c>
      <c r="H30" s="76">
        <v>353</v>
      </c>
      <c r="I30" s="72">
        <f t="shared" si="2"/>
        <v>255.92</v>
      </c>
      <c r="J30" s="99">
        <f t="shared" si="3"/>
        <v>1.3793372929040326</v>
      </c>
      <c r="K30" s="111"/>
      <c r="L30" s="98">
        <v>3</v>
      </c>
      <c r="M30" s="75">
        <v>985</v>
      </c>
      <c r="N30" s="72">
        <f t="shared" si="4"/>
        <v>255.92</v>
      </c>
      <c r="O30" s="99">
        <f t="shared" si="5"/>
        <v>3.8488590184432638</v>
      </c>
    </row>
    <row r="31" spans="1:15" ht="23.25">
      <c r="A31" s="89" t="s">
        <v>27</v>
      </c>
      <c r="B31" s="98">
        <v>1</v>
      </c>
      <c r="C31" s="75">
        <v>0</v>
      </c>
      <c r="D31" s="72">
        <f t="shared" si="0"/>
        <v>255.92</v>
      </c>
      <c r="E31" s="99">
        <f t="shared" si="1"/>
        <v>0</v>
      </c>
      <c r="F31" s="111"/>
      <c r="G31" s="115"/>
      <c r="H31" s="76"/>
      <c r="I31" s="72">
        <f t="shared" si="2"/>
        <v>255.92</v>
      </c>
      <c r="J31" s="99">
        <f t="shared" si="3"/>
        <v>0</v>
      </c>
      <c r="K31" s="111"/>
      <c r="L31" s="98">
        <v>2</v>
      </c>
      <c r="M31" s="75">
        <v>18</v>
      </c>
      <c r="N31" s="72">
        <f t="shared" si="4"/>
        <v>255.92</v>
      </c>
      <c r="O31" s="99">
        <f t="shared" si="5"/>
        <v>7.0334479524851515E-2</v>
      </c>
    </row>
    <row r="32" spans="1:15" ht="23.25">
      <c r="A32" s="89" t="s">
        <v>28</v>
      </c>
      <c r="B32" s="98">
        <v>171</v>
      </c>
      <c r="C32" s="75">
        <v>35021</v>
      </c>
      <c r="D32" s="72">
        <f t="shared" si="0"/>
        <v>255.92</v>
      </c>
      <c r="E32" s="99">
        <f t="shared" si="1"/>
        <v>136.84354485776805</v>
      </c>
      <c r="F32" s="111"/>
      <c r="G32" s="115">
        <v>4</v>
      </c>
      <c r="H32" s="76">
        <v>805</v>
      </c>
      <c r="I32" s="72">
        <f t="shared" si="2"/>
        <v>255.92</v>
      </c>
      <c r="J32" s="99">
        <f t="shared" si="3"/>
        <v>3.1455142231947484</v>
      </c>
      <c r="K32" s="111"/>
      <c r="L32" s="98">
        <v>11</v>
      </c>
      <c r="M32" s="75">
        <v>3695</v>
      </c>
      <c r="N32" s="72">
        <f t="shared" si="4"/>
        <v>255.92</v>
      </c>
      <c r="O32" s="99">
        <f t="shared" si="5"/>
        <v>14.438105658018131</v>
      </c>
    </row>
    <row r="33" spans="1:15" ht="23.25">
      <c r="A33" s="89" t="s">
        <v>29</v>
      </c>
      <c r="B33" s="98">
        <v>7</v>
      </c>
      <c r="C33" s="75">
        <v>223</v>
      </c>
      <c r="D33" s="72">
        <f t="shared" si="0"/>
        <v>255.92</v>
      </c>
      <c r="E33" s="99">
        <f t="shared" si="1"/>
        <v>0.87136605189121608</v>
      </c>
      <c r="F33" s="111"/>
      <c r="G33" s="115"/>
      <c r="H33" s="76"/>
      <c r="I33" s="72">
        <f t="shared" si="2"/>
        <v>255.92</v>
      </c>
      <c r="J33" s="99">
        <f t="shared" si="3"/>
        <v>0</v>
      </c>
      <c r="K33" s="111"/>
      <c r="L33" s="98">
        <v>1</v>
      </c>
      <c r="M33" s="75">
        <v>10</v>
      </c>
      <c r="N33" s="72">
        <f t="shared" si="4"/>
        <v>255.92</v>
      </c>
      <c r="O33" s="99">
        <f t="shared" si="5"/>
        <v>3.9074710847139732E-2</v>
      </c>
    </row>
    <row r="34" spans="1:15">
      <c r="A34" s="89" t="s">
        <v>30</v>
      </c>
      <c r="B34" s="98">
        <v>89</v>
      </c>
      <c r="C34" s="75">
        <v>10229</v>
      </c>
      <c r="D34" s="72">
        <f t="shared" si="0"/>
        <v>255.92</v>
      </c>
      <c r="E34" s="99">
        <f t="shared" si="1"/>
        <v>39.969521725539231</v>
      </c>
      <c r="F34" s="111"/>
      <c r="G34" s="115">
        <v>9</v>
      </c>
      <c r="H34" s="76">
        <v>1619</v>
      </c>
      <c r="I34" s="72">
        <f t="shared" si="2"/>
        <v>255.92</v>
      </c>
      <c r="J34" s="99">
        <f t="shared" si="3"/>
        <v>6.3261956861519231</v>
      </c>
      <c r="K34" s="111"/>
      <c r="L34" s="98">
        <v>10</v>
      </c>
      <c r="M34" s="75">
        <v>2155</v>
      </c>
      <c r="N34" s="72">
        <f t="shared" si="4"/>
        <v>255.92</v>
      </c>
      <c r="O34" s="99">
        <f t="shared" si="5"/>
        <v>8.4206001875586125</v>
      </c>
    </row>
    <row r="35" spans="1:15">
      <c r="A35" s="91" t="s">
        <v>31</v>
      </c>
      <c r="B35" s="98">
        <v>1</v>
      </c>
      <c r="C35" s="75">
        <v>48</v>
      </c>
      <c r="D35" s="72">
        <f t="shared" si="0"/>
        <v>255.92</v>
      </c>
      <c r="E35" s="99">
        <f t="shared" si="1"/>
        <v>0.18755861206627072</v>
      </c>
      <c r="F35" s="111"/>
      <c r="G35" s="115">
        <v>1</v>
      </c>
      <c r="H35" s="76">
        <v>341</v>
      </c>
      <c r="I35" s="72">
        <f t="shared" si="2"/>
        <v>255.92</v>
      </c>
      <c r="J35" s="99">
        <f t="shared" si="3"/>
        <v>1.332447639887465</v>
      </c>
      <c r="K35" s="111"/>
      <c r="L35" s="98"/>
      <c r="M35" s="75"/>
      <c r="N35" s="72">
        <f t="shared" si="4"/>
        <v>255.92</v>
      </c>
      <c r="O35" s="99">
        <f t="shared" si="5"/>
        <v>0</v>
      </c>
    </row>
    <row r="36" spans="1:15" ht="23.25">
      <c r="A36" s="89" t="s">
        <v>32</v>
      </c>
      <c r="B36" s="98">
        <v>147</v>
      </c>
      <c r="C36" s="75">
        <v>23681</v>
      </c>
      <c r="D36" s="72">
        <f t="shared" si="0"/>
        <v>255.92</v>
      </c>
      <c r="E36" s="99">
        <f t="shared" si="1"/>
        <v>92.532822757111603</v>
      </c>
      <c r="F36" s="111"/>
      <c r="G36" s="115">
        <v>13</v>
      </c>
      <c r="H36" s="76">
        <v>4549</v>
      </c>
      <c r="I36" s="72">
        <f t="shared" si="2"/>
        <v>255.92</v>
      </c>
      <c r="J36" s="99">
        <f t="shared" si="3"/>
        <v>17.775085964363864</v>
      </c>
      <c r="K36" s="111"/>
      <c r="L36" s="98">
        <v>16</v>
      </c>
      <c r="M36" s="75">
        <v>8785</v>
      </c>
      <c r="N36" s="72">
        <f t="shared" si="4"/>
        <v>255.92</v>
      </c>
      <c r="O36" s="99">
        <f t="shared" si="5"/>
        <v>34.327133479212257</v>
      </c>
    </row>
    <row r="37" spans="1:15" ht="23.25">
      <c r="A37" s="89" t="s">
        <v>33</v>
      </c>
      <c r="B37" s="98">
        <v>22</v>
      </c>
      <c r="C37" s="75">
        <v>2288</v>
      </c>
      <c r="D37" s="72">
        <f t="shared" si="0"/>
        <v>255.92</v>
      </c>
      <c r="E37" s="99">
        <f t="shared" si="1"/>
        <v>8.9402938418255715</v>
      </c>
      <c r="F37" s="111"/>
      <c r="G37" s="115">
        <v>1</v>
      </c>
      <c r="H37" s="76">
        <v>54</v>
      </c>
      <c r="I37" s="72">
        <f t="shared" si="2"/>
        <v>255.92</v>
      </c>
      <c r="J37" s="99">
        <f t="shared" si="3"/>
        <v>0.21100343857455456</v>
      </c>
      <c r="K37" s="111"/>
      <c r="L37" s="98">
        <v>5</v>
      </c>
      <c r="M37" s="75">
        <v>1751</v>
      </c>
      <c r="N37" s="72">
        <f t="shared" si="4"/>
        <v>255.92</v>
      </c>
      <c r="O37" s="99">
        <f t="shared" si="5"/>
        <v>6.841981869334167</v>
      </c>
    </row>
    <row r="38" spans="1:15" ht="23.25">
      <c r="A38" s="90" t="s">
        <v>34</v>
      </c>
      <c r="B38" s="98">
        <v>10</v>
      </c>
      <c r="C38" s="75">
        <v>5213</v>
      </c>
      <c r="D38" s="72">
        <f t="shared" si="0"/>
        <v>255.92</v>
      </c>
      <c r="E38" s="99">
        <f t="shared" si="1"/>
        <v>20.369646764613943</v>
      </c>
      <c r="F38" s="111"/>
      <c r="G38" s="115"/>
      <c r="H38" s="76"/>
      <c r="I38" s="72">
        <f t="shared" si="2"/>
        <v>255.92</v>
      </c>
      <c r="J38" s="99">
        <f t="shared" si="3"/>
        <v>0</v>
      </c>
      <c r="K38" s="111"/>
      <c r="L38" s="98">
        <v>5</v>
      </c>
      <c r="M38" s="75">
        <v>2500</v>
      </c>
      <c r="N38" s="72">
        <f t="shared" si="4"/>
        <v>255.92</v>
      </c>
      <c r="O38" s="99">
        <f t="shared" si="5"/>
        <v>9.7686777117849335</v>
      </c>
    </row>
    <row r="39" spans="1:15" ht="23.25">
      <c r="A39" s="90" t="s">
        <v>35</v>
      </c>
      <c r="B39" s="98">
        <v>12</v>
      </c>
      <c r="C39" s="75">
        <v>3980</v>
      </c>
      <c r="D39" s="72">
        <f t="shared" si="0"/>
        <v>255.92</v>
      </c>
      <c r="E39" s="99">
        <f t="shared" si="1"/>
        <v>15.551734917161614</v>
      </c>
      <c r="F39" s="111"/>
      <c r="G39" s="115"/>
      <c r="H39" s="76"/>
      <c r="I39" s="72">
        <f t="shared" si="2"/>
        <v>255.92</v>
      </c>
      <c r="J39" s="99">
        <f t="shared" si="3"/>
        <v>0</v>
      </c>
      <c r="K39" s="111"/>
      <c r="L39" s="98"/>
      <c r="M39" s="75"/>
      <c r="N39" s="72">
        <f t="shared" si="4"/>
        <v>255.92</v>
      </c>
      <c r="O39" s="99">
        <f t="shared" si="5"/>
        <v>0</v>
      </c>
    </row>
    <row r="40" spans="1:15">
      <c r="A40" s="89" t="s">
        <v>36</v>
      </c>
      <c r="B40" s="98">
        <v>125</v>
      </c>
      <c r="C40" s="75">
        <v>19480</v>
      </c>
      <c r="D40" s="72">
        <f t="shared" si="0"/>
        <v>255.92</v>
      </c>
      <c r="E40" s="99">
        <f t="shared" si="1"/>
        <v>76.117536730228196</v>
      </c>
      <c r="F40" s="111"/>
      <c r="G40" s="115">
        <v>7</v>
      </c>
      <c r="H40" s="76">
        <v>2971</v>
      </c>
      <c r="I40" s="72">
        <f t="shared" si="2"/>
        <v>255.92</v>
      </c>
      <c r="J40" s="99">
        <f t="shared" si="3"/>
        <v>11.609096592685214</v>
      </c>
      <c r="K40" s="111"/>
      <c r="L40" s="98">
        <v>10</v>
      </c>
      <c r="M40" s="75">
        <v>2852</v>
      </c>
      <c r="N40" s="72">
        <f t="shared" si="4"/>
        <v>255.92</v>
      </c>
      <c r="O40" s="99">
        <f t="shared" si="5"/>
        <v>11.144107533604252</v>
      </c>
    </row>
    <row r="41" spans="1:15">
      <c r="A41" s="89" t="s">
        <v>37</v>
      </c>
      <c r="B41" s="98">
        <v>41</v>
      </c>
      <c r="C41" s="75">
        <v>6941</v>
      </c>
      <c r="D41" s="72">
        <f t="shared" si="0"/>
        <v>255.92</v>
      </c>
      <c r="E41" s="99">
        <f t="shared" si="1"/>
        <v>27.121756798999687</v>
      </c>
      <c r="F41" s="111"/>
      <c r="G41" s="115">
        <v>1</v>
      </c>
      <c r="H41" s="76">
        <v>15</v>
      </c>
      <c r="I41" s="72">
        <f t="shared" si="2"/>
        <v>255.92</v>
      </c>
      <c r="J41" s="99">
        <f t="shared" si="3"/>
        <v>5.8612066270709598E-2</v>
      </c>
      <c r="K41" s="111"/>
      <c r="L41" s="98">
        <v>3</v>
      </c>
      <c r="M41" s="75">
        <v>307</v>
      </c>
      <c r="N41" s="72">
        <f t="shared" si="4"/>
        <v>255.92</v>
      </c>
      <c r="O41" s="99">
        <f t="shared" si="5"/>
        <v>1.1995936230071897</v>
      </c>
    </row>
    <row r="42" spans="1:15" ht="23.25">
      <c r="A42" s="89" t="s">
        <v>38</v>
      </c>
      <c r="B42" s="98">
        <v>43</v>
      </c>
      <c r="C42" s="75">
        <v>4125</v>
      </c>
      <c r="D42" s="72">
        <f t="shared" si="0"/>
        <v>255.92</v>
      </c>
      <c r="E42" s="99">
        <f t="shared" si="1"/>
        <v>16.11831822444514</v>
      </c>
      <c r="F42" s="111"/>
      <c r="G42" s="115">
        <v>1</v>
      </c>
      <c r="H42" s="76">
        <v>159</v>
      </c>
      <c r="I42" s="72">
        <f t="shared" si="2"/>
        <v>255.92</v>
      </c>
      <c r="J42" s="99">
        <f t="shared" si="3"/>
        <v>0.6212879024695217</v>
      </c>
      <c r="K42" s="111"/>
      <c r="L42" s="98">
        <v>1</v>
      </c>
      <c r="M42" s="75">
        <v>1674</v>
      </c>
      <c r="N42" s="72">
        <f t="shared" si="4"/>
        <v>255.92</v>
      </c>
      <c r="O42" s="99">
        <f t="shared" si="5"/>
        <v>6.5411065958111916</v>
      </c>
    </row>
    <row r="43" spans="1:15" ht="23.25">
      <c r="A43" s="90" t="s">
        <v>39</v>
      </c>
      <c r="B43" s="98">
        <v>12</v>
      </c>
      <c r="C43" s="75">
        <v>876</v>
      </c>
      <c r="D43" s="72">
        <f t="shared" si="0"/>
        <v>255.92</v>
      </c>
      <c r="E43" s="99">
        <f t="shared" si="1"/>
        <v>3.4229446702094406</v>
      </c>
      <c r="F43" s="111"/>
      <c r="G43" s="115">
        <v>1</v>
      </c>
      <c r="H43" s="76">
        <v>8</v>
      </c>
      <c r="I43" s="72">
        <f t="shared" si="2"/>
        <v>255.92</v>
      </c>
      <c r="J43" s="99">
        <f t="shared" si="3"/>
        <v>3.125976867771179E-2</v>
      </c>
      <c r="K43" s="111"/>
      <c r="L43" s="98">
        <v>3</v>
      </c>
      <c r="M43" s="75">
        <v>432</v>
      </c>
      <c r="N43" s="72">
        <f t="shared" si="4"/>
        <v>255.92</v>
      </c>
      <c r="O43" s="99">
        <f t="shared" si="5"/>
        <v>1.6880275085964365</v>
      </c>
    </row>
    <row r="44" spans="1:15">
      <c r="A44" s="89" t="s">
        <v>40</v>
      </c>
      <c r="B44" s="98">
        <v>157</v>
      </c>
      <c r="C44" s="75">
        <v>10241</v>
      </c>
      <c r="D44" s="72">
        <f t="shared" si="0"/>
        <v>255.92</v>
      </c>
      <c r="E44" s="99">
        <f t="shared" si="1"/>
        <v>40.016411378555802</v>
      </c>
      <c r="F44" s="111"/>
      <c r="G44" s="115">
        <v>45</v>
      </c>
      <c r="H44" s="76">
        <v>9078</v>
      </c>
      <c r="I44" s="72">
        <f t="shared" si="2"/>
        <v>255.92</v>
      </c>
      <c r="J44" s="99">
        <f t="shared" si="3"/>
        <v>35.472022507033451</v>
      </c>
      <c r="K44" s="111"/>
      <c r="L44" s="98">
        <v>2</v>
      </c>
      <c r="M44" s="75">
        <v>130</v>
      </c>
      <c r="N44" s="72">
        <f t="shared" si="4"/>
        <v>255.92</v>
      </c>
      <c r="O44" s="99">
        <f t="shared" si="5"/>
        <v>0.50797124101281654</v>
      </c>
    </row>
    <row r="45" spans="1:15">
      <c r="A45" s="89" t="s">
        <v>41</v>
      </c>
      <c r="B45" s="98">
        <v>14</v>
      </c>
      <c r="C45" s="75">
        <v>801</v>
      </c>
      <c r="D45" s="72">
        <f t="shared" si="0"/>
        <v>255.92</v>
      </c>
      <c r="E45" s="99">
        <f t="shared" si="1"/>
        <v>3.1298843388558928</v>
      </c>
      <c r="F45" s="111"/>
      <c r="G45" s="115"/>
      <c r="H45" s="76"/>
      <c r="I45" s="72">
        <f t="shared" si="2"/>
        <v>255.92</v>
      </c>
      <c r="J45" s="99">
        <f t="shared" si="3"/>
        <v>0</v>
      </c>
      <c r="K45" s="111"/>
      <c r="L45" s="98"/>
      <c r="M45" s="75"/>
      <c r="N45" s="72">
        <f t="shared" si="4"/>
        <v>255.92</v>
      </c>
      <c r="O45" s="99">
        <f t="shared" si="5"/>
        <v>0</v>
      </c>
    </row>
    <row r="46" spans="1:15" ht="23.25">
      <c r="A46" s="90" t="s">
        <v>42</v>
      </c>
      <c r="B46" s="98">
        <v>30</v>
      </c>
      <c r="C46" s="75">
        <v>8217</v>
      </c>
      <c r="D46" s="72">
        <f t="shared" si="0"/>
        <v>255.92</v>
      </c>
      <c r="E46" s="99">
        <f t="shared" si="1"/>
        <v>32.107689903094716</v>
      </c>
      <c r="F46" s="111"/>
      <c r="G46" s="115"/>
      <c r="H46" s="76"/>
      <c r="I46" s="72">
        <f t="shared" si="2"/>
        <v>255.92</v>
      </c>
      <c r="J46" s="99">
        <f t="shared" si="3"/>
        <v>0</v>
      </c>
      <c r="K46" s="111"/>
      <c r="L46" s="98">
        <v>3</v>
      </c>
      <c r="M46" s="75">
        <v>172</v>
      </c>
      <c r="N46" s="72">
        <f t="shared" si="4"/>
        <v>255.92</v>
      </c>
      <c r="O46" s="99">
        <f t="shared" si="5"/>
        <v>0.67208502657080338</v>
      </c>
    </row>
    <row r="47" spans="1:15" ht="23.25">
      <c r="A47" s="90" t="s">
        <v>43</v>
      </c>
      <c r="B47" s="98">
        <v>0</v>
      </c>
      <c r="C47" s="75">
        <v>0</v>
      </c>
      <c r="D47" s="72">
        <f t="shared" si="0"/>
        <v>255.92</v>
      </c>
      <c r="E47" s="99">
        <f t="shared" si="1"/>
        <v>0</v>
      </c>
      <c r="F47" s="111"/>
      <c r="G47" s="115"/>
      <c r="H47" s="76"/>
      <c r="I47" s="72">
        <f t="shared" si="2"/>
        <v>255.92</v>
      </c>
      <c r="J47" s="99">
        <f t="shared" si="3"/>
        <v>0</v>
      </c>
      <c r="K47" s="111"/>
      <c r="L47" s="98"/>
      <c r="M47" s="75"/>
      <c r="N47" s="72">
        <f t="shared" si="4"/>
        <v>255.92</v>
      </c>
      <c r="O47" s="99">
        <f t="shared" si="5"/>
        <v>0</v>
      </c>
    </row>
    <row r="48" spans="1:15">
      <c r="A48" s="89" t="s">
        <v>44</v>
      </c>
      <c r="B48" s="98">
        <v>8</v>
      </c>
      <c r="C48" s="75">
        <v>129</v>
      </c>
      <c r="D48" s="72">
        <f t="shared" si="0"/>
        <v>255.92</v>
      </c>
      <c r="E48" s="99">
        <f t="shared" si="1"/>
        <v>0.50406376992810253</v>
      </c>
      <c r="F48" s="111"/>
      <c r="G48" s="115"/>
      <c r="H48" s="76"/>
      <c r="I48" s="72">
        <f t="shared" si="2"/>
        <v>255.92</v>
      </c>
      <c r="J48" s="99">
        <f t="shared" si="3"/>
        <v>0</v>
      </c>
      <c r="K48" s="111"/>
      <c r="L48" s="98"/>
      <c r="M48" s="75"/>
      <c r="N48" s="72">
        <f t="shared" si="4"/>
        <v>255.92</v>
      </c>
      <c r="O48" s="99">
        <f t="shared" si="5"/>
        <v>0</v>
      </c>
    </row>
    <row r="49" spans="1:15" ht="23.25">
      <c r="A49" s="89" t="s">
        <v>72</v>
      </c>
      <c r="B49" s="98">
        <v>522</v>
      </c>
      <c r="C49" s="75">
        <v>78877</v>
      </c>
      <c r="D49" s="72">
        <f t="shared" si="0"/>
        <v>255.92</v>
      </c>
      <c r="E49" s="99">
        <f t="shared" si="1"/>
        <v>308.2095967489841</v>
      </c>
      <c r="F49" s="111"/>
      <c r="G49" s="115">
        <v>155</v>
      </c>
      <c r="H49" s="76">
        <v>15843</v>
      </c>
      <c r="I49" s="72">
        <f t="shared" si="2"/>
        <v>255.92</v>
      </c>
      <c r="J49" s="99">
        <f t="shared" si="3"/>
        <v>61.906064395123479</v>
      </c>
      <c r="K49" s="111"/>
      <c r="L49" s="98">
        <v>127</v>
      </c>
      <c r="M49" s="75">
        <v>23317</v>
      </c>
      <c r="N49" s="72">
        <f t="shared" si="4"/>
        <v>255.92</v>
      </c>
      <c r="O49" s="99">
        <f t="shared" si="5"/>
        <v>91.110503282275715</v>
      </c>
    </row>
    <row r="50" spans="1:15">
      <c r="A50" s="89" t="s">
        <v>46</v>
      </c>
      <c r="B50" s="98">
        <v>51</v>
      </c>
      <c r="C50" s="75">
        <v>9253</v>
      </c>
      <c r="D50" s="72">
        <f t="shared" si="0"/>
        <v>255.92</v>
      </c>
      <c r="E50" s="99">
        <f t="shared" si="1"/>
        <v>36.155829946858397</v>
      </c>
      <c r="F50" s="111"/>
      <c r="G50" s="115">
        <v>1</v>
      </c>
      <c r="H50" s="76"/>
      <c r="I50" s="72">
        <f t="shared" si="2"/>
        <v>255.92</v>
      </c>
      <c r="J50" s="99">
        <f t="shared" si="3"/>
        <v>0</v>
      </c>
      <c r="K50" s="111"/>
      <c r="L50" s="98">
        <v>6</v>
      </c>
      <c r="M50" s="75">
        <v>233</v>
      </c>
      <c r="N50" s="72">
        <f t="shared" si="4"/>
        <v>255.92</v>
      </c>
      <c r="O50" s="99">
        <f t="shared" si="5"/>
        <v>0.91044076273835584</v>
      </c>
    </row>
    <row r="51" spans="1:15">
      <c r="A51" s="89" t="s">
        <v>47</v>
      </c>
      <c r="B51" s="98">
        <v>288</v>
      </c>
      <c r="C51" s="75">
        <v>24448</v>
      </c>
      <c r="D51" s="72">
        <f t="shared" si="0"/>
        <v>255.92</v>
      </c>
      <c r="E51" s="99">
        <f t="shared" si="1"/>
        <v>95.529853079087218</v>
      </c>
      <c r="F51" s="111"/>
      <c r="G51" s="115">
        <v>74</v>
      </c>
      <c r="H51" s="76">
        <v>8204</v>
      </c>
      <c r="I51" s="72">
        <f t="shared" si="2"/>
        <v>255.92</v>
      </c>
      <c r="J51" s="99">
        <f t="shared" si="3"/>
        <v>32.056892778993436</v>
      </c>
      <c r="K51" s="111"/>
      <c r="L51" s="98">
        <v>80</v>
      </c>
      <c r="M51" s="75">
        <v>4862</v>
      </c>
      <c r="N51" s="72">
        <f t="shared" si="4"/>
        <v>255.92</v>
      </c>
      <c r="O51" s="99">
        <f t="shared" si="5"/>
        <v>18.998124413879339</v>
      </c>
    </row>
    <row r="52" spans="1:15" s="7" customFormat="1" ht="23.25">
      <c r="A52" s="92" t="s">
        <v>48</v>
      </c>
      <c r="B52" s="100">
        <v>12</v>
      </c>
      <c r="C52" s="77">
        <v>50041</v>
      </c>
      <c r="D52" s="78">
        <f t="shared" si="0"/>
        <v>255.92</v>
      </c>
      <c r="E52" s="119">
        <f t="shared" si="1"/>
        <v>195.53376055017193</v>
      </c>
      <c r="F52" s="112"/>
      <c r="G52" s="116">
        <v>45</v>
      </c>
      <c r="H52" s="79">
        <v>15023</v>
      </c>
      <c r="I52" s="78">
        <f t="shared" si="2"/>
        <v>255.92</v>
      </c>
      <c r="J52" s="119">
        <f t="shared" si="3"/>
        <v>58.701938105658023</v>
      </c>
      <c r="K52" s="112"/>
      <c r="L52" s="100">
        <v>18</v>
      </c>
      <c r="M52" s="77">
        <v>4127</v>
      </c>
      <c r="N52" s="78">
        <f t="shared" si="4"/>
        <v>255.92</v>
      </c>
      <c r="O52" s="119">
        <f t="shared" si="5"/>
        <v>16.126133166614569</v>
      </c>
    </row>
    <row r="53" spans="1:15" s="7" customFormat="1">
      <c r="A53" s="92" t="s">
        <v>49</v>
      </c>
      <c r="B53" s="100">
        <v>22</v>
      </c>
      <c r="C53" s="77">
        <v>3469</v>
      </c>
      <c r="D53" s="78">
        <f t="shared" si="0"/>
        <v>255.92</v>
      </c>
      <c r="E53" s="119">
        <f t="shared" si="1"/>
        <v>13.555017192872773</v>
      </c>
      <c r="F53" s="112"/>
      <c r="G53" s="116">
        <v>10</v>
      </c>
      <c r="H53" s="79">
        <v>407</v>
      </c>
      <c r="I53" s="78">
        <f t="shared" si="2"/>
        <v>255.92</v>
      </c>
      <c r="J53" s="119">
        <f t="shared" si="3"/>
        <v>1.5903407314785871</v>
      </c>
      <c r="K53" s="112"/>
      <c r="L53" s="100"/>
      <c r="M53" s="77"/>
      <c r="N53" s="78">
        <f t="shared" si="4"/>
        <v>255.92</v>
      </c>
      <c r="O53" s="119">
        <f t="shared" si="5"/>
        <v>0</v>
      </c>
    </row>
    <row r="54" spans="1:15">
      <c r="A54" s="93" t="s">
        <v>50</v>
      </c>
      <c r="B54" s="98">
        <v>223</v>
      </c>
      <c r="C54" s="75">
        <v>39242</v>
      </c>
      <c r="D54" s="72">
        <f t="shared" si="0"/>
        <v>255.92</v>
      </c>
      <c r="E54" s="99">
        <f t="shared" si="1"/>
        <v>153.33698030634574</v>
      </c>
      <c r="F54" s="111"/>
      <c r="G54" s="115">
        <v>17</v>
      </c>
      <c r="H54" s="76">
        <v>5741</v>
      </c>
      <c r="I54" s="72">
        <f t="shared" si="2"/>
        <v>255.92</v>
      </c>
      <c r="J54" s="99">
        <f t="shared" si="3"/>
        <v>22.432791497342922</v>
      </c>
      <c r="K54" s="111"/>
      <c r="L54" s="98">
        <v>15</v>
      </c>
      <c r="M54" s="75">
        <v>6203</v>
      </c>
      <c r="N54" s="72">
        <f t="shared" si="4"/>
        <v>255.92</v>
      </c>
      <c r="O54" s="99">
        <f t="shared" si="5"/>
        <v>24.238043138480776</v>
      </c>
    </row>
    <row r="55" spans="1:15">
      <c r="A55" s="93" t="s">
        <v>51</v>
      </c>
      <c r="B55" s="98">
        <v>5</v>
      </c>
      <c r="C55" s="75">
        <v>137</v>
      </c>
      <c r="D55" s="72">
        <f t="shared" si="0"/>
        <v>255.92</v>
      </c>
      <c r="E55" s="99">
        <f t="shared" si="1"/>
        <v>0.53532353860581439</v>
      </c>
      <c r="F55" s="111"/>
      <c r="G55" s="115">
        <v>1</v>
      </c>
      <c r="H55" s="76">
        <v>18</v>
      </c>
      <c r="I55" s="72">
        <f t="shared" si="2"/>
        <v>255.92</v>
      </c>
      <c r="J55" s="99">
        <f t="shared" si="3"/>
        <v>7.0334479524851515E-2</v>
      </c>
      <c r="K55" s="111"/>
      <c r="L55" s="98">
        <v>3</v>
      </c>
      <c r="M55" s="75">
        <v>677</v>
      </c>
      <c r="N55" s="72">
        <f t="shared" si="4"/>
        <v>255.92</v>
      </c>
      <c r="O55" s="99">
        <f t="shared" si="5"/>
        <v>2.6453579243513601</v>
      </c>
    </row>
    <row r="56" spans="1:15" s="7" customFormat="1">
      <c r="A56" s="94" t="s">
        <v>79</v>
      </c>
      <c r="B56" s="100">
        <v>374</v>
      </c>
      <c r="C56" s="77">
        <v>85874</v>
      </c>
      <c r="D56" s="78">
        <f t="shared" si="0"/>
        <v>255.92</v>
      </c>
      <c r="E56" s="119">
        <f t="shared" si="1"/>
        <v>335.55017192872776</v>
      </c>
      <c r="F56" s="112"/>
      <c r="G56" s="116">
        <v>160</v>
      </c>
      <c r="H56" s="79">
        <v>54778</v>
      </c>
      <c r="I56" s="78">
        <f t="shared" si="2"/>
        <v>255.92</v>
      </c>
      <c r="J56" s="119">
        <f t="shared" si="3"/>
        <v>214.04345107846203</v>
      </c>
      <c r="K56" s="112"/>
      <c r="L56" s="100">
        <v>30</v>
      </c>
      <c r="M56" s="77">
        <v>10900</v>
      </c>
      <c r="N56" s="78">
        <f t="shared" si="4"/>
        <v>255.92</v>
      </c>
      <c r="O56" s="119">
        <f t="shared" si="5"/>
        <v>42.591434823382308</v>
      </c>
    </row>
    <row r="57" spans="1:15" s="7" customFormat="1">
      <c r="A57" s="94" t="s">
        <v>53</v>
      </c>
      <c r="B57" s="100">
        <v>13</v>
      </c>
      <c r="C57" s="77">
        <v>943</v>
      </c>
      <c r="D57" s="78">
        <f t="shared" si="0"/>
        <v>255.92</v>
      </c>
      <c r="E57" s="119">
        <f t="shared" si="1"/>
        <v>3.6847452328852768</v>
      </c>
      <c r="F57" s="112"/>
      <c r="G57" s="116"/>
      <c r="H57" s="79"/>
      <c r="I57" s="78">
        <f t="shared" si="2"/>
        <v>255.92</v>
      </c>
      <c r="J57" s="119">
        <f t="shared" si="3"/>
        <v>0</v>
      </c>
      <c r="K57" s="112"/>
      <c r="L57" s="100"/>
      <c r="M57" s="77"/>
      <c r="N57" s="78">
        <f t="shared" si="4"/>
        <v>255.92</v>
      </c>
      <c r="O57" s="119">
        <f t="shared" si="5"/>
        <v>0</v>
      </c>
    </row>
    <row r="58" spans="1:15">
      <c r="A58" s="93" t="s">
        <v>54</v>
      </c>
      <c r="B58" s="98">
        <v>91</v>
      </c>
      <c r="C58" s="75">
        <v>16982</v>
      </c>
      <c r="D58" s="72">
        <f t="shared" si="0"/>
        <v>255.92</v>
      </c>
      <c r="E58" s="99">
        <f t="shared" si="1"/>
        <v>66.356673960612696</v>
      </c>
      <c r="F58" s="111"/>
      <c r="G58" s="115"/>
      <c r="H58" s="76"/>
      <c r="I58" s="72">
        <f t="shared" si="2"/>
        <v>255.92</v>
      </c>
      <c r="J58" s="99">
        <f t="shared" si="3"/>
        <v>0</v>
      </c>
      <c r="K58" s="111"/>
      <c r="L58" s="98"/>
      <c r="M58" s="75"/>
      <c r="N58" s="72">
        <f t="shared" si="4"/>
        <v>255.92</v>
      </c>
      <c r="O58" s="99">
        <f t="shared" si="5"/>
        <v>0</v>
      </c>
    </row>
    <row r="59" spans="1:15" ht="23.25">
      <c r="A59" s="93" t="s">
        <v>55</v>
      </c>
      <c r="B59" s="98">
        <v>29</v>
      </c>
      <c r="C59" s="75">
        <v>4205</v>
      </c>
      <c r="D59" s="72">
        <f t="shared" si="0"/>
        <v>255.92</v>
      </c>
      <c r="E59" s="99">
        <f t="shared" si="1"/>
        <v>16.430915911222257</v>
      </c>
      <c r="F59" s="111"/>
      <c r="G59" s="115">
        <v>8</v>
      </c>
      <c r="H59" s="76">
        <v>1430</v>
      </c>
      <c r="I59" s="72">
        <f t="shared" si="2"/>
        <v>255.92</v>
      </c>
      <c r="J59" s="99">
        <f t="shared" si="3"/>
        <v>5.5876836511409822</v>
      </c>
      <c r="K59" s="111"/>
      <c r="L59" s="98">
        <v>18</v>
      </c>
      <c r="M59" s="75">
        <v>2003</v>
      </c>
      <c r="N59" s="72">
        <f t="shared" si="4"/>
        <v>255.92</v>
      </c>
      <c r="O59" s="99">
        <f t="shared" si="5"/>
        <v>7.8266645826820884</v>
      </c>
    </row>
    <row r="60" spans="1:15">
      <c r="A60" s="93" t="s">
        <v>56</v>
      </c>
      <c r="B60" s="98">
        <v>15</v>
      </c>
      <c r="C60" s="75">
        <v>202</v>
      </c>
      <c r="D60" s="72">
        <f t="shared" si="0"/>
        <v>255.92</v>
      </c>
      <c r="E60" s="99">
        <f t="shared" si="1"/>
        <v>0.78930915911222266</v>
      </c>
      <c r="F60" s="111"/>
      <c r="G60" s="115">
        <v>2</v>
      </c>
      <c r="H60" s="76">
        <v>15</v>
      </c>
      <c r="I60" s="72">
        <f t="shared" si="2"/>
        <v>255.92</v>
      </c>
      <c r="J60" s="99">
        <f t="shared" si="3"/>
        <v>5.8612066270709598E-2</v>
      </c>
      <c r="K60" s="111"/>
      <c r="L60" s="98">
        <v>2</v>
      </c>
      <c r="M60" s="75">
        <v>66</v>
      </c>
      <c r="N60" s="72">
        <f t="shared" si="4"/>
        <v>255.92</v>
      </c>
      <c r="O60" s="99">
        <f t="shared" si="5"/>
        <v>0.25789309159112223</v>
      </c>
    </row>
    <row r="61" spans="1:15" ht="23.25">
      <c r="A61" s="95" t="s">
        <v>57</v>
      </c>
      <c r="B61" s="101">
        <v>73</v>
      </c>
      <c r="C61" s="80">
        <v>9969</v>
      </c>
      <c r="D61" s="72">
        <f t="shared" si="0"/>
        <v>255.92</v>
      </c>
      <c r="E61" s="99">
        <f t="shared" si="1"/>
        <v>38.953579243513602</v>
      </c>
      <c r="F61" s="111"/>
      <c r="G61" s="117">
        <v>13</v>
      </c>
      <c r="H61" s="81">
        <v>1759</v>
      </c>
      <c r="I61" s="72">
        <f t="shared" si="2"/>
        <v>255.92</v>
      </c>
      <c r="J61" s="99">
        <f t="shared" si="3"/>
        <v>6.873241638011879</v>
      </c>
      <c r="K61" s="111"/>
      <c r="L61" s="101">
        <v>16</v>
      </c>
      <c r="M61" s="80">
        <v>954</v>
      </c>
      <c r="N61" s="72">
        <f t="shared" si="4"/>
        <v>255.92</v>
      </c>
      <c r="O61" s="99">
        <f t="shared" si="5"/>
        <v>3.7277274148171307</v>
      </c>
    </row>
    <row r="62" spans="1:15" ht="23.25">
      <c r="A62" s="95" t="s">
        <v>58</v>
      </c>
      <c r="B62" s="101">
        <v>67</v>
      </c>
      <c r="C62" s="80">
        <v>7133</v>
      </c>
      <c r="D62" s="72">
        <f t="shared" si="0"/>
        <v>255.92</v>
      </c>
      <c r="E62" s="99">
        <f t="shared" si="1"/>
        <v>27.87199124726477</v>
      </c>
      <c r="F62" s="111"/>
      <c r="G62" s="117">
        <v>9</v>
      </c>
      <c r="H62" s="81">
        <v>870</v>
      </c>
      <c r="I62" s="72">
        <f t="shared" si="2"/>
        <v>255.92</v>
      </c>
      <c r="J62" s="99">
        <f t="shared" si="3"/>
        <v>3.399499843701157</v>
      </c>
      <c r="K62" s="111"/>
      <c r="L62" s="101">
        <v>6</v>
      </c>
      <c r="M62" s="80">
        <v>783</v>
      </c>
      <c r="N62" s="72">
        <f t="shared" si="4"/>
        <v>255.92</v>
      </c>
      <c r="O62" s="99">
        <f t="shared" si="5"/>
        <v>3.0595498593310411</v>
      </c>
    </row>
    <row r="63" spans="1:15">
      <c r="A63" s="95" t="s">
        <v>59</v>
      </c>
      <c r="B63" s="101">
        <v>40</v>
      </c>
      <c r="C63" s="80">
        <v>3390</v>
      </c>
      <c r="D63" s="72">
        <f t="shared" si="0"/>
        <v>255.92</v>
      </c>
      <c r="E63" s="99">
        <f t="shared" si="1"/>
        <v>13.24632697718037</v>
      </c>
      <c r="F63" s="111"/>
      <c r="G63" s="117">
        <v>1</v>
      </c>
      <c r="H63" s="81">
        <v>1</v>
      </c>
      <c r="I63" s="72">
        <f t="shared" si="2"/>
        <v>255.92</v>
      </c>
      <c r="J63" s="99">
        <f t="shared" si="3"/>
        <v>3.9074710847139737E-3</v>
      </c>
      <c r="K63" s="111"/>
      <c r="L63" s="101">
        <v>1</v>
      </c>
      <c r="M63" s="80">
        <v>21</v>
      </c>
      <c r="N63" s="72">
        <f t="shared" si="4"/>
        <v>255.92</v>
      </c>
      <c r="O63" s="99">
        <f t="shared" si="5"/>
        <v>8.2056892778993445E-2</v>
      </c>
    </row>
    <row r="64" spans="1:15">
      <c r="A64" s="93" t="s">
        <v>60</v>
      </c>
      <c r="B64" s="101">
        <v>42</v>
      </c>
      <c r="C64" s="80">
        <v>3384</v>
      </c>
      <c r="D64" s="72">
        <f t="shared" si="0"/>
        <v>255.92</v>
      </c>
      <c r="E64" s="99">
        <f t="shared" si="1"/>
        <v>13.222882150672085</v>
      </c>
      <c r="F64" s="111"/>
      <c r="G64" s="117">
        <v>5</v>
      </c>
      <c r="H64" s="81">
        <v>1229</v>
      </c>
      <c r="I64" s="72">
        <f t="shared" si="2"/>
        <v>255.92</v>
      </c>
      <c r="J64" s="99">
        <f t="shared" si="3"/>
        <v>4.8022819631134732</v>
      </c>
      <c r="K64" s="111"/>
      <c r="L64" s="101">
        <v>11</v>
      </c>
      <c r="M64" s="80">
        <v>880</v>
      </c>
      <c r="N64" s="72">
        <f t="shared" si="4"/>
        <v>255.92</v>
      </c>
      <c r="O64" s="99">
        <f t="shared" si="5"/>
        <v>3.4385745545482966</v>
      </c>
    </row>
    <row r="65" spans="1:15">
      <c r="A65" s="96" t="s">
        <v>61</v>
      </c>
      <c r="B65" s="98">
        <v>9</v>
      </c>
      <c r="C65" s="75">
        <v>81</v>
      </c>
      <c r="D65" s="72">
        <f t="shared" si="0"/>
        <v>255.92</v>
      </c>
      <c r="E65" s="99">
        <f t="shared" si="1"/>
        <v>0.31650515786183187</v>
      </c>
      <c r="F65" s="111"/>
      <c r="G65" s="115"/>
      <c r="H65" s="76"/>
      <c r="I65" s="72">
        <f t="shared" si="2"/>
        <v>255.92</v>
      </c>
      <c r="J65" s="99">
        <f t="shared" si="3"/>
        <v>0</v>
      </c>
      <c r="K65" s="111"/>
      <c r="L65" s="98">
        <v>1</v>
      </c>
      <c r="M65" s="75">
        <v>23</v>
      </c>
      <c r="N65" s="72">
        <f t="shared" si="4"/>
        <v>255.92</v>
      </c>
      <c r="O65" s="99">
        <f t="shared" si="5"/>
        <v>8.9871834948421381E-2</v>
      </c>
    </row>
    <row r="66" spans="1:15">
      <c r="A66" s="93" t="s">
        <v>62</v>
      </c>
      <c r="B66" s="98">
        <v>6</v>
      </c>
      <c r="C66" s="75">
        <v>1478</v>
      </c>
      <c r="D66" s="72">
        <f t="shared" si="0"/>
        <v>255.92</v>
      </c>
      <c r="E66" s="99">
        <f t="shared" si="1"/>
        <v>5.7752422632072529</v>
      </c>
      <c r="F66" s="111"/>
      <c r="G66" s="115"/>
      <c r="H66" s="76"/>
      <c r="I66" s="72">
        <f t="shared" si="2"/>
        <v>255.92</v>
      </c>
      <c r="J66" s="99">
        <f t="shared" si="3"/>
        <v>0</v>
      </c>
      <c r="K66" s="111"/>
      <c r="L66" s="98">
        <v>1</v>
      </c>
      <c r="M66" s="75">
        <v>3</v>
      </c>
      <c r="N66" s="72">
        <f t="shared" si="4"/>
        <v>255.92</v>
      </c>
      <c r="O66" s="99">
        <f t="shared" si="5"/>
        <v>1.172241325414192E-2</v>
      </c>
    </row>
    <row r="67" spans="1:15" ht="23.25">
      <c r="A67" s="93" t="s">
        <v>63</v>
      </c>
      <c r="B67" s="98">
        <v>5</v>
      </c>
      <c r="C67" s="75">
        <v>1079</v>
      </c>
      <c r="D67" s="72">
        <f t="shared" si="0"/>
        <v>255.92</v>
      </c>
      <c r="E67" s="99">
        <f t="shared" si="1"/>
        <v>4.2161613004063776</v>
      </c>
      <c r="F67" s="111"/>
      <c r="G67" s="115">
        <v>2</v>
      </c>
      <c r="H67" s="76">
        <v>1032</v>
      </c>
      <c r="I67" s="72">
        <f t="shared" si="2"/>
        <v>255.92</v>
      </c>
      <c r="J67" s="99">
        <f t="shared" si="3"/>
        <v>4.0325101594248203</v>
      </c>
      <c r="K67" s="111"/>
      <c r="L67" s="98">
        <v>7</v>
      </c>
      <c r="M67" s="75">
        <v>1473</v>
      </c>
      <c r="N67" s="72">
        <f t="shared" si="4"/>
        <v>255.92</v>
      </c>
      <c r="O67" s="99">
        <f t="shared" si="5"/>
        <v>5.7557049077836826</v>
      </c>
    </row>
    <row r="68" spans="1:15">
      <c r="A68" s="93" t="s">
        <v>64</v>
      </c>
      <c r="B68" s="98">
        <v>2</v>
      </c>
      <c r="C68" s="75">
        <v>1780</v>
      </c>
      <c r="D68" s="72">
        <f t="shared" si="0"/>
        <v>255.92</v>
      </c>
      <c r="E68" s="99">
        <f t="shared" si="1"/>
        <v>6.9552985307908726</v>
      </c>
      <c r="F68" s="111"/>
      <c r="G68" s="115">
        <v>1</v>
      </c>
      <c r="H68" s="76">
        <v>8</v>
      </c>
      <c r="I68" s="72">
        <f t="shared" si="2"/>
        <v>255.92</v>
      </c>
      <c r="J68" s="99">
        <f t="shared" si="3"/>
        <v>3.125976867771179E-2</v>
      </c>
      <c r="K68" s="111"/>
      <c r="L68" s="98">
        <v>5</v>
      </c>
      <c r="M68" s="75">
        <v>6454</v>
      </c>
      <c r="N68" s="72">
        <f t="shared" si="4"/>
        <v>255.92</v>
      </c>
      <c r="O68" s="99">
        <f t="shared" si="5"/>
        <v>25.218818380743983</v>
      </c>
    </row>
    <row r="69" spans="1:15">
      <c r="A69" s="93" t="s">
        <v>65</v>
      </c>
      <c r="B69" s="98">
        <v>620</v>
      </c>
      <c r="C69" s="75">
        <v>118793</v>
      </c>
      <c r="D69" s="72">
        <f t="shared" si="0"/>
        <v>255.92</v>
      </c>
      <c r="E69" s="99">
        <f t="shared" si="1"/>
        <v>464.18021256642703</v>
      </c>
      <c r="F69" s="111"/>
      <c r="G69" s="115">
        <v>55</v>
      </c>
      <c r="H69" s="76">
        <v>16533</v>
      </c>
      <c r="I69" s="72">
        <f t="shared" si="2"/>
        <v>255.92</v>
      </c>
      <c r="J69" s="99">
        <f t="shared" si="3"/>
        <v>64.602219443576118</v>
      </c>
      <c r="K69" s="111"/>
      <c r="L69" s="98">
        <v>146</v>
      </c>
      <c r="M69" s="75">
        <v>59316</v>
      </c>
      <c r="N69" s="72">
        <f t="shared" si="4"/>
        <v>255.92</v>
      </c>
      <c r="O69" s="99">
        <f t="shared" si="5"/>
        <v>231.77555486089403</v>
      </c>
    </row>
    <row r="70" spans="1:15">
      <c r="A70" s="93" t="s">
        <v>66</v>
      </c>
      <c r="B70" s="98">
        <v>324</v>
      </c>
      <c r="C70" s="75">
        <v>64527</v>
      </c>
      <c r="D70" s="72">
        <f t="shared" ref="D70:D72" si="6">365.6*70%</f>
        <v>255.92</v>
      </c>
      <c r="E70" s="99">
        <f t="shared" ref="E70:E72" si="7">C70/D70</f>
        <v>252.13738668333855</v>
      </c>
      <c r="F70" s="111"/>
      <c r="G70" s="115">
        <v>30</v>
      </c>
      <c r="H70" s="76">
        <v>11928</v>
      </c>
      <c r="I70" s="72">
        <f t="shared" ref="I70:I72" si="8">365.6*70%</f>
        <v>255.92</v>
      </c>
      <c r="J70" s="99">
        <f t="shared" ref="J70:J72" si="9">H70/I70</f>
        <v>46.608315098468275</v>
      </c>
      <c r="K70" s="111"/>
      <c r="L70" s="98">
        <v>23</v>
      </c>
      <c r="M70" s="75">
        <v>2767</v>
      </c>
      <c r="N70" s="72">
        <f t="shared" ref="N70:N72" si="10">365.6*70%</f>
        <v>255.92</v>
      </c>
      <c r="O70" s="99">
        <f t="shared" ref="O70:O72" si="11">M70/N70</f>
        <v>10.811972491403564</v>
      </c>
    </row>
    <row r="71" spans="1:15">
      <c r="A71" s="96" t="s">
        <v>67</v>
      </c>
      <c r="B71" s="101">
        <v>236</v>
      </c>
      <c r="C71" s="80">
        <v>24563</v>
      </c>
      <c r="D71" s="72">
        <f t="shared" si="6"/>
        <v>255.92</v>
      </c>
      <c r="E71" s="99">
        <f t="shared" si="7"/>
        <v>95.979212253829331</v>
      </c>
      <c r="F71" s="111"/>
      <c r="G71" s="117">
        <v>14</v>
      </c>
      <c r="H71" s="81">
        <v>4450</v>
      </c>
      <c r="I71" s="72">
        <f t="shared" si="8"/>
        <v>255.92</v>
      </c>
      <c r="J71" s="99">
        <f t="shared" si="9"/>
        <v>17.388246326977182</v>
      </c>
      <c r="K71" s="111"/>
      <c r="L71" s="101">
        <v>1</v>
      </c>
      <c r="M71" s="80"/>
      <c r="N71" s="72">
        <f t="shared" si="10"/>
        <v>255.92</v>
      </c>
      <c r="O71" s="99">
        <f t="shared" si="11"/>
        <v>0</v>
      </c>
    </row>
    <row r="72" spans="1:15">
      <c r="A72" s="96" t="s">
        <v>68</v>
      </c>
      <c r="B72" s="101">
        <v>57</v>
      </c>
      <c r="C72" s="80">
        <v>3373</v>
      </c>
      <c r="D72" s="72">
        <f t="shared" si="6"/>
        <v>255.92</v>
      </c>
      <c r="E72" s="99">
        <f t="shared" si="7"/>
        <v>13.179899968740232</v>
      </c>
      <c r="F72" s="111"/>
      <c r="G72" s="117"/>
      <c r="H72" s="81"/>
      <c r="I72" s="72">
        <f t="shared" si="8"/>
        <v>255.92</v>
      </c>
      <c r="J72" s="99">
        <f t="shared" si="9"/>
        <v>0</v>
      </c>
      <c r="K72" s="111"/>
      <c r="L72" s="101"/>
      <c r="M72" s="80"/>
      <c r="N72" s="72">
        <f t="shared" si="10"/>
        <v>255.92</v>
      </c>
      <c r="O72" s="99">
        <f t="shared" si="11"/>
        <v>0</v>
      </c>
    </row>
    <row r="73" spans="1:15">
      <c r="A73" s="84"/>
      <c r="B73" s="102"/>
      <c r="C73" s="72"/>
      <c r="D73" s="72"/>
      <c r="E73" s="103"/>
      <c r="F73" s="111"/>
      <c r="G73" s="118"/>
      <c r="H73" s="72"/>
      <c r="I73" s="72"/>
      <c r="J73" s="103"/>
      <c r="K73" s="111"/>
      <c r="L73" s="118"/>
      <c r="M73" s="72"/>
      <c r="N73" s="72"/>
      <c r="O73" s="103"/>
    </row>
    <row r="74" spans="1:15" s="11" customFormat="1">
      <c r="A74" s="38" t="s">
        <v>83</v>
      </c>
      <c r="B74" s="104">
        <f>SUM(B6:B72)</f>
        <v>7537</v>
      </c>
      <c r="C74" s="82">
        <f>SUM(C53:C72,C52,C9:C51,C7,C6)</f>
        <v>1270649</v>
      </c>
      <c r="D74" s="82"/>
      <c r="E74" s="105">
        <f t="shared" ref="E74" si="12">SUM(E53:E72,E52,E9:E51,E7,E6)</f>
        <v>4965.0242263207247</v>
      </c>
      <c r="F74" s="113"/>
      <c r="G74" s="104">
        <f>SUM(G53:G72,G52,G9:G51,G7,G6)</f>
        <v>1153</v>
      </c>
      <c r="H74" s="82">
        <f>SUM(H53:H72,H52,H9:H51,H7,H6)</f>
        <v>243809</v>
      </c>
      <c r="I74" s="82"/>
      <c r="J74" s="105">
        <f>SUM(J53:J72,J52,J9:J51,J7,J6)</f>
        <v>952.67661769302902</v>
      </c>
      <c r="K74" s="113"/>
      <c r="L74" s="104">
        <f>SUM(L53:L72,L52,L9:L51,L7,L6)</f>
        <v>1299</v>
      </c>
      <c r="M74" s="82">
        <f>SUM(M53:M72,M52,M9:M51,M7,M6)</f>
        <v>244290</v>
      </c>
      <c r="N74" s="82"/>
      <c r="O74" s="105">
        <f t="shared" ref="O74" si="13">SUM(O53:O72,O52,O9:O51,O7,O6)</f>
        <v>954.55611128477642</v>
      </c>
    </row>
    <row r="75" spans="1:15">
      <c r="A75" s="39"/>
      <c r="B75" s="106"/>
      <c r="C75" s="83"/>
      <c r="D75" s="83"/>
      <c r="E75" s="107"/>
      <c r="F75" s="114"/>
      <c r="G75" s="106"/>
      <c r="H75" s="83"/>
      <c r="I75" s="83"/>
      <c r="J75" s="107"/>
      <c r="K75" s="114"/>
      <c r="L75" s="106"/>
      <c r="M75" s="83"/>
      <c r="N75" s="83"/>
      <c r="O75" s="107"/>
    </row>
    <row r="76" spans="1:15" s="11" customFormat="1" ht="34.5" customHeight="1" thickBot="1">
      <c r="A76" s="40" t="s">
        <v>84</v>
      </c>
      <c r="B76" s="108">
        <f>SUM(B58:B72,B54:B55,B9:B51,B6:B7)</f>
        <v>6959</v>
      </c>
      <c r="C76" s="109">
        <f t="shared" ref="C76:O76" si="14">SUM(C58:C72,C54:C55,C9:C51,C6:C7)</f>
        <v>1130322</v>
      </c>
      <c r="D76" s="109"/>
      <c r="E76" s="110">
        <f t="shared" si="14"/>
        <v>4416.700531416067</v>
      </c>
      <c r="F76" s="113"/>
      <c r="G76" s="108">
        <f t="shared" si="14"/>
        <v>938</v>
      </c>
      <c r="H76" s="109">
        <f t="shared" si="14"/>
        <v>173601</v>
      </c>
      <c r="I76" s="109"/>
      <c r="J76" s="110">
        <f t="shared" si="14"/>
        <v>678.34088777743057</v>
      </c>
      <c r="K76" s="113"/>
      <c r="L76" s="108">
        <f t="shared" si="14"/>
        <v>1251</v>
      </c>
      <c r="M76" s="109">
        <f t="shared" si="14"/>
        <v>229263</v>
      </c>
      <c r="N76" s="109"/>
      <c r="O76" s="110">
        <f t="shared" si="14"/>
        <v>895.8385432947797</v>
      </c>
    </row>
  </sheetData>
  <mergeCells count="3">
    <mergeCell ref="B4:E4"/>
    <mergeCell ref="G4:J4"/>
    <mergeCell ref="L4:O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zoomScale="110" zoomScaleNormal="110" workbookViewId="0">
      <selection activeCell="G4" sqref="G4:J76"/>
    </sheetView>
  </sheetViews>
  <sheetFormatPr defaultColWidth="8.85546875" defaultRowHeight="15"/>
  <cols>
    <col min="1" max="1" width="40.42578125" style="3" customWidth="1"/>
    <col min="2" max="2" width="8.85546875" style="3"/>
    <col min="3" max="3" width="12.42578125" style="3" customWidth="1"/>
    <col min="4" max="14" width="8.85546875" style="3"/>
    <col min="15" max="15" width="9.5703125" style="3" bestFit="1" customWidth="1"/>
    <col min="16" max="16384" width="8.85546875" style="3"/>
  </cols>
  <sheetData>
    <row r="1" spans="1:15" ht="29.25" customHeight="1">
      <c r="A1" s="4" t="s">
        <v>76</v>
      </c>
    </row>
    <row r="3" spans="1:15" ht="15.75" thickBot="1"/>
    <row r="4" spans="1:15" ht="48.75" customHeight="1">
      <c r="A4" s="126" t="s">
        <v>0</v>
      </c>
      <c r="B4" s="67" t="s">
        <v>69</v>
      </c>
      <c r="C4" s="68"/>
      <c r="D4" s="68"/>
      <c r="E4" s="69"/>
      <c r="F4" s="147"/>
      <c r="G4" s="67" t="s">
        <v>73</v>
      </c>
      <c r="H4" s="68"/>
      <c r="I4" s="68"/>
      <c r="J4" s="69"/>
      <c r="K4" s="147"/>
      <c r="L4" s="67" t="s">
        <v>74</v>
      </c>
      <c r="M4" s="68"/>
      <c r="N4" s="68"/>
      <c r="O4" s="69"/>
    </row>
    <row r="5" spans="1:15" ht="112.5">
      <c r="A5" s="127" t="s">
        <v>2</v>
      </c>
      <c r="B5" s="41" t="s">
        <v>70</v>
      </c>
      <c r="C5" s="13" t="s">
        <v>1</v>
      </c>
      <c r="D5" s="12"/>
      <c r="E5" s="42" t="s">
        <v>85</v>
      </c>
      <c r="F5" s="60"/>
      <c r="G5" s="41" t="s">
        <v>70</v>
      </c>
      <c r="H5" s="14" t="s">
        <v>1</v>
      </c>
      <c r="I5" s="12"/>
      <c r="J5" s="51"/>
      <c r="K5" s="60"/>
      <c r="L5" s="41" t="s">
        <v>70</v>
      </c>
      <c r="M5" s="14" t="s">
        <v>1</v>
      </c>
      <c r="N5" s="12"/>
      <c r="O5" s="42" t="s">
        <v>85</v>
      </c>
    </row>
    <row r="6" spans="1:15">
      <c r="A6" s="128" t="s">
        <v>3</v>
      </c>
      <c r="B6" s="43">
        <v>727</v>
      </c>
      <c r="C6" s="5">
        <v>135243</v>
      </c>
      <c r="D6" s="12">
        <f t="shared" ref="D6:D69" si="0">365.6*70%</f>
        <v>255.92</v>
      </c>
      <c r="E6" s="53">
        <f t="shared" ref="E6:E69" si="1">C6/D6</f>
        <v>528.45811190997188</v>
      </c>
      <c r="F6" s="60"/>
      <c r="G6" s="44">
        <v>80</v>
      </c>
      <c r="H6" s="6">
        <v>10987</v>
      </c>
      <c r="I6" s="12">
        <f t="shared" ref="I6:I69" si="2">365.6*70%</f>
        <v>255.92</v>
      </c>
      <c r="J6" s="53">
        <f t="shared" ref="J6:J69" si="3">H6/I6</f>
        <v>42.931384807752423</v>
      </c>
      <c r="K6" s="60"/>
      <c r="L6" s="44">
        <v>224</v>
      </c>
      <c r="M6" s="6">
        <v>18244</v>
      </c>
      <c r="N6" s="12">
        <f t="shared" ref="N6:N69" si="4">365.6*70%</f>
        <v>255.92</v>
      </c>
      <c r="O6" s="53">
        <f t="shared" ref="O6:O69" si="5">M6/N6</f>
        <v>71.287902469521725</v>
      </c>
    </row>
    <row r="7" spans="1:15">
      <c r="A7" s="129" t="s">
        <v>81</v>
      </c>
      <c r="B7" s="43">
        <v>320</v>
      </c>
      <c r="C7" s="5">
        <v>75312</v>
      </c>
      <c r="D7" s="12">
        <f t="shared" si="0"/>
        <v>255.92</v>
      </c>
      <c r="E7" s="53">
        <f t="shared" si="1"/>
        <v>294.27946233197878</v>
      </c>
      <c r="F7" s="60"/>
      <c r="G7" s="44">
        <v>74</v>
      </c>
      <c r="H7" s="6">
        <v>20281</v>
      </c>
      <c r="I7" s="12">
        <f t="shared" si="2"/>
        <v>255.92</v>
      </c>
      <c r="J7" s="53">
        <f t="shared" si="3"/>
        <v>79.247421069084098</v>
      </c>
      <c r="K7" s="60"/>
      <c r="L7" s="44">
        <v>40</v>
      </c>
      <c r="M7" s="6">
        <v>4729</v>
      </c>
      <c r="N7" s="12">
        <f t="shared" si="4"/>
        <v>255.92</v>
      </c>
      <c r="O7" s="53">
        <f t="shared" si="5"/>
        <v>18.47843075961238</v>
      </c>
    </row>
    <row r="8" spans="1:15" s="9" customFormat="1" ht="23.25">
      <c r="A8" s="130" t="s">
        <v>80</v>
      </c>
      <c r="B8" s="143">
        <v>173</v>
      </c>
      <c r="C8" s="8">
        <v>46373</v>
      </c>
      <c r="D8" s="16">
        <f t="shared" si="0"/>
        <v>255.92</v>
      </c>
      <c r="E8" s="62">
        <f t="shared" si="1"/>
        <v>181.20115661144109</v>
      </c>
      <c r="F8" s="66"/>
      <c r="G8" s="45">
        <v>51</v>
      </c>
      <c r="H8" s="10">
        <v>8951</v>
      </c>
      <c r="I8" s="16">
        <f t="shared" si="2"/>
        <v>255.92</v>
      </c>
      <c r="J8" s="62">
        <f t="shared" si="3"/>
        <v>34.975773679274774</v>
      </c>
      <c r="K8" s="66"/>
      <c r="L8" s="45">
        <v>3</v>
      </c>
      <c r="M8" s="10">
        <v>1079</v>
      </c>
      <c r="N8" s="16">
        <f t="shared" si="4"/>
        <v>255.92</v>
      </c>
      <c r="O8" s="62">
        <f t="shared" si="5"/>
        <v>4.2161613004063776</v>
      </c>
    </row>
    <row r="9" spans="1:15">
      <c r="A9" s="128" t="s">
        <v>5</v>
      </c>
      <c r="B9" s="43">
        <v>227</v>
      </c>
      <c r="C9" s="5">
        <v>44498</v>
      </c>
      <c r="D9" s="12">
        <f t="shared" si="0"/>
        <v>255.92</v>
      </c>
      <c r="E9" s="53">
        <f t="shared" si="1"/>
        <v>173.87464832760239</v>
      </c>
      <c r="F9" s="60"/>
      <c r="G9" s="47" t="s">
        <v>4</v>
      </c>
      <c r="H9" s="17" t="s">
        <v>4</v>
      </c>
      <c r="I9" s="12">
        <f t="shared" si="2"/>
        <v>255.92</v>
      </c>
      <c r="J9" s="53"/>
      <c r="K9" s="60"/>
      <c r="L9" s="47" t="s">
        <v>4</v>
      </c>
      <c r="M9" s="17" t="s">
        <v>4</v>
      </c>
      <c r="N9" s="12">
        <f t="shared" si="4"/>
        <v>255.92</v>
      </c>
      <c r="O9" s="53"/>
    </row>
    <row r="10" spans="1:15">
      <c r="A10" s="131" t="s">
        <v>6</v>
      </c>
      <c r="B10" s="43">
        <v>570</v>
      </c>
      <c r="C10" s="5">
        <v>123779</v>
      </c>
      <c r="D10" s="12">
        <f t="shared" si="0"/>
        <v>255.92</v>
      </c>
      <c r="E10" s="53">
        <f t="shared" si="1"/>
        <v>483.66286339481093</v>
      </c>
      <c r="F10" s="60"/>
      <c r="G10" s="44">
        <v>47</v>
      </c>
      <c r="H10" s="6">
        <v>11657</v>
      </c>
      <c r="I10" s="12">
        <f t="shared" si="2"/>
        <v>255.92</v>
      </c>
      <c r="J10" s="53">
        <f t="shared" si="3"/>
        <v>45.549390434510784</v>
      </c>
      <c r="K10" s="60"/>
      <c r="L10" s="44">
        <v>65</v>
      </c>
      <c r="M10" s="6">
        <v>12635</v>
      </c>
      <c r="N10" s="12">
        <f t="shared" si="4"/>
        <v>255.92</v>
      </c>
      <c r="O10" s="53">
        <f t="shared" si="5"/>
        <v>49.37089715536105</v>
      </c>
    </row>
    <row r="11" spans="1:15">
      <c r="A11" s="131" t="s">
        <v>7</v>
      </c>
      <c r="B11" s="43">
        <v>56</v>
      </c>
      <c r="C11" s="5">
        <v>6294</v>
      </c>
      <c r="D11" s="12">
        <f t="shared" si="0"/>
        <v>255.92</v>
      </c>
      <c r="E11" s="53">
        <f t="shared" si="1"/>
        <v>24.593623007189748</v>
      </c>
      <c r="F11" s="60"/>
      <c r="G11" s="47" t="s">
        <v>4</v>
      </c>
      <c r="H11" s="17" t="s">
        <v>4</v>
      </c>
      <c r="I11" s="12">
        <f t="shared" si="2"/>
        <v>255.92</v>
      </c>
      <c r="J11" s="53"/>
      <c r="K11" s="60"/>
      <c r="L11" s="47" t="s">
        <v>4</v>
      </c>
      <c r="M11" s="17" t="s">
        <v>4</v>
      </c>
      <c r="N11" s="12">
        <f t="shared" si="4"/>
        <v>255.92</v>
      </c>
      <c r="O11" s="53"/>
    </row>
    <row r="12" spans="1:15" ht="23.25">
      <c r="A12" s="131" t="s">
        <v>8</v>
      </c>
      <c r="B12" s="43">
        <v>18</v>
      </c>
      <c r="C12" s="5">
        <v>2027</v>
      </c>
      <c r="D12" s="12">
        <f t="shared" si="0"/>
        <v>255.92</v>
      </c>
      <c r="E12" s="53">
        <f t="shared" si="1"/>
        <v>7.9204438887152238</v>
      </c>
      <c r="F12" s="60"/>
      <c r="G12" s="44">
        <v>2</v>
      </c>
      <c r="H12" s="6">
        <v>792</v>
      </c>
      <c r="I12" s="12">
        <f t="shared" si="2"/>
        <v>255.92</v>
      </c>
      <c r="J12" s="53">
        <f t="shared" si="3"/>
        <v>3.0947170990934669</v>
      </c>
      <c r="K12" s="60"/>
      <c r="L12" s="44">
        <v>13</v>
      </c>
      <c r="M12" s="6">
        <v>2015</v>
      </c>
      <c r="N12" s="12">
        <f t="shared" si="4"/>
        <v>255.92</v>
      </c>
      <c r="O12" s="53">
        <f t="shared" si="5"/>
        <v>7.8735542356986565</v>
      </c>
    </row>
    <row r="13" spans="1:15">
      <c r="A13" s="131" t="s">
        <v>9</v>
      </c>
      <c r="B13" s="43">
        <v>2</v>
      </c>
      <c r="C13" s="5">
        <v>248</v>
      </c>
      <c r="D13" s="12">
        <f t="shared" si="0"/>
        <v>255.92</v>
      </c>
      <c r="E13" s="53">
        <f t="shared" si="1"/>
        <v>0.96905282900906542</v>
      </c>
      <c r="F13" s="60"/>
      <c r="G13" s="47" t="s">
        <v>4</v>
      </c>
      <c r="H13" s="17" t="s">
        <v>4</v>
      </c>
      <c r="I13" s="12">
        <f t="shared" si="2"/>
        <v>255.92</v>
      </c>
      <c r="J13" s="53"/>
      <c r="K13" s="60"/>
      <c r="L13" s="44">
        <v>1</v>
      </c>
      <c r="M13" s="6">
        <v>19</v>
      </c>
      <c r="N13" s="12">
        <f t="shared" si="4"/>
        <v>255.92</v>
      </c>
      <c r="O13" s="53">
        <f t="shared" si="5"/>
        <v>7.4241950609565496E-2</v>
      </c>
    </row>
    <row r="14" spans="1:15">
      <c r="A14" s="131" t="s">
        <v>10</v>
      </c>
      <c r="B14" s="43">
        <v>2</v>
      </c>
      <c r="C14" s="5">
        <v>623</v>
      </c>
      <c r="D14" s="12">
        <f t="shared" si="0"/>
        <v>255.92</v>
      </c>
      <c r="E14" s="53">
        <f t="shared" si="1"/>
        <v>2.4343544857768054</v>
      </c>
      <c r="F14" s="60"/>
      <c r="G14" s="47" t="s">
        <v>4</v>
      </c>
      <c r="H14" s="17" t="s">
        <v>4</v>
      </c>
      <c r="I14" s="12">
        <f t="shared" si="2"/>
        <v>255.92</v>
      </c>
      <c r="J14" s="53"/>
      <c r="K14" s="60"/>
      <c r="L14" s="47" t="s">
        <v>4</v>
      </c>
      <c r="M14" s="17" t="s">
        <v>4</v>
      </c>
      <c r="N14" s="12">
        <f t="shared" si="4"/>
        <v>255.92</v>
      </c>
      <c r="O14" s="53"/>
    </row>
    <row r="15" spans="1:15">
      <c r="A15" s="131" t="s">
        <v>11</v>
      </c>
      <c r="B15" s="144" t="s">
        <v>4</v>
      </c>
      <c r="C15" s="18" t="s">
        <v>4</v>
      </c>
      <c r="D15" s="12">
        <f t="shared" si="0"/>
        <v>255.92</v>
      </c>
      <c r="E15" s="53"/>
      <c r="F15" s="60"/>
      <c r="G15" s="47" t="s">
        <v>4</v>
      </c>
      <c r="H15" s="17" t="s">
        <v>4</v>
      </c>
      <c r="I15" s="12">
        <f t="shared" si="2"/>
        <v>255.92</v>
      </c>
      <c r="J15" s="53"/>
      <c r="K15" s="60"/>
      <c r="L15" s="47" t="s">
        <v>4</v>
      </c>
      <c r="M15" s="17" t="s">
        <v>4</v>
      </c>
      <c r="N15" s="12">
        <f t="shared" si="4"/>
        <v>255.92</v>
      </c>
      <c r="O15" s="53"/>
    </row>
    <row r="16" spans="1:15">
      <c r="A16" s="131" t="s">
        <v>12</v>
      </c>
      <c r="B16" s="43">
        <v>18</v>
      </c>
      <c r="C16" s="5">
        <v>891</v>
      </c>
      <c r="D16" s="12">
        <f t="shared" si="0"/>
        <v>255.92</v>
      </c>
      <c r="E16" s="53">
        <f t="shared" si="1"/>
        <v>3.4815567364801501</v>
      </c>
      <c r="F16" s="60"/>
      <c r="G16" s="47" t="s">
        <v>4</v>
      </c>
      <c r="H16" s="17" t="s">
        <v>4</v>
      </c>
      <c r="I16" s="12">
        <f t="shared" si="2"/>
        <v>255.92</v>
      </c>
      <c r="J16" s="53"/>
      <c r="K16" s="60"/>
      <c r="L16" s="44">
        <v>1</v>
      </c>
      <c r="M16" s="6">
        <v>2</v>
      </c>
      <c r="N16" s="12">
        <f t="shared" si="4"/>
        <v>255.92</v>
      </c>
      <c r="O16" s="53">
        <f t="shared" si="5"/>
        <v>7.8149421694279474E-3</v>
      </c>
    </row>
    <row r="17" spans="1:15">
      <c r="A17" s="131" t="s">
        <v>13</v>
      </c>
      <c r="B17" s="43">
        <v>7</v>
      </c>
      <c r="C17" s="5">
        <v>993</v>
      </c>
      <c r="D17" s="12">
        <f t="shared" si="0"/>
        <v>255.92</v>
      </c>
      <c r="E17" s="53">
        <f t="shared" si="1"/>
        <v>3.8801187871209755</v>
      </c>
      <c r="F17" s="60"/>
      <c r="G17" s="47" t="s">
        <v>4</v>
      </c>
      <c r="H17" s="17" t="s">
        <v>4</v>
      </c>
      <c r="I17" s="12">
        <f t="shared" si="2"/>
        <v>255.92</v>
      </c>
      <c r="J17" s="53"/>
      <c r="K17" s="60"/>
      <c r="L17" s="47" t="s">
        <v>4</v>
      </c>
      <c r="M17" s="17" t="s">
        <v>4</v>
      </c>
      <c r="N17" s="12">
        <f t="shared" si="4"/>
        <v>255.92</v>
      </c>
      <c r="O17" s="53"/>
    </row>
    <row r="18" spans="1:15">
      <c r="A18" s="131" t="s">
        <v>14</v>
      </c>
      <c r="B18" s="43">
        <v>141</v>
      </c>
      <c r="C18" s="5">
        <v>39928</v>
      </c>
      <c r="D18" s="12">
        <f t="shared" si="0"/>
        <v>255.92</v>
      </c>
      <c r="E18" s="53">
        <f t="shared" si="1"/>
        <v>156.01750547045953</v>
      </c>
      <c r="F18" s="60"/>
      <c r="G18" s="44">
        <v>25</v>
      </c>
      <c r="H18" s="6">
        <v>2977</v>
      </c>
      <c r="I18" s="12">
        <f t="shared" si="2"/>
        <v>255.92</v>
      </c>
      <c r="J18" s="53">
        <f t="shared" si="3"/>
        <v>11.632541419193499</v>
      </c>
      <c r="K18" s="60"/>
      <c r="L18" s="44">
        <v>57</v>
      </c>
      <c r="M18" s="6">
        <v>10348</v>
      </c>
      <c r="N18" s="12">
        <f t="shared" si="4"/>
        <v>255.92</v>
      </c>
      <c r="O18" s="53">
        <f t="shared" si="5"/>
        <v>40.434510784620194</v>
      </c>
    </row>
    <row r="19" spans="1:15">
      <c r="A19" s="131" t="s">
        <v>15</v>
      </c>
      <c r="B19" s="43">
        <v>145</v>
      </c>
      <c r="C19" s="5">
        <v>33360</v>
      </c>
      <c r="D19" s="12">
        <f t="shared" si="0"/>
        <v>255.92</v>
      </c>
      <c r="E19" s="53">
        <f t="shared" si="1"/>
        <v>130.35323538605815</v>
      </c>
      <c r="F19" s="60"/>
      <c r="G19" s="44">
        <v>10</v>
      </c>
      <c r="H19" s="6">
        <v>1580</v>
      </c>
      <c r="I19" s="12">
        <f t="shared" si="2"/>
        <v>255.92</v>
      </c>
      <c r="J19" s="53">
        <f t="shared" si="3"/>
        <v>6.1738043138480778</v>
      </c>
      <c r="K19" s="60"/>
      <c r="L19" s="44">
        <v>69</v>
      </c>
      <c r="M19" s="6">
        <v>22879</v>
      </c>
      <c r="N19" s="12">
        <f t="shared" si="4"/>
        <v>255.92</v>
      </c>
      <c r="O19" s="53">
        <f t="shared" si="5"/>
        <v>89.399030947170999</v>
      </c>
    </row>
    <row r="20" spans="1:15">
      <c r="A20" s="132" t="s">
        <v>16</v>
      </c>
      <c r="B20" s="43">
        <v>17</v>
      </c>
      <c r="C20" s="5">
        <v>1765</v>
      </c>
      <c r="D20" s="12">
        <f t="shared" si="0"/>
        <v>255.92</v>
      </c>
      <c r="E20" s="53">
        <f t="shared" si="1"/>
        <v>6.8966864645201627</v>
      </c>
      <c r="F20" s="60"/>
      <c r="G20" s="47" t="s">
        <v>4</v>
      </c>
      <c r="H20" s="17" t="s">
        <v>4</v>
      </c>
      <c r="I20" s="12">
        <f t="shared" si="2"/>
        <v>255.92</v>
      </c>
      <c r="J20" s="53"/>
      <c r="K20" s="60"/>
      <c r="L20" s="47" t="s">
        <v>4</v>
      </c>
      <c r="M20" s="17" t="s">
        <v>4</v>
      </c>
      <c r="N20" s="12">
        <f t="shared" si="4"/>
        <v>255.92</v>
      </c>
      <c r="O20" s="53"/>
    </row>
    <row r="21" spans="1:15">
      <c r="A21" s="132" t="s">
        <v>17</v>
      </c>
      <c r="B21" s="43">
        <v>6</v>
      </c>
      <c r="C21" s="5">
        <v>700</v>
      </c>
      <c r="D21" s="12">
        <f t="shared" si="0"/>
        <v>255.92</v>
      </c>
      <c r="E21" s="53">
        <f t="shared" si="1"/>
        <v>2.7352297592997812</v>
      </c>
      <c r="F21" s="60"/>
      <c r="G21" s="47" t="s">
        <v>4</v>
      </c>
      <c r="H21" s="17" t="s">
        <v>4</v>
      </c>
      <c r="I21" s="12">
        <f t="shared" si="2"/>
        <v>255.92</v>
      </c>
      <c r="J21" s="53"/>
      <c r="K21" s="60"/>
      <c r="L21" s="47" t="s">
        <v>4</v>
      </c>
      <c r="M21" s="17" t="s">
        <v>4</v>
      </c>
      <c r="N21" s="12">
        <f t="shared" si="4"/>
        <v>255.92</v>
      </c>
      <c r="O21" s="53"/>
    </row>
    <row r="22" spans="1:15" ht="23.25">
      <c r="A22" s="131" t="s">
        <v>18</v>
      </c>
      <c r="B22" s="43">
        <v>91</v>
      </c>
      <c r="C22" s="5">
        <v>19588</v>
      </c>
      <c r="D22" s="12">
        <f t="shared" si="0"/>
        <v>255.92</v>
      </c>
      <c r="E22" s="53">
        <f t="shared" si="1"/>
        <v>76.539543607377311</v>
      </c>
      <c r="F22" s="60"/>
      <c r="G22" s="44">
        <v>8</v>
      </c>
      <c r="H22" s="6">
        <v>1685</v>
      </c>
      <c r="I22" s="12">
        <f t="shared" si="2"/>
        <v>255.92</v>
      </c>
      <c r="J22" s="53">
        <f t="shared" si="3"/>
        <v>6.5840887777430455</v>
      </c>
      <c r="K22" s="60"/>
      <c r="L22" s="44">
        <v>7</v>
      </c>
      <c r="M22" s="6">
        <v>676</v>
      </c>
      <c r="N22" s="12">
        <f t="shared" si="4"/>
        <v>255.92</v>
      </c>
      <c r="O22" s="53">
        <f t="shared" si="5"/>
        <v>2.6414504532666458</v>
      </c>
    </row>
    <row r="23" spans="1:15" ht="23.25">
      <c r="A23" s="132" t="s">
        <v>19</v>
      </c>
      <c r="B23" s="43">
        <v>47</v>
      </c>
      <c r="C23" s="5">
        <v>9515</v>
      </c>
      <c r="D23" s="12">
        <f t="shared" si="0"/>
        <v>255.92</v>
      </c>
      <c r="E23" s="53">
        <f t="shared" si="1"/>
        <v>37.179587371053458</v>
      </c>
      <c r="F23" s="60"/>
      <c r="G23" s="44">
        <v>4</v>
      </c>
      <c r="H23" s="17" t="s">
        <v>4</v>
      </c>
      <c r="I23" s="12">
        <f t="shared" si="2"/>
        <v>255.92</v>
      </c>
      <c r="J23" s="53"/>
      <c r="K23" s="60"/>
      <c r="L23" s="47" t="s">
        <v>4</v>
      </c>
      <c r="M23" s="17" t="s">
        <v>4</v>
      </c>
      <c r="N23" s="12">
        <f t="shared" si="4"/>
        <v>255.92</v>
      </c>
      <c r="O23" s="53"/>
    </row>
    <row r="24" spans="1:15">
      <c r="A24" s="131" t="s">
        <v>20</v>
      </c>
      <c r="B24" s="43">
        <v>34</v>
      </c>
      <c r="C24" s="5">
        <v>6755</v>
      </c>
      <c r="D24" s="12">
        <f t="shared" si="0"/>
        <v>255.92</v>
      </c>
      <c r="E24" s="53">
        <f t="shared" si="1"/>
        <v>26.39496717724289</v>
      </c>
      <c r="F24" s="60"/>
      <c r="G24" s="44">
        <v>5</v>
      </c>
      <c r="H24" s="6">
        <v>904</v>
      </c>
      <c r="I24" s="12">
        <f t="shared" si="2"/>
        <v>255.92</v>
      </c>
      <c r="J24" s="53">
        <f t="shared" si="3"/>
        <v>3.532353860581432</v>
      </c>
      <c r="K24" s="60"/>
      <c r="L24" s="44">
        <v>3</v>
      </c>
      <c r="M24" s="6">
        <v>236</v>
      </c>
      <c r="N24" s="12">
        <f t="shared" si="4"/>
        <v>255.92</v>
      </c>
      <c r="O24" s="53">
        <f t="shared" si="5"/>
        <v>0.92216317599249775</v>
      </c>
    </row>
    <row r="25" spans="1:15">
      <c r="A25" s="131" t="s">
        <v>21</v>
      </c>
      <c r="B25" s="43">
        <v>15</v>
      </c>
      <c r="C25" s="5">
        <v>3462</v>
      </c>
      <c r="D25" s="12">
        <f t="shared" si="0"/>
        <v>255.92</v>
      </c>
      <c r="E25" s="53">
        <f t="shared" si="1"/>
        <v>13.527664895279775</v>
      </c>
      <c r="F25" s="60"/>
      <c r="G25" s="47" t="s">
        <v>4</v>
      </c>
      <c r="H25" s="17" t="s">
        <v>4</v>
      </c>
      <c r="I25" s="12">
        <f t="shared" si="2"/>
        <v>255.92</v>
      </c>
      <c r="J25" s="53"/>
      <c r="K25" s="60"/>
      <c r="L25" s="44">
        <v>1</v>
      </c>
      <c r="M25" s="6">
        <v>445</v>
      </c>
      <c r="N25" s="12">
        <f t="shared" si="4"/>
        <v>255.92</v>
      </c>
      <c r="O25" s="53">
        <f t="shared" si="5"/>
        <v>1.7388246326977181</v>
      </c>
    </row>
    <row r="26" spans="1:15">
      <c r="A26" s="131" t="s">
        <v>22</v>
      </c>
      <c r="B26" s="43">
        <v>718</v>
      </c>
      <c r="C26" s="5">
        <v>98609</v>
      </c>
      <c r="D26" s="12">
        <f t="shared" si="0"/>
        <v>255.92</v>
      </c>
      <c r="E26" s="53">
        <f t="shared" si="1"/>
        <v>385.31181619256017</v>
      </c>
      <c r="F26" s="60"/>
      <c r="G26" s="44">
        <v>151</v>
      </c>
      <c r="H26" s="6">
        <v>14378</v>
      </c>
      <c r="I26" s="12">
        <f t="shared" si="2"/>
        <v>255.92</v>
      </c>
      <c r="J26" s="53">
        <f t="shared" si="3"/>
        <v>56.181619256017505</v>
      </c>
      <c r="K26" s="60"/>
      <c r="L26" s="44">
        <v>249</v>
      </c>
      <c r="M26" s="6">
        <v>30032</v>
      </c>
      <c r="N26" s="12">
        <f t="shared" si="4"/>
        <v>255.92</v>
      </c>
      <c r="O26" s="53">
        <f t="shared" si="5"/>
        <v>117.34917161613005</v>
      </c>
    </row>
    <row r="27" spans="1:15">
      <c r="A27" s="131" t="s">
        <v>23</v>
      </c>
      <c r="B27" s="43">
        <v>140</v>
      </c>
      <c r="C27" s="5">
        <v>16441</v>
      </c>
      <c r="D27" s="12">
        <f t="shared" si="0"/>
        <v>255.92</v>
      </c>
      <c r="E27" s="53">
        <f t="shared" si="1"/>
        <v>64.24273210378243</v>
      </c>
      <c r="F27" s="60"/>
      <c r="G27" s="44">
        <v>26</v>
      </c>
      <c r="H27" s="6">
        <v>3790</v>
      </c>
      <c r="I27" s="12">
        <f t="shared" si="2"/>
        <v>255.92</v>
      </c>
      <c r="J27" s="53">
        <f t="shared" si="3"/>
        <v>14.80931541106596</v>
      </c>
      <c r="K27" s="60"/>
      <c r="L27" s="44">
        <v>17</v>
      </c>
      <c r="M27" s="6">
        <v>1570</v>
      </c>
      <c r="N27" s="12">
        <f t="shared" si="4"/>
        <v>255.92</v>
      </c>
      <c r="O27" s="53">
        <f t="shared" si="5"/>
        <v>6.1347296030009382</v>
      </c>
    </row>
    <row r="28" spans="1:15">
      <c r="A28" s="131" t="s">
        <v>24</v>
      </c>
      <c r="B28" s="43">
        <v>199</v>
      </c>
      <c r="C28" s="5">
        <v>26872</v>
      </c>
      <c r="D28" s="12">
        <f t="shared" si="0"/>
        <v>255.92</v>
      </c>
      <c r="E28" s="53">
        <f t="shared" si="1"/>
        <v>105.00156298843389</v>
      </c>
      <c r="F28" s="60"/>
      <c r="G28" s="44">
        <v>27</v>
      </c>
      <c r="H28" s="6">
        <v>3887</v>
      </c>
      <c r="I28" s="12">
        <f t="shared" si="2"/>
        <v>255.92</v>
      </c>
      <c r="J28" s="53">
        <f t="shared" si="3"/>
        <v>15.188340106283214</v>
      </c>
      <c r="K28" s="60"/>
      <c r="L28" s="44">
        <v>16</v>
      </c>
      <c r="M28" s="6">
        <v>4532</v>
      </c>
      <c r="N28" s="12">
        <f t="shared" si="4"/>
        <v>255.92</v>
      </c>
      <c r="O28" s="53">
        <f t="shared" si="5"/>
        <v>17.708658955923728</v>
      </c>
    </row>
    <row r="29" spans="1:15">
      <c r="A29" s="131" t="s">
        <v>25</v>
      </c>
      <c r="B29" s="43">
        <v>16</v>
      </c>
      <c r="C29" s="5">
        <v>3514</v>
      </c>
      <c r="D29" s="12">
        <f t="shared" si="0"/>
        <v>255.92</v>
      </c>
      <c r="E29" s="53">
        <f t="shared" si="1"/>
        <v>13.730853391684903</v>
      </c>
      <c r="F29" s="60"/>
      <c r="G29" s="47" t="s">
        <v>4</v>
      </c>
      <c r="H29" s="17" t="s">
        <v>4</v>
      </c>
      <c r="I29" s="12">
        <f t="shared" si="2"/>
        <v>255.92</v>
      </c>
      <c r="J29" s="53"/>
      <c r="K29" s="60"/>
      <c r="L29" s="44">
        <v>5</v>
      </c>
      <c r="M29" s="6">
        <v>72</v>
      </c>
      <c r="N29" s="12">
        <f t="shared" si="4"/>
        <v>255.92</v>
      </c>
      <c r="O29" s="53">
        <f t="shared" si="5"/>
        <v>0.28133791809940606</v>
      </c>
    </row>
    <row r="30" spans="1:15">
      <c r="A30" s="131" t="s">
        <v>26</v>
      </c>
      <c r="B30" s="43">
        <v>53</v>
      </c>
      <c r="C30" s="5">
        <v>5360</v>
      </c>
      <c r="D30" s="12">
        <f t="shared" si="0"/>
        <v>255.92</v>
      </c>
      <c r="E30" s="53">
        <f t="shared" si="1"/>
        <v>20.944045014066898</v>
      </c>
      <c r="F30" s="60"/>
      <c r="G30" s="44">
        <v>3</v>
      </c>
      <c r="H30" s="6">
        <v>162</v>
      </c>
      <c r="I30" s="12">
        <f t="shared" si="2"/>
        <v>255.92</v>
      </c>
      <c r="J30" s="53">
        <f t="shared" si="3"/>
        <v>0.63301031572366373</v>
      </c>
      <c r="K30" s="60"/>
      <c r="L30" s="44">
        <v>5</v>
      </c>
      <c r="M30" s="6">
        <v>745</v>
      </c>
      <c r="N30" s="12">
        <f t="shared" si="4"/>
        <v>255.92</v>
      </c>
      <c r="O30" s="53">
        <f t="shared" si="5"/>
        <v>2.91106595811191</v>
      </c>
    </row>
    <row r="31" spans="1:15">
      <c r="A31" s="131" t="s">
        <v>27</v>
      </c>
      <c r="B31" s="43">
        <v>9</v>
      </c>
      <c r="C31" s="5">
        <v>1537</v>
      </c>
      <c r="D31" s="12">
        <f t="shared" si="0"/>
        <v>255.92</v>
      </c>
      <c r="E31" s="53">
        <f t="shared" si="1"/>
        <v>6.0057830572053774</v>
      </c>
      <c r="F31" s="60"/>
      <c r="G31" s="47" t="s">
        <v>4</v>
      </c>
      <c r="H31" s="17" t="s">
        <v>4</v>
      </c>
      <c r="I31" s="12">
        <f t="shared" si="2"/>
        <v>255.92</v>
      </c>
      <c r="J31" s="53"/>
      <c r="K31" s="60"/>
      <c r="L31" s="47" t="s">
        <v>4</v>
      </c>
      <c r="M31" s="17" t="s">
        <v>4</v>
      </c>
      <c r="N31" s="12">
        <f t="shared" si="4"/>
        <v>255.92</v>
      </c>
      <c r="O31" s="53"/>
    </row>
    <row r="32" spans="1:15">
      <c r="A32" s="131" t="s">
        <v>28</v>
      </c>
      <c r="B32" s="43">
        <v>129</v>
      </c>
      <c r="C32" s="5">
        <v>26256</v>
      </c>
      <c r="D32" s="12">
        <f t="shared" si="0"/>
        <v>255.92</v>
      </c>
      <c r="E32" s="53">
        <f t="shared" si="1"/>
        <v>102.59456080025008</v>
      </c>
      <c r="F32" s="60"/>
      <c r="G32" s="44">
        <v>16</v>
      </c>
      <c r="H32" s="6">
        <v>2856</v>
      </c>
      <c r="I32" s="12">
        <f t="shared" si="2"/>
        <v>255.92</v>
      </c>
      <c r="J32" s="53">
        <f t="shared" si="3"/>
        <v>11.159737417943107</v>
      </c>
      <c r="K32" s="60"/>
      <c r="L32" s="44">
        <v>17</v>
      </c>
      <c r="M32" s="6">
        <v>3635</v>
      </c>
      <c r="N32" s="12">
        <f t="shared" si="4"/>
        <v>255.92</v>
      </c>
      <c r="O32" s="53">
        <f t="shared" si="5"/>
        <v>14.203657392935293</v>
      </c>
    </row>
    <row r="33" spans="1:15">
      <c r="A33" s="131" t="s">
        <v>29</v>
      </c>
      <c r="B33" s="144" t="s">
        <v>4</v>
      </c>
      <c r="C33" s="18" t="s">
        <v>4</v>
      </c>
      <c r="D33" s="12">
        <f t="shared" si="0"/>
        <v>255.92</v>
      </c>
      <c r="E33" s="53"/>
      <c r="F33" s="60"/>
      <c r="G33" s="47" t="s">
        <v>4</v>
      </c>
      <c r="H33" s="17" t="s">
        <v>4</v>
      </c>
      <c r="I33" s="12">
        <f t="shared" si="2"/>
        <v>255.92</v>
      </c>
      <c r="J33" s="53"/>
      <c r="K33" s="60"/>
      <c r="L33" s="44">
        <v>6</v>
      </c>
      <c r="M33" s="6">
        <v>175</v>
      </c>
      <c r="N33" s="12">
        <f t="shared" si="4"/>
        <v>255.92</v>
      </c>
      <c r="O33" s="53">
        <f t="shared" si="5"/>
        <v>0.6838074398249453</v>
      </c>
    </row>
    <row r="34" spans="1:15">
      <c r="A34" s="131" t="s">
        <v>30</v>
      </c>
      <c r="B34" s="43">
        <v>100</v>
      </c>
      <c r="C34" s="5">
        <v>14844</v>
      </c>
      <c r="D34" s="12">
        <f t="shared" si="0"/>
        <v>255.92</v>
      </c>
      <c r="E34" s="53">
        <f t="shared" si="1"/>
        <v>58.00250078149422</v>
      </c>
      <c r="F34" s="60"/>
      <c r="G34" s="44">
        <v>31</v>
      </c>
      <c r="H34" s="6">
        <v>3679</v>
      </c>
      <c r="I34" s="12">
        <f t="shared" si="2"/>
        <v>255.92</v>
      </c>
      <c r="J34" s="53">
        <f t="shared" si="3"/>
        <v>14.375586120662708</v>
      </c>
      <c r="K34" s="60"/>
      <c r="L34" s="44">
        <v>12</v>
      </c>
      <c r="M34" s="6">
        <v>1839</v>
      </c>
      <c r="N34" s="12">
        <f t="shared" si="4"/>
        <v>255.92</v>
      </c>
      <c r="O34" s="53">
        <f t="shared" si="5"/>
        <v>7.1858393247889971</v>
      </c>
    </row>
    <row r="35" spans="1:15">
      <c r="A35" s="133" t="s">
        <v>31</v>
      </c>
      <c r="B35" s="43">
        <v>1</v>
      </c>
      <c r="C35" s="5">
        <v>25</v>
      </c>
      <c r="D35" s="12">
        <f t="shared" si="0"/>
        <v>255.92</v>
      </c>
      <c r="E35" s="53">
        <f t="shared" si="1"/>
        <v>9.768677711784933E-2</v>
      </c>
      <c r="F35" s="60"/>
      <c r="G35" s="44">
        <v>1</v>
      </c>
      <c r="H35" s="6">
        <v>291</v>
      </c>
      <c r="I35" s="12">
        <f t="shared" si="2"/>
        <v>255.92</v>
      </c>
      <c r="J35" s="53">
        <f t="shared" si="3"/>
        <v>1.1370740856517663</v>
      </c>
      <c r="K35" s="60"/>
      <c r="L35" s="47" t="s">
        <v>4</v>
      </c>
      <c r="M35" s="17" t="s">
        <v>4</v>
      </c>
      <c r="N35" s="12">
        <f t="shared" si="4"/>
        <v>255.92</v>
      </c>
      <c r="O35" s="53"/>
    </row>
    <row r="36" spans="1:15" ht="23.25">
      <c r="A36" s="131" t="s">
        <v>32</v>
      </c>
      <c r="B36" s="43">
        <v>154</v>
      </c>
      <c r="C36" s="5">
        <v>26067</v>
      </c>
      <c r="D36" s="12">
        <f t="shared" si="0"/>
        <v>255.92</v>
      </c>
      <c r="E36" s="53">
        <f t="shared" si="1"/>
        <v>101.85604876523914</v>
      </c>
      <c r="F36" s="60"/>
      <c r="G36" s="44">
        <v>24</v>
      </c>
      <c r="H36" s="6">
        <v>4213</v>
      </c>
      <c r="I36" s="12">
        <f t="shared" si="2"/>
        <v>255.92</v>
      </c>
      <c r="J36" s="53">
        <f t="shared" si="3"/>
        <v>16.462175679899971</v>
      </c>
      <c r="K36" s="60"/>
      <c r="L36" s="44">
        <v>18</v>
      </c>
      <c r="M36" s="6">
        <v>8071</v>
      </c>
      <c r="N36" s="12">
        <f t="shared" si="4"/>
        <v>255.92</v>
      </c>
      <c r="O36" s="53">
        <f t="shared" si="5"/>
        <v>31.537199124726477</v>
      </c>
    </row>
    <row r="37" spans="1:15" ht="23.25">
      <c r="A37" s="131" t="s">
        <v>33</v>
      </c>
      <c r="B37" s="43">
        <v>29</v>
      </c>
      <c r="C37" s="5">
        <v>3463</v>
      </c>
      <c r="D37" s="12">
        <f t="shared" si="0"/>
        <v>255.92</v>
      </c>
      <c r="E37" s="53">
        <f t="shared" si="1"/>
        <v>13.53157236636449</v>
      </c>
      <c r="F37" s="60"/>
      <c r="G37" s="47" t="s">
        <v>4</v>
      </c>
      <c r="H37" s="17" t="s">
        <v>4</v>
      </c>
      <c r="I37" s="12">
        <f t="shared" si="2"/>
        <v>255.92</v>
      </c>
      <c r="J37" s="53"/>
      <c r="K37" s="60"/>
      <c r="L37" s="44">
        <v>4</v>
      </c>
      <c r="M37" s="6">
        <v>1395</v>
      </c>
      <c r="N37" s="12">
        <f t="shared" si="4"/>
        <v>255.92</v>
      </c>
      <c r="O37" s="53">
        <f t="shared" si="5"/>
        <v>5.450922163175993</v>
      </c>
    </row>
    <row r="38" spans="1:15" ht="23.25">
      <c r="A38" s="132" t="s">
        <v>34</v>
      </c>
      <c r="B38" s="43">
        <v>22</v>
      </c>
      <c r="C38" s="5">
        <v>7346</v>
      </c>
      <c r="D38" s="12">
        <f t="shared" si="0"/>
        <v>255.92</v>
      </c>
      <c r="E38" s="53">
        <f t="shared" si="1"/>
        <v>28.704282588308846</v>
      </c>
      <c r="F38" s="60"/>
      <c r="G38" s="47" t="s">
        <v>4</v>
      </c>
      <c r="H38" s="17" t="s">
        <v>4</v>
      </c>
      <c r="I38" s="12">
        <f t="shared" si="2"/>
        <v>255.92</v>
      </c>
      <c r="J38" s="53"/>
      <c r="K38" s="60"/>
      <c r="L38" s="44">
        <v>10</v>
      </c>
      <c r="M38" s="6">
        <v>2500</v>
      </c>
      <c r="N38" s="12">
        <f t="shared" si="4"/>
        <v>255.92</v>
      </c>
      <c r="O38" s="53">
        <f t="shared" si="5"/>
        <v>9.7686777117849335</v>
      </c>
    </row>
    <row r="39" spans="1:15" ht="23.25">
      <c r="A39" s="132" t="s">
        <v>35</v>
      </c>
      <c r="B39" s="43">
        <v>12</v>
      </c>
      <c r="C39" s="5">
        <v>5451</v>
      </c>
      <c r="D39" s="12">
        <f t="shared" si="0"/>
        <v>255.92</v>
      </c>
      <c r="E39" s="53">
        <f t="shared" si="1"/>
        <v>21.29962488277587</v>
      </c>
      <c r="F39" s="60"/>
      <c r="G39" s="47" t="s">
        <v>4</v>
      </c>
      <c r="H39" s="17" t="s">
        <v>4</v>
      </c>
      <c r="I39" s="12">
        <f t="shared" si="2"/>
        <v>255.92</v>
      </c>
      <c r="J39" s="53"/>
      <c r="K39" s="60"/>
      <c r="L39" s="47" t="s">
        <v>4</v>
      </c>
      <c r="M39" s="17" t="s">
        <v>4</v>
      </c>
      <c r="N39" s="12">
        <f t="shared" si="4"/>
        <v>255.92</v>
      </c>
      <c r="O39" s="53"/>
    </row>
    <row r="40" spans="1:15">
      <c r="A40" s="131" t="s">
        <v>36</v>
      </c>
      <c r="B40" s="43">
        <v>187</v>
      </c>
      <c r="C40" s="5">
        <v>23737</v>
      </c>
      <c r="D40" s="12">
        <f t="shared" si="0"/>
        <v>255.92</v>
      </c>
      <c r="E40" s="53">
        <f t="shared" si="1"/>
        <v>92.751641137855586</v>
      </c>
      <c r="F40" s="60"/>
      <c r="G40" s="44">
        <v>15</v>
      </c>
      <c r="H40" s="6">
        <v>3668</v>
      </c>
      <c r="I40" s="12">
        <f t="shared" si="2"/>
        <v>255.92</v>
      </c>
      <c r="J40" s="53">
        <f t="shared" si="3"/>
        <v>14.332603938730854</v>
      </c>
      <c r="K40" s="60"/>
      <c r="L40" s="44">
        <v>20</v>
      </c>
      <c r="M40" s="6">
        <v>2678</v>
      </c>
      <c r="N40" s="12">
        <f t="shared" si="4"/>
        <v>255.92</v>
      </c>
      <c r="O40" s="53">
        <f t="shared" si="5"/>
        <v>10.46420756486402</v>
      </c>
    </row>
    <row r="41" spans="1:15">
      <c r="A41" s="131" t="s">
        <v>37</v>
      </c>
      <c r="B41" s="43">
        <v>34</v>
      </c>
      <c r="C41" s="5">
        <v>3501</v>
      </c>
      <c r="D41" s="12">
        <f t="shared" si="0"/>
        <v>255.92</v>
      </c>
      <c r="E41" s="53">
        <f t="shared" si="1"/>
        <v>13.68005626758362</v>
      </c>
      <c r="F41" s="60"/>
      <c r="G41" s="47" t="s">
        <v>4</v>
      </c>
      <c r="H41" s="17" t="s">
        <v>4</v>
      </c>
      <c r="I41" s="12">
        <f t="shared" si="2"/>
        <v>255.92</v>
      </c>
      <c r="J41" s="53"/>
      <c r="K41" s="60"/>
      <c r="L41" s="44">
        <v>3</v>
      </c>
      <c r="M41" s="6">
        <v>243</v>
      </c>
      <c r="N41" s="12">
        <f t="shared" si="4"/>
        <v>255.92</v>
      </c>
      <c r="O41" s="53">
        <f t="shared" si="5"/>
        <v>0.94951547358549548</v>
      </c>
    </row>
    <row r="42" spans="1:15">
      <c r="A42" s="131" t="s">
        <v>38</v>
      </c>
      <c r="B42" s="43">
        <v>56</v>
      </c>
      <c r="C42" s="5">
        <v>4520</v>
      </c>
      <c r="D42" s="12">
        <f t="shared" si="0"/>
        <v>255.92</v>
      </c>
      <c r="E42" s="53">
        <f t="shared" si="1"/>
        <v>17.66176930290716</v>
      </c>
      <c r="F42" s="60"/>
      <c r="G42" s="44">
        <v>5</v>
      </c>
      <c r="H42" s="6">
        <v>387</v>
      </c>
      <c r="I42" s="12">
        <f t="shared" si="2"/>
        <v>255.92</v>
      </c>
      <c r="J42" s="53">
        <f t="shared" si="3"/>
        <v>1.5121913097843076</v>
      </c>
      <c r="K42" s="60"/>
      <c r="L42" s="44">
        <v>5</v>
      </c>
      <c r="M42" s="6">
        <v>1828</v>
      </c>
      <c r="N42" s="12">
        <f t="shared" si="4"/>
        <v>255.92</v>
      </c>
      <c r="O42" s="53">
        <f t="shared" si="5"/>
        <v>7.1428571428571432</v>
      </c>
    </row>
    <row r="43" spans="1:15">
      <c r="A43" s="132" t="s">
        <v>39</v>
      </c>
      <c r="B43" s="43">
        <v>6</v>
      </c>
      <c r="C43" s="5">
        <v>855</v>
      </c>
      <c r="D43" s="12">
        <f t="shared" si="0"/>
        <v>255.92</v>
      </c>
      <c r="E43" s="53">
        <f t="shared" si="1"/>
        <v>3.3408877774304471</v>
      </c>
      <c r="F43" s="60"/>
      <c r="G43" s="47" t="s">
        <v>4</v>
      </c>
      <c r="H43" s="17" t="s">
        <v>4</v>
      </c>
      <c r="I43" s="12">
        <f t="shared" si="2"/>
        <v>255.92</v>
      </c>
      <c r="J43" s="53"/>
      <c r="K43" s="60"/>
      <c r="L43" s="44">
        <v>3</v>
      </c>
      <c r="M43" s="6">
        <v>223</v>
      </c>
      <c r="N43" s="12">
        <f t="shared" si="4"/>
        <v>255.92</v>
      </c>
      <c r="O43" s="53">
        <f t="shared" si="5"/>
        <v>0.87136605189121608</v>
      </c>
    </row>
    <row r="44" spans="1:15">
      <c r="A44" s="131" t="s">
        <v>40</v>
      </c>
      <c r="B44" s="43">
        <v>130</v>
      </c>
      <c r="C44" s="5">
        <v>11608</v>
      </c>
      <c r="D44" s="12">
        <f t="shared" si="0"/>
        <v>255.92</v>
      </c>
      <c r="E44" s="53">
        <f t="shared" si="1"/>
        <v>45.357924351359799</v>
      </c>
      <c r="F44" s="60"/>
      <c r="G44" s="44">
        <v>18</v>
      </c>
      <c r="H44" s="6">
        <v>627</v>
      </c>
      <c r="I44" s="12">
        <f t="shared" si="2"/>
        <v>255.92</v>
      </c>
      <c r="J44" s="53">
        <f t="shared" si="3"/>
        <v>2.4499843701156614</v>
      </c>
      <c r="K44" s="60"/>
      <c r="L44" s="44">
        <v>12</v>
      </c>
      <c r="M44" s="6">
        <v>2475</v>
      </c>
      <c r="N44" s="12">
        <f t="shared" si="4"/>
        <v>255.92</v>
      </c>
      <c r="O44" s="53">
        <f t="shared" si="5"/>
        <v>9.6709909346670848</v>
      </c>
    </row>
    <row r="45" spans="1:15">
      <c r="A45" s="131" t="s">
        <v>41</v>
      </c>
      <c r="B45" s="43">
        <v>8</v>
      </c>
      <c r="C45" s="5">
        <v>556</v>
      </c>
      <c r="D45" s="12">
        <f t="shared" si="0"/>
        <v>255.92</v>
      </c>
      <c r="E45" s="53">
        <f t="shared" si="1"/>
        <v>2.1725539231009692</v>
      </c>
      <c r="F45" s="60"/>
      <c r="G45" s="47" t="s">
        <v>4</v>
      </c>
      <c r="H45" s="17" t="s">
        <v>4</v>
      </c>
      <c r="I45" s="12">
        <f t="shared" si="2"/>
        <v>255.92</v>
      </c>
      <c r="J45" s="53"/>
      <c r="K45" s="60"/>
      <c r="L45" s="47" t="s">
        <v>4</v>
      </c>
      <c r="M45" s="17" t="s">
        <v>4</v>
      </c>
      <c r="N45" s="12">
        <f t="shared" si="4"/>
        <v>255.92</v>
      </c>
      <c r="O45" s="53"/>
    </row>
    <row r="46" spans="1:15" ht="23.25">
      <c r="A46" s="132" t="s">
        <v>42</v>
      </c>
      <c r="B46" s="43">
        <v>99</v>
      </c>
      <c r="C46" s="5">
        <v>15162</v>
      </c>
      <c r="D46" s="12">
        <f t="shared" si="0"/>
        <v>255.92</v>
      </c>
      <c r="E46" s="53">
        <f t="shared" si="1"/>
        <v>59.245076586433264</v>
      </c>
      <c r="F46" s="60"/>
      <c r="G46" s="44">
        <v>9</v>
      </c>
      <c r="H46" s="6">
        <v>479</v>
      </c>
      <c r="I46" s="12">
        <f t="shared" si="2"/>
        <v>255.92</v>
      </c>
      <c r="J46" s="53">
        <f t="shared" si="3"/>
        <v>1.8716786495779931</v>
      </c>
      <c r="K46" s="60"/>
      <c r="L46" s="44">
        <v>3</v>
      </c>
      <c r="M46" s="6">
        <v>454</v>
      </c>
      <c r="N46" s="12">
        <f t="shared" si="4"/>
        <v>255.92</v>
      </c>
      <c r="O46" s="53">
        <f t="shared" si="5"/>
        <v>1.7739918724601438</v>
      </c>
    </row>
    <row r="47" spans="1:15" ht="23.25">
      <c r="A47" s="132" t="s">
        <v>43</v>
      </c>
      <c r="B47" s="43">
        <v>1</v>
      </c>
      <c r="C47" s="5">
        <v>7</v>
      </c>
      <c r="D47" s="12">
        <f t="shared" si="0"/>
        <v>255.92</v>
      </c>
      <c r="E47" s="53">
        <f t="shared" si="1"/>
        <v>2.7352297592997812E-2</v>
      </c>
      <c r="F47" s="60"/>
      <c r="G47" s="47" t="s">
        <v>4</v>
      </c>
      <c r="H47" s="17" t="s">
        <v>4</v>
      </c>
      <c r="I47" s="12">
        <f t="shared" si="2"/>
        <v>255.92</v>
      </c>
      <c r="J47" s="53"/>
      <c r="K47" s="60"/>
      <c r="L47" s="47" t="s">
        <v>4</v>
      </c>
      <c r="M47" s="17" t="s">
        <v>4</v>
      </c>
      <c r="N47" s="12">
        <f t="shared" si="4"/>
        <v>255.92</v>
      </c>
      <c r="O47" s="53"/>
    </row>
    <row r="48" spans="1:15">
      <c r="A48" s="131" t="s">
        <v>44</v>
      </c>
      <c r="B48" s="43">
        <v>3</v>
      </c>
      <c r="C48" s="5">
        <v>166</v>
      </c>
      <c r="D48" s="12">
        <f t="shared" si="0"/>
        <v>255.92</v>
      </c>
      <c r="E48" s="53">
        <f t="shared" si="1"/>
        <v>0.64864020006251955</v>
      </c>
      <c r="F48" s="60"/>
      <c r="G48" s="47" t="s">
        <v>4</v>
      </c>
      <c r="H48" s="17" t="s">
        <v>4</v>
      </c>
      <c r="I48" s="12">
        <f t="shared" si="2"/>
        <v>255.92</v>
      </c>
      <c r="J48" s="53"/>
      <c r="K48" s="60"/>
      <c r="L48" s="47" t="s">
        <v>4</v>
      </c>
      <c r="M48" s="17" t="s">
        <v>4</v>
      </c>
      <c r="N48" s="12">
        <f t="shared" si="4"/>
        <v>255.92</v>
      </c>
      <c r="O48" s="53"/>
    </row>
    <row r="49" spans="1:15" ht="23.25">
      <c r="A49" s="131" t="s">
        <v>45</v>
      </c>
      <c r="B49" s="43">
        <v>456</v>
      </c>
      <c r="C49" s="5">
        <v>81840</v>
      </c>
      <c r="D49" s="12">
        <f t="shared" si="0"/>
        <v>255.92</v>
      </c>
      <c r="E49" s="53">
        <f t="shared" si="1"/>
        <v>319.78743357299157</v>
      </c>
      <c r="F49" s="60"/>
      <c r="G49" s="44">
        <v>137</v>
      </c>
      <c r="H49" s="6">
        <v>19691</v>
      </c>
      <c r="I49" s="12">
        <f t="shared" si="2"/>
        <v>255.92</v>
      </c>
      <c r="J49" s="53">
        <f t="shared" si="3"/>
        <v>76.942013129102847</v>
      </c>
      <c r="K49" s="60"/>
      <c r="L49" s="44">
        <v>101</v>
      </c>
      <c r="M49" s="6">
        <v>20833</v>
      </c>
      <c r="N49" s="12">
        <f t="shared" si="4"/>
        <v>255.92</v>
      </c>
      <c r="O49" s="53">
        <f t="shared" si="5"/>
        <v>81.404345107846211</v>
      </c>
    </row>
    <row r="50" spans="1:15">
      <c r="A50" s="131" t="s">
        <v>46</v>
      </c>
      <c r="B50" s="43">
        <v>52</v>
      </c>
      <c r="C50" s="5">
        <v>6679</v>
      </c>
      <c r="D50" s="12">
        <f t="shared" si="0"/>
        <v>255.92</v>
      </c>
      <c r="E50" s="53">
        <f t="shared" si="1"/>
        <v>26.097999374804626</v>
      </c>
      <c r="F50" s="60"/>
      <c r="G50" s="44">
        <v>3</v>
      </c>
      <c r="H50" s="6">
        <v>297</v>
      </c>
      <c r="I50" s="12">
        <f t="shared" si="2"/>
        <v>255.92</v>
      </c>
      <c r="J50" s="53">
        <f t="shared" si="3"/>
        <v>1.1605189121600501</v>
      </c>
      <c r="K50" s="60"/>
      <c r="L50" s="44">
        <v>11</v>
      </c>
      <c r="M50" s="6">
        <v>173</v>
      </c>
      <c r="N50" s="12">
        <f t="shared" si="4"/>
        <v>255.92</v>
      </c>
      <c r="O50" s="53">
        <f t="shared" si="5"/>
        <v>0.67599249765551739</v>
      </c>
    </row>
    <row r="51" spans="1:15">
      <c r="A51" s="131" t="s">
        <v>47</v>
      </c>
      <c r="B51" s="43">
        <v>315</v>
      </c>
      <c r="C51" s="5">
        <v>22563</v>
      </c>
      <c r="D51" s="12">
        <f t="shared" si="0"/>
        <v>255.92</v>
      </c>
      <c r="E51" s="53">
        <f t="shared" si="1"/>
        <v>88.16427008440138</v>
      </c>
      <c r="F51" s="60"/>
      <c r="G51" s="44">
        <v>79</v>
      </c>
      <c r="H51" s="6">
        <v>6272</v>
      </c>
      <c r="I51" s="12">
        <f t="shared" si="2"/>
        <v>255.92</v>
      </c>
      <c r="J51" s="53">
        <f t="shared" si="3"/>
        <v>24.507658643326039</v>
      </c>
      <c r="K51" s="60"/>
      <c r="L51" s="44">
        <v>69</v>
      </c>
      <c r="M51" s="6">
        <v>4344</v>
      </c>
      <c r="N51" s="12">
        <f t="shared" si="4"/>
        <v>255.92</v>
      </c>
      <c r="O51" s="53">
        <f t="shared" si="5"/>
        <v>16.974054391997502</v>
      </c>
    </row>
    <row r="52" spans="1:15" s="9" customFormat="1">
      <c r="A52" s="134" t="s">
        <v>48</v>
      </c>
      <c r="B52" s="143">
        <v>230</v>
      </c>
      <c r="C52" s="8">
        <v>53911</v>
      </c>
      <c r="D52" s="16">
        <f t="shared" si="0"/>
        <v>255.92</v>
      </c>
      <c r="E52" s="62">
        <f t="shared" si="1"/>
        <v>210.65567364801501</v>
      </c>
      <c r="F52" s="66"/>
      <c r="G52" s="45">
        <v>45</v>
      </c>
      <c r="H52" s="10">
        <v>8907</v>
      </c>
      <c r="I52" s="16">
        <f t="shared" si="2"/>
        <v>255.92</v>
      </c>
      <c r="J52" s="62">
        <f t="shared" si="3"/>
        <v>34.803844951547362</v>
      </c>
      <c r="K52" s="66"/>
      <c r="L52" s="45">
        <v>18</v>
      </c>
      <c r="M52" s="10">
        <v>1105</v>
      </c>
      <c r="N52" s="16">
        <f t="shared" si="4"/>
        <v>255.92</v>
      </c>
      <c r="O52" s="62">
        <f t="shared" si="5"/>
        <v>4.3177555486089405</v>
      </c>
    </row>
    <row r="53" spans="1:15" s="9" customFormat="1">
      <c r="A53" s="134" t="s">
        <v>49</v>
      </c>
      <c r="B53" s="143">
        <v>20</v>
      </c>
      <c r="C53" s="8">
        <v>3145</v>
      </c>
      <c r="D53" s="16">
        <f t="shared" si="0"/>
        <v>255.92</v>
      </c>
      <c r="E53" s="62">
        <f t="shared" si="1"/>
        <v>12.288996561425446</v>
      </c>
      <c r="F53" s="66"/>
      <c r="G53" s="45">
        <v>10</v>
      </c>
      <c r="H53" s="10">
        <v>3197</v>
      </c>
      <c r="I53" s="16">
        <f t="shared" si="2"/>
        <v>255.92</v>
      </c>
      <c r="J53" s="62">
        <f t="shared" si="3"/>
        <v>12.492185057830573</v>
      </c>
      <c r="K53" s="66"/>
      <c r="L53" s="65" t="s">
        <v>4</v>
      </c>
      <c r="M53" s="19" t="s">
        <v>4</v>
      </c>
      <c r="N53" s="16">
        <f t="shared" si="4"/>
        <v>255.92</v>
      </c>
      <c r="O53" s="62"/>
    </row>
    <row r="54" spans="1:15">
      <c r="A54" s="135" t="s">
        <v>50</v>
      </c>
      <c r="B54" s="43">
        <v>290</v>
      </c>
      <c r="C54" s="5">
        <v>50061</v>
      </c>
      <c r="D54" s="12">
        <f t="shared" si="0"/>
        <v>255.92</v>
      </c>
      <c r="E54" s="53">
        <f t="shared" si="1"/>
        <v>195.61190997186623</v>
      </c>
      <c r="F54" s="60"/>
      <c r="G54" s="44">
        <v>38</v>
      </c>
      <c r="H54" s="6">
        <v>9860</v>
      </c>
      <c r="I54" s="12">
        <f t="shared" si="2"/>
        <v>255.92</v>
      </c>
      <c r="J54" s="53">
        <f t="shared" si="3"/>
        <v>38.527664895279777</v>
      </c>
      <c r="K54" s="60"/>
      <c r="L54" s="44">
        <v>40</v>
      </c>
      <c r="M54" s="6">
        <v>11244</v>
      </c>
      <c r="N54" s="12">
        <f t="shared" si="4"/>
        <v>255.92</v>
      </c>
      <c r="O54" s="53">
        <f t="shared" si="5"/>
        <v>43.935604876523918</v>
      </c>
    </row>
    <row r="55" spans="1:15">
      <c r="A55" s="135" t="s">
        <v>51</v>
      </c>
      <c r="B55" s="43">
        <v>23</v>
      </c>
      <c r="C55" s="5">
        <v>7248</v>
      </c>
      <c r="D55" s="12">
        <f t="shared" si="0"/>
        <v>255.92</v>
      </c>
      <c r="E55" s="53">
        <f t="shared" si="1"/>
        <v>28.32135042200688</v>
      </c>
      <c r="F55" s="60"/>
      <c r="G55" s="47" t="s">
        <v>4</v>
      </c>
      <c r="H55" s="17" t="s">
        <v>4</v>
      </c>
      <c r="I55" s="12">
        <f t="shared" si="2"/>
        <v>255.92</v>
      </c>
      <c r="J55" s="53"/>
      <c r="K55" s="60"/>
      <c r="L55" s="44">
        <v>1</v>
      </c>
      <c r="M55" s="6">
        <v>638</v>
      </c>
      <c r="N55" s="12">
        <f t="shared" si="4"/>
        <v>255.92</v>
      </c>
      <c r="O55" s="53">
        <f t="shared" si="5"/>
        <v>2.4929665520475148</v>
      </c>
    </row>
    <row r="56" spans="1:15" s="9" customFormat="1">
      <c r="A56" s="136" t="s">
        <v>52</v>
      </c>
      <c r="B56" s="143">
        <v>353</v>
      </c>
      <c r="C56" s="8">
        <v>85038</v>
      </c>
      <c r="D56" s="16">
        <f t="shared" si="0"/>
        <v>255.92</v>
      </c>
      <c r="E56" s="62">
        <f t="shared" si="1"/>
        <v>332.28352610190689</v>
      </c>
      <c r="F56" s="66"/>
      <c r="G56" s="45">
        <v>160</v>
      </c>
      <c r="H56" s="10">
        <v>50196</v>
      </c>
      <c r="I56" s="16">
        <f t="shared" si="2"/>
        <v>255.92</v>
      </c>
      <c r="J56" s="62">
        <f t="shared" si="3"/>
        <v>196.1394185683026</v>
      </c>
      <c r="K56" s="66"/>
      <c r="L56" s="45">
        <v>30</v>
      </c>
      <c r="M56" s="10">
        <v>10717</v>
      </c>
      <c r="N56" s="16">
        <f t="shared" si="4"/>
        <v>255.92</v>
      </c>
      <c r="O56" s="62">
        <f t="shared" si="5"/>
        <v>41.876367614879655</v>
      </c>
    </row>
    <row r="57" spans="1:15" s="9" customFormat="1">
      <c r="A57" s="136" t="s">
        <v>53</v>
      </c>
      <c r="B57" s="143">
        <v>12</v>
      </c>
      <c r="C57" s="8">
        <v>2293</v>
      </c>
      <c r="D57" s="16">
        <f t="shared" si="0"/>
        <v>255.92</v>
      </c>
      <c r="E57" s="62">
        <f t="shared" si="1"/>
        <v>8.9598311972491409</v>
      </c>
      <c r="F57" s="66"/>
      <c r="G57" s="65" t="s">
        <v>4</v>
      </c>
      <c r="H57" s="19" t="s">
        <v>4</v>
      </c>
      <c r="I57" s="16">
        <f t="shared" si="2"/>
        <v>255.92</v>
      </c>
      <c r="J57" s="62"/>
      <c r="K57" s="66"/>
      <c r="L57" s="65" t="s">
        <v>4</v>
      </c>
      <c r="M57" s="19" t="s">
        <v>4</v>
      </c>
      <c r="N57" s="16">
        <f t="shared" si="4"/>
        <v>255.92</v>
      </c>
      <c r="O57" s="62"/>
    </row>
    <row r="58" spans="1:15">
      <c r="A58" s="135" t="s">
        <v>54</v>
      </c>
      <c r="B58" s="43">
        <v>100</v>
      </c>
      <c r="C58" s="5">
        <v>21484</v>
      </c>
      <c r="D58" s="12">
        <f t="shared" si="0"/>
        <v>255.92</v>
      </c>
      <c r="E58" s="53">
        <f t="shared" si="1"/>
        <v>83.948108783994996</v>
      </c>
      <c r="F58" s="60"/>
      <c r="G58" s="44">
        <v>10</v>
      </c>
      <c r="H58" s="6">
        <v>365</v>
      </c>
      <c r="I58" s="12">
        <f t="shared" si="2"/>
        <v>255.92</v>
      </c>
      <c r="J58" s="53">
        <f t="shared" si="3"/>
        <v>1.4262269459206003</v>
      </c>
      <c r="K58" s="60"/>
      <c r="L58" s="47" t="s">
        <v>4</v>
      </c>
      <c r="M58" s="17" t="s">
        <v>4</v>
      </c>
      <c r="N58" s="12">
        <f t="shared" si="4"/>
        <v>255.92</v>
      </c>
      <c r="O58" s="53"/>
    </row>
    <row r="59" spans="1:15">
      <c r="A59" s="135" t="s">
        <v>55</v>
      </c>
      <c r="B59" s="43">
        <v>41</v>
      </c>
      <c r="C59" s="5">
        <v>4151</v>
      </c>
      <c r="D59" s="12">
        <f t="shared" si="0"/>
        <v>255.92</v>
      </c>
      <c r="E59" s="53">
        <f t="shared" si="1"/>
        <v>16.219912472647703</v>
      </c>
      <c r="F59" s="60"/>
      <c r="G59" s="44">
        <v>9</v>
      </c>
      <c r="H59" s="6">
        <v>2081</v>
      </c>
      <c r="I59" s="12">
        <f t="shared" si="2"/>
        <v>255.92</v>
      </c>
      <c r="J59" s="53">
        <f t="shared" si="3"/>
        <v>8.1314473272897789</v>
      </c>
      <c r="K59" s="60"/>
      <c r="L59" s="44">
        <v>18</v>
      </c>
      <c r="M59" s="6">
        <v>2159</v>
      </c>
      <c r="N59" s="12">
        <f t="shared" si="4"/>
        <v>255.92</v>
      </c>
      <c r="O59" s="53">
        <f t="shared" si="5"/>
        <v>8.4362300718974677</v>
      </c>
    </row>
    <row r="60" spans="1:15">
      <c r="A60" s="135" t="s">
        <v>56</v>
      </c>
      <c r="B60" s="43">
        <v>10</v>
      </c>
      <c r="C60" s="5">
        <v>181</v>
      </c>
      <c r="D60" s="12">
        <f t="shared" si="0"/>
        <v>255.92</v>
      </c>
      <c r="E60" s="53">
        <f t="shared" si="1"/>
        <v>0.70725226633322913</v>
      </c>
      <c r="F60" s="60"/>
      <c r="G60" s="44">
        <v>3</v>
      </c>
      <c r="H60" s="6">
        <v>7</v>
      </c>
      <c r="I60" s="12">
        <f t="shared" si="2"/>
        <v>255.92</v>
      </c>
      <c r="J60" s="53">
        <f t="shared" si="3"/>
        <v>2.7352297592997812E-2</v>
      </c>
      <c r="K60" s="60"/>
      <c r="L60" s="44">
        <v>1</v>
      </c>
      <c r="M60" s="6">
        <v>16</v>
      </c>
      <c r="N60" s="12">
        <f t="shared" si="4"/>
        <v>255.92</v>
      </c>
      <c r="O60" s="53">
        <f t="shared" si="5"/>
        <v>6.2519537355423579E-2</v>
      </c>
    </row>
    <row r="61" spans="1:15" ht="23.25">
      <c r="A61" s="137" t="s">
        <v>57</v>
      </c>
      <c r="B61" s="145">
        <v>83</v>
      </c>
      <c r="C61" s="5">
        <v>7908</v>
      </c>
      <c r="D61" s="12">
        <f t="shared" si="0"/>
        <v>255.92</v>
      </c>
      <c r="E61" s="53">
        <f t="shared" si="1"/>
        <v>30.900281337918102</v>
      </c>
      <c r="F61" s="60"/>
      <c r="G61" s="49">
        <v>39</v>
      </c>
      <c r="H61" s="6">
        <v>1557</v>
      </c>
      <c r="I61" s="12">
        <f t="shared" si="2"/>
        <v>255.92</v>
      </c>
      <c r="J61" s="53">
        <f t="shared" si="3"/>
        <v>6.0839324788996567</v>
      </c>
      <c r="K61" s="60"/>
      <c r="L61" s="49">
        <v>17</v>
      </c>
      <c r="M61" s="6">
        <v>1760</v>
      </c>
      <c r="N61" s="12">
        <f t="shared" si="4"/>
        <v>255.92</v>
      </c>
      <c r="O61" s="53">
        <f t="shared" si="5"/>
        <v>6.8771491090965933</v>
      </c>
    </row>
    <row r="62" spans="1:15">
      <c r="A62" s="137" t="s">
        <v>58</v>
      </c>
      <c r="B62" s="145">
        <v>62</v>
      </c>
      <c r="C62" s="5">
        <v>4538</v>
      </c>
      <c r="D62" s="12">
        <f t="shared" si="0"/>
        <v>255.92</v>
      </c>
      <c r="E62" s="53">
        <f t="shared" si="1"/>
        <v>17.732103782432009</v>
      </c>
      <c r="F62" s="60"/>
      <c r="G62" s="49">
        <v>25</v>
      </c>
      <c r="H62" s="6">
        <v>867</v>
      </c>
      <c r="I62" s="12">
        <f t="shared" si="2"/>
        <v>255.92</v>
      </c>
      <c r="J62" s="53">
        <f t="shared" si="3"/>
        <v>3.3877774304470147</v>
      </c>
      <c r="K62" s="60"/>
      <c r="L62" s="49">
        <v>4</v>
      </c>
      <c r="M62" s="6">
        <v>503</v>
      </c>
      <c r="N62" s="12">
        <f t="shared" si="4"/>
        <v>255.92</v>
      </c>
      <c r="O62" s="53">
        <f t="shared" si="5"/>
        <v>1.9654579556111287</v>
      </c>
    </row>
    <row r="63" spans="1:15">
      <c r="A63" s="137" t="s">
        <v>59</v>
      </c>
      <c r="B63" s="145">
        <v>35</v>
      </c>
      <c r="C63" s="5">
        <v>2706</v>
      </c>
      <c r="D63" s="12">
        <f t="shared" si="0"/>
        <v>255.92</v>
      </c>
      <c r="E63" s="53">
        <f t="shared" si="1"/>
        <v>10.573616755236012</v>
      </c>
      <c r="F63" s="60"/>
      <c r="G63" s="49">
        <v>14</v>
      </c>
      <c r="H63" s="6">
        <v>217</v>
      </c>
      <c r="I63" s="12">
        <f t="shared" si="2"/>
        <v>255.92</v>
      </c>
      <c r="J63" s="53">
        <f t="shared" si="3"/>
        <v>0.84792122538293224</v>
      </c>
      <c r="K63" s="60"/>
      <c r="L63" s="49">
        <v>1</v>
      </c>
      <c r="M63" s="6">
        <v>34</v>
      </c>
      <c r="N63" s="12">
        <f t="shared" si="4"/>
        <v>255.92</v>
      </c>
      <c r="O63" s="53">
        <f t="shared" si="5"/>
        <v>0.13285401688027509</v>
      </c>
    </row>
    <row r="64" spans="1:15">
      <c r="A64" s="135" t="s">
        <v>60</v>
      </c>
      <c r="B64" s="145">
        <v>43</v>
      </c>
      <c r="C64" s="5">
        <v>3122</v>
      </c>
      <c r="D64" s="12">
        <f t="shared" si="0"/>
        <v>255.92</v>
      </c>
      <c r="E64" s="53">
        <f t="shared" si="1"/>
        <v>12.199124726477026</v>
      </c>
      <c r="F64" s="60"/>
      <c r="G64" s="49">
        <v>8</v>
      </c>
      <c r="H64" s="6">
        <v>1841</v>
      </c>
      <c r="I64" s="12">
        <f t="shared" si="2"/>
        <v>255.92</v>
      </c>
      <c r="J64" s="53">
        <f t="shared" si="3"/>
        <v>7.1936542669584247</v>
      </c>
      <c r="K64" s="60"/>
      <c r="L64" s="49">
        <v>18</v>
      </c>
      <c r="M64" s="6">
        <v>1071</v>
      </c>
      <c r="N64" s="12">
        <f t="shared" si="4"/>
        <v>255.92</v>
      </c>
      <c r="O64" s="53">
        <f t="shared" si="5"/>
        <v>4.1849015317286655</v>
      </c>
    </row>
    <row r="65" spans="1:15">
      <c r="A65" s="138" t="s">
        <v>61</v>
      </c>
      <c r="B65" s="43">
        <v>16</v>
      </c>
      <c r="C65" s="5">
        <v>71</v>
      </c>
      <c r="D65" s="12">
        <f t="shared" si="0"/>
        <v>255.92</v>
      </c>
      <c r="E65" s="53">
        <f t="shared" si="1"/>
        <v>0.27743044701469211</v>
      </c>
      <c r="F65" s="60"/>
      <c r="G65" s="47" t="s">
        <v>4</v>
      </c>
      <c r="H65" s="17" t="s">
        <v>4</v>
      </c>
      <c r="I65" s="12">
        <f t="shared" si="2"/>
        <v>255.92</v>
      </c>
      <c r="J65" s="53"/>
      <c r="K65" s="60"/>
      <c r="L65" s="47" t="s">
        <v>4</v>
      </c>
      <c r="M65" s="17" t="s">
        <v>4</v>
      </c>
      <c r="N65" s="12">
        <f t="shared" si="4"/>
        <v>255.92</v>
      </c>
      <c r="O65" s="53"/>
    </row>
    <row r="66" spans="1:15">
      <c r="A66" s="135" t="s">
        <v>62</v>
      </c>
      <c r="B66" s="43">
        <v>6</v>
      </c>
      <c r="C66" s="5">
        <v>1392</v>
      </c>
      <c r="D66" s="12">
        <f t="shared" si="0"/>
        <v>255.92</v>
      </c>
      <c r="E66" s="53">
        <f t="shared" si="1"/>
        <v>5.4391997499218512</v>
      </c>
      <c r="F66" s="60"/>
      <c r="G66" s="47" t="s">
        <v>4</v>
      </c>
      <c r="H66" s="17" t="s">
        <v>4</v>
      </c>
      <c r="I66" s="12">
        <f t="shared" si="2"/>
        <v>255.92</v>
      </c>
      <c r="J66" s="53"/>
      <c r="K66" s="60"/>
      <c r="L66" s="44">
        <v>1</v>
      </c>
      <c r="M66" s="6">
        <v>11</v>
      </c>
      <c r="N66" s="12">
        <f t="shared" si="4"/>
        <v>255.92</v>
      </c>
      <c r="O66" s="53">
        <f t="shared" si="5"/>
        <v>4.2982181931853707E-2</v>
      </c>
    </row>
    <row r="67" spans="1:15">
      <c r="A67" s="135" t="s">
        <v>63</v>
      </c>
      <c r="B67" s="43">
        <v>36</v>
      </c>
      <c r="C67" s="5">
        <v>3074</v>
      </c>
      <c r="D67" s="12">
        <f t="shared" si="0"/>
        <v>255.92</v>
      </c>
      <c r="E67" s="53">
        <f t="shared" si="1"/>
        <v>12.011566114410755</v>
      </c>
      <c r="F67" s="60"/>
      <c r="G67" s="44">
        <v>2</v>
      </c>
      <c r="H67" s="6">
        <v>1130</v>
      </c>
      <c r="I67" s="12">
        <f t="shared" si="2"/>
        <v>255.92</v>
      </c>
      <c r="J67" s="53">
        <f t="shared" si="3"/>
        <v>4.4154423257267901</v>
      </c>
      <c r="K67" s="60"/>
      <c r="L67" s="44">
        <v>9</v>
      </c>
      <c r="M67" s="6">
        <v>2004</v>
      </c>
      <c r="N67" s="12">
        <f t="shared" si="4"/>
        <v>255.92</v>
      </c>
      <c r="O67" s="53">
        <f t="shared" si="5"/>
        <v>7.8305720537668027</v>
      </c>
    </row>
    <row r="68" spans="1:15">
      <c r="A68" s="135" t="s">
        <v>64</v>
      </c>
      <c r="B68" s="43">
        <v>35</v>
      </c>
      <c r="C68" s="5">
        <v>3254</v>
      </c>
      <c r="D68" s="12">
        <f t="shared" si="0"/>
        <v>255.92</v>
      </c>
      <c r="E68" s="53">
        <f t="shared" si="1"/>
        <v>12.714910909659269</v>
      </c>
      <c r="F68" s="60"/>
      <c r="G68" s="47" t="s">
        <v>4</v>
      </c>
      <c r="H68" s="17" t="s">
        <v>4</v>
      </c>
      <c r="I68" s="12">
        <f t="shared" si="2"/>
        <v>255.92</v>
      </c>
      <c r="J68" s="53"/>
      <c r="K68" s="60"/>
      <c r="L68" s="44">
        <v>4</v>
      </c>
      <c r="M68" s="6">
        <v>5302</v>
      </c>
      <c r="N68" s="12">
        <f t="shared" si="4"/>
        <v>255.92</v>
      </c>
      <c r="O68" s="53">
        <f t="shared" si="5"/>
        <v>20.717411691153487</v>
      </c>
    </row>
    <row r="69" spans="1:15">
      <c r="A69" s="135" t="s">
        <v>65</v>
      </c>
      <c r="B69" s="43">
        <v>790</v>
      </c>
      <c r="C69" s="5">
        <v>162779</v>
      </c>
      <c r="D69" s="12">
        <f t="shared" si="0"/>
        <v>255.92</v>
      </c>
      <c r="E69" s="53">
        <f t="shared" si="1"/>
        <v>636.05423569865582</v>
      </c>
      <c r="F69" s="60"/>
      <c r="G69" s="44">
        <v>88</v>
      </c>
      <c r="H69" s="6">
        <v>22581</v>
      </c>
      <c r="I69" s="12">
        <f t="shared" si="2"/>
        <v>255.92</v>
      </c>
      <c r="J69" s="53">
        <f t="shared" si="3"/>
        <v>88.234604563926226</v>
      </c>
      <c r="K69" s="60"/>
      <c r="L69" s="44">
        <v>159</v>
      </c>
      <c r="M69" s="6">
        <v>79443</v>
      </c>
      <c r="N69" s="12">
        <f t="shared" si="4"/>
        <v>255.92</v>
      </c>
      <c r="O69" s="53">
        <f t="shared" si="5"/>
        <v>310.42122538293216</v>
      </c>
    </row>
    <row r="70" spans="1:15">
      <c r="A70" s="135" t="s">
        <v>66</v>
      </c>
      <c r="B70" s="43">
        <v>350</v>
      </c>
      <c r="C70" s="5">
        <v>88773</v>
      </c>
      <c r="D70" s="12">
        <f t="shared" ref="D70:D72" si="6">365.6*70%</f>
        <v>255.92</v>
      </c>
      <c r="E70" s="53">
        <f t="shared" ref="E70:E72" si="7">C70/D70</f>
        <v>346.87793060331353</v>
      </c>
      <c r="F70" s="60"/>
      <c r="G70" s="44">
        <v>26</v>
      </c>
      <c r="H70" s="6">
        <v>10061</v>
      </c>
      <c r="I70" s="12">
        <f t="shared" ref="I70:I72" si="8">365.6*70%</f>
        <v>255.92</v>
      </c>
      <c r="J70" s="53">
        <f t="shared" ref="J70:J72" si="9">H70/I70</f>
        <v>39.313066583307283</v>
      </c>
      <c r="K70" s="60"/>
      <c r="L70" s="44">
        <v>12</v>
      </c>
      <c r="M70" s="6">
        <v>1897</v>
      </c>
      <c r="N70" s="12">
        <f t="shared" ref="N70:N72" si="10">365.6*70%</f>
        <v>255.92</v>
      </c>
      <c r="O70" s="53">
        <f t="shared" ref="O70:O71" si="11">M70/N70</f>
        <v>7.4124726477024074</v>
      </c>
    </row>
    <row r="71" spans="1:15">
      <c r="A71" s="138" t="s">
        <v>67</v>
      </c>
      <c r="B71" s="145">
        <v>256</v>
      </c>
      <c r="C71" s="5">
        <v>29810</v>
      </c>
      <c r="D71" s="12">
        <f t="shared" si="6"/>
        <v>255.92</v>
      </c>
      <c r="E71" s="53">
        <f t="shared" si="7"/>
        <v>116.48171303532355</v>
      </c>
      <c r="F71" s="60"/>
      <c r="G71" s="49">
        <v>39</v>
      </c>
      <c r="H71" s="6">
        <v>3279</v>
      </c>
      <c r="I71" s="12">
        <f t="shared" si="8"/>
        <v>255.92</v>
      </c>
      <c r="J71" s="53">
        <f t="shared" si="9"/>
        <v>12.812597686777119</v>
      </c>
      <c r="K71" s="60"/>
      <c r="L71" s="49">
        <v>6</v>
      </c>
      <c r="M71" s="6">
        <v>748</v>
      </c>
      <c r="N71" s="12">
        <f t="shared" si="10"/>
        <v>255.92</v>
      </c>
      <c r="O71" s="53">
        <f t="shared" si="11"/>
        <v>2.9227883713660519</v>
      </c>
    </row>
    <row r="72" spans="1:15">
      <c r="A72" s="138" t="s">
        <v>68</v>
      </c>
      <c r="B72" s="145">
        <v>121</v>
      </c>
      <c r="C72" s="5">
        <v>23628</v>
      </c>
      <c r="D72" s="12">
        <f t="shared" si="6"/>
        <v>255.92</v>
      </c>
      <c r="E72" s="53">
        <f t="shared" si="7"/>
        <v>92.325726789621768</v>
      </c>
      <c r="F72" s="60"/>
      <c r="G72" s="49">
        <v>15</v>
      </c>
      <c r="H72" s="6">
        <v>16413</v>
      </c>
      <c r="I72" s="12">
        <f t="shared" si="8"/>
        <v>255.92</v>
      </c>
      <c r="J72" s="53">
        <f t="shared" si="9"/>
        <v>64.133322913410439</v>
      </c>
      <c r="K72" s="60"/>
      <c r="L72" s="146" t="s">
        <v>4</v>
      </c>
      <c r="M72" s="17" t="s">
        <v>4</v>
      </c>
      <c r="N72" s="12">
        <f t="shared" si="10"/>
        <v>255.92</v>
      </c>
      <c r="O72" s="53"/>
    </row>
    <row r="73" spans="1:15">
      <c r="A73" s="139"/>
      <c r="B73" s="50"/>
      <c r="C73" s="12"/>
      <c r="D73" s="12"/>
      <c r="E73" s="51"/>
      <c r="F73" s="60"/>
      <c r="G73" s="50"/>
      <c r="H73" s="12"/>
      <c r="I73" s="12"/>
      <c r="J73" s="51"/>
      <c r="K73" s="60"/>
      <c r="L73" s="50"/>
      <c r="M73" s="12"/>
      <c r="N73" s="12"/>
      <c r="O73" s="51"/>
    </row>
    <row r="74" spans="1:15">
      <c r="A74" s="140" t="s">
        <v>83</v>
      </c>
      <c r="B74" s="50">
        <f>SUM(B6:B72)</f>
        <v>8457</v>
      </c>
      <c r="C74" s="12">
        <f t="shared" ref="C74:O74" si="12">SUM(C6:C72)</f>
        <v>1516900</v>
      </c>
      <c r="D74" s="12"/>
      <c r="E74" s="53">
        <f t="shared" si="12"/>
        <v>5927.2428884026276</v>
      </c>
      <c r="F74" s="60"/>
      <c r="G74" s="50">
        <f t="shared" si="12"/>
        <v>1382</v>
      </c>
      <c r="H74" s="12">
        <f t="shared" si="12"/>
        <v>257050</v>
      </c>
      <c r="I74" s="12"/>
      <c r="J74" s="53">
        <f t="shared" si="12"/>
        <v>1004.4154423257271</v>
      </c>
      <c r="K74" s="60"/>
      <c r="L74" s="50">
        <f t="shared" si="12"/>
        <v>1409</v>
      </c>
      <c r="M74" s="12">
        <f t="shared" si="12"/>
        <v>279776</v>
      </c>
      <c r="N74" s="12"/>
      <c r="O74" s="53">
        <f t="shared" si="12"/>
        <v>1093.2166301969366</v>
      </c>
    </row>
    <row r="75" spans="1:15">
      <c r="A75" s="141"/>
      <c r="B75" s="50"/>
      <c r="C75" s="12"/>
      <c r="D75" s="12"/>
      <c r="E75" s="53"/>
      <c r="F75" s="60"/>
      <c r="G75" s="50"/>
      <c r="H75" s="12"/>
      <c r="I75" s="12"/>
      <c r="J75" s="53"/>
      <c r="K75" s="60"/>
      <c r="L75" s="50"/>
      <c r="M75" s="12"/>
      <c r="N75" s="12"/>
      <c r="O75" s="53"/>
    </row>
    <row r="76" spans="1:15" ht="39" thickBot="1">
      <c r="A76" s="142" t="s">
        <v>84</v>
      </c>
      <c r="B76" s="54">
        <f>SUM(B58:B72,B54:B55,B9:B51,B6:B7)</f>
        <v>7669</v>
      </c>
      <c r="C76" s="55">
        <f t="shared" ref="C76:O76" si="13">SUM(C58:C72,C54:C55,C9:C51,C6:C7)</f>
        <v>1326140</v>
      </c>
      <c r="D76" s="55"/>
      <c r="E76" s="56">
        <f t="shared" si="13"/>
        <v>5181.8537042825883</v>
      </c>
      <c r="F76" s="148"/>
      <c r="G76" s="54">
        <f t="shared" si="13"/>
        <v>1116</v>
      </c>
      <c r="H76" s="55">
        <f t="shared" si="13"/>
        <v>185799</v>
      </c>
      <c r="I76" s="55"/>
      <c r="J76" s="56">
        <f t="shared" si="13"/>
        <v>726.00422006877147</v>
      </c>
      <c r="K76" s="148"/>
      <c r="L76" s="54">
        <f t="shared" si="13"/>
        <v>1358</v>
      </c>
      <c r="M76" s="55">
        <f t="shared" si="13"/>
        <v>266875</v>
      </c>
      <c r="N76" s="55"/>
      <c r="O76" s="56">
        <f t="shared" si="13"/>
        <v>1042.8063457330416</v>
      </c>
    </row>
  </sheetData>
  <mergeCells count="3">
    <mergeCell ref="B4:E4"/>
    <mergeCell ref="G4:J4"/>
    <mergeCell ref="L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topLeftCell="A64" workbookViewId="0">
      <selection activeCell="A76" sqref="A76"/>
    </sheetView>
  </sheetViews>
  <sheetFormatPr defaultColWidth="8.85546875" defaultRowHeight="15"/>
  <cols>
    <col min="1" max="1" width="36.85546875" style="3" customWidth="1"/>
    <col min="2" max="2" width="13.85546875" style="3" customWidth="1"/>
    <col min="3" max="5" width="8.85546875" style="3"/>
    <col min="6" max="6" width="4.85546875" style="149" customWidth="1"/>
    <col min="7" max="10" width="8.85546875" style="3"/>
    <col min="11" max="11" width="4.42578125" style="149" customWidth="1"/>
    <col min="12" max="16384" width="8.85546875" style="3"/>
  </cols>
  <sheetData>
    <row r="1" spans="1:15" ht="52.5" customHeight="1">
      <c r="A1" s="2" t="s">
        <v>75</v>
      </c>
    </row>
    <row r="2" spans="1:15" ht="15.75" thickBot="1"/>
    <row r="3" spans="1:15" ht="35.25" customHeight="1">
      <c r="A3" s="26" t="s">
        <v>0</v>
      </c>
      <c r="B3" s="67" t="s">
        <v>69</v>
      </c>
      <c r="C3" s="68"/>
      <c r="D3" s="68"/>
      <c r="E3" s="69"/>
      <c r="G3" s="67" t="s">
        <v>73</v>
      </c>
      <c r="H3" s="68"/>
      <c r="I3" s="68"/>
      <c r="J3" s="69"/>
      <c r="L3" s="67" t="s">
        <v>74</v>
      </c>
      <c r="M3" s="68"/>
      <c r="N3" s="68"/>
      <c r="O3" s="69"/>
    </row>
    <row r="4" spans="1:15" ht="112.5">
      <c r="A4" s="27" t="s">
        <v>2</v>
      </c>
      <c r="B4" s="41" t="s">
        <v>70</v>
      </c>
      <c r="C4" s="13" t="s">
        <v>1</v>
      </c>
      <c r="D4" s="12"/>
      <c r="E4" s="57" t="s">
        <v>85</v>
      </c>
      <c r="G4" s="41" t="s">
        <v>70</v>
      </c>
      <c r="H4" s="14" t="s">
        <v>1</v>
      </c>
      <c r="I4" s="12"/>
      <c r="J4" s="57" t="s">
        <v>85</v>
      </c>
      <c r="L4" s="41" t="s">
        <v>70</v>
      </c>
      <c r="M4" s="14" t="s">
        <v>1</v>
      </c>
      <c r="N4" s="12"/>
      <c r="O4" s="42" t="s">
        <v>85</v>
      </c>
    </row>
    <row r="5" spans="1:15" ht="15.75">
      <c r="A5" s="28" t="s">
        <v>2</v>
      </c>
      <c r="B5" s="43">
        <v>8962</v>
      </c>
      <c r="C5" s="5">
        <v>1681356</v>
      </c>
      <c r="D5" s="20">
        <f>365.6*70%</f>
        <v>255.92</v>
      </c>
      <c r="E5" s="58">
        <f>C5/D5</f>
        <v>6569.8499531103471</v>
      </c>
      <c r="F5" s="150"/>
      <c r="G5" s="61">
        <v>1275</v>
      </c>
      <c r="H5" s="5">
        <v>240731</v>
      </c>
      <c r="I5" s="20">
        <f>365.6*70%</f>
        <v>255.92</v>
      </c>
      <c r="J5" s="70">
        <f>H5/I5</f>
        <v>940.64942169427945</v>
      </c>
      <c r="L5" s="43">
        <v>1688</v>
      </c>
      <c r="M5" s="5">
        <v>309715</v>
      </c>
      <c r="N5" s="20">
        <f>365.6*70%</f>
        <v>255.92</v>
      </c>
      <c r="O5" s="70">
        <f>M5/N5</f>
        <v>1210.2024070021882</v>
      </c>
    </row>
    <row r="6" spans="1:15">
      <c r="A6" s="28" t="s">
        <v>3</v>
      </c>
      <c r="B6" s="44">
        <v>589</v>
      </c>
      <c r="C6" s="6">
        <v>126801</v>
      </c>
      <c r="D6" s="20">
        <f t="shared" ref="D6:D69" si="0">365.6*70%</f>
        <v>255.92</v>
      </c>
      <c r="E6" s="58">
        <f t="shared" ref="E6:E69" si="1">C6/D6</f>
        <v>495.47124101281651</v>
      </c>
      <c r="F6" s="150"/>
      <c r="G6" s="44">
        <v>76</v>
      </c>
      <c r="H6" s="6">
        <v>19528</v>
      </c>
      <c r="I6" s="20">
        <f t="shared" ref="I6:I69" si="2">365.6*70%</f>
        <v>255.92</v>
      </c>
      <c r="J6" s="70">
        <f t="shared" ref="J6:J69" si="3">H6/I6</f>
        <v>76.305095342294464</v>
      </c>
      <c r="L6" s="44">
        <v>168</v>
      </c>
      <c r="M6" s="6">
        <v>32191</v>
      </c>
      <c r="N6" s="20">
        <f t="shared" ref="N6:N69" si="4">365.6*70%</f>
        <v>255.92</v>
      </c>
      <c r="O6" s="70">
        <f t="shared" ref="O6:O69" si="5">M6/N6</f>
        <v>125.78540168802752</v>
      </c>
    </row>
    <row r="7" spans="1:15">
      <c r="A7" s="28" t="s">
        <v>82</v>
      </c>
      <c r="B7" s="44">
        <v>412</v>
      </c>
      <c r="C7" s="6">
        <v>96144</v>
      </c>
      <c r="D7" s="20">
        <f t="shared" si="0"/>
        <v>255.92</v>
      </c>
      <c r="E7" s="58">
        <f t="shared" si="1"/>
        <v>375.67989996874024</v>
      </c>
      <c r="F7" s="150"/>
      <c r="G7" s="44">
        <v>67</v>
      </c>
      <c r="H7" s="6">
        <v>22218</v>
      </c>
      <c r="I7" s="20">
        <f t="shared" si="2"/>
        <v>255.92</v>
      </c>
      <c r="J7" s="70">
        <f t="shared" si="3"/>
        <v>86.816192560175054</v>
      </c>
      <c r="L7" s="44">
        <v>79</v>
      </c>
      <c r="M7" s="6">
        <v>15671</v>
      </c>
      <c r="N7" s="20">
        <f t="shared" si="4"/>
        <v>255.92</v>
      </c>
      <c r="O7" s="70">
        <f t="shared" si="5"/>
        <v>61.233979368552674</v>
      </c>
    </row>
    <row r="8" spans="1:15" s="24" customFormat="1" ht="23.25" customHeight="1">
      <c r="A8" s="29" t="s">
        <v>80</v>
      </c>
      <c r="B8" s="45">
        <v>191</v>
      </c>
      <c r="C8" s="10">
        <v>44517</v>
      </c>
      <c r="D8" s="21">
        <f t="shared" si="0"/>
        <v>255.92</v>
      </c>
      <c r="E8" s="46">
        <f t="shared" si="1"/>
        <v>173.94889027821196</v>
      </c>
      <c r="F8" s="151"/>
      <c r="G8" s="45">
        <v>45</v>
      </c>
      <c r="H8" s="10">
        <v>7826</v>
      </c>
      <c r="I8" s="21">
        <f t="shared" si="2"/>
        <v>255.92</v>
      </c>
      <c r="J8" s="62">
        <f t="shared" si="3"/>
        <v>30.579868708971556</v>
      </c>
      <c r="K8" s="154"/>
      <c r="L8" s="45">
        <v>43</v>
      </c>
      <c r="M8" s="10">
        <v>12778</v>
      </c>
      <c r="N8" s="21">
        <f t="shared" si="4"/>
        <v>255.92</v>
      </c>
      <c r="O8" s="62">
        <f t="shared" si="5"/>
        <v>49.929665520475147</v>
      </c>
    </row>
    <row r="9" spans="1:15">
      <c r="A9" s="30" t="s">
        <v>5</v>
      </c>
      <c r="B9" s="44">
        <v>207</v>
      </c>
      <c r="C9" s="6">
        <v>39175</v>
      </c>
      <c r="D9" s="20">
        <f t="shared" si="0"/>
        <v>255.92</v>
      </c>
      <c r="E9" s="58">
        <f t="shared" si="1"/>
        <v>153.07517974366991</v>
      </c>
      <c r="F9" s="150"/>
      <c r="G9" s="47" t="s">
        <v>4</v>
      </c>
      <c r="H9" s="17" t="s">
        <v>4</v>
      </c>
      <c r="I9" s="20">
        <f t="shared" si="2"/>
        <v>255.92</v>
      </c>
      <c r="J9" s="70"/>
      <c r="L9" s="44">
        <v>2</v>
      </c>
      <c r="M9" s="6">
        <v>104</v>
      </c>
      <c r="N9" s="20">
        <f t="shared" si="4"/>
        <v>255.92</v>
      </c>
      <c r="O9" s="70">
        <f t="shared" si="5"/>
        <v>0.40637699281025325</v>
      </c>
    </row>
    <row r="10" spans="1:15">
      <c r="A10" s="30" t="s">
        <v>6</v>
      </c>
      <c r="B10" s="44">
        <v>611</v>
      </c>
      <c r="C10" s="6">
        <v>137370</v>
      </c>
      <c r="D10" s="20">
        <f t="shared" si="0"/>
        <v>255.92</v>
      </c>
      <c r="E10" s="58">
        <f t="shared" si="1"/>
        <v>536.76930290715848</v>
      </c>
      <c r="F10" s="150"/>
      <c r="G10" s="44">
        <v>61</v>
      </c>
      <c r="H10" s="6">
        <v>15186</v>
      </c>
      <c r="I10" s="20">
        <f t="shared" si="2"/>
        <v>255.92</v>
      </c>
      <c r="J10" s="70">
        <f t="shared" si="3"/>
        <v>59.338855892466398</v>
      </c>
      <c r="L10" s="44">
        <v>165</v>
      </c>
      <c r="M10" s="6">
        <v>22674</v>
      </c>
      <c r="N10" s="20">
        <f t="shared" si="4"/>
        <v>255.92</v>
      </c>
      <c r="O10" s="70">
        <f t="shared" si="5"/>
        <v>88.59799937480463</v>
      </c>
    </row>
    <row r="11" spans="1:15">
      <c r="A11" s="30" t="s">
        <v>7</v>
      </c>
      <c r="B11" s="44">
        <v>27</v>
      </c>
      <c r="C11" s="6">
        <v>5609</v>
      </c>
      <c r="D11" s="20">
        <f t="shared" si="0"/>
        <v>255.92</v>
      </c>
      <c r="E11" s="58">
        <f t="shared" si="1"/>
        <v>21.917005314160676</v>
      </c>
      <c r="F11" s="150"/>
      <c r="G11" s="47" t="s">
        <v>4</v>
      </c>
      <c r="H11" s="17" t="s">
        <v>4</v>
      </c>
      <c r="I11" s="20">
        <f t="shared" si="2"/>
        <v>255.92</v>
      </c>
      <c r="J11" s="70"/>
      <c r="L11" s="47" t="s">
        <v>4</v>
      </c>
      <c r="M11" s="17" t="s">
        <v>4</v>
      </c>
      <c r="N11" s="20">
        <f t="shared" si="4"/>
        <v>255.92</v>
      </c>
      <c r="O11" s="70"/>
    </row>
    <row r="12" spans="1:15" ht="23.25">
      <c r="A12" s="30" t="s">
        <v>8</v>
      </c>
      <c r="B12" s="44">
        <v>38</v>
      </c>
      <c r="C12" s="6">
        <v>8717</v>
      </c>
      <c r="D12" s="20">
        <f t="shared" si="0"/>
        <v>255.92</v>
      </c>
      <c r="E12" s="58">
        <f t="shared" si="1"/>
        <v>34.061425445451704</v>
      </c>
      <c r="F12" s="150"/>
      <c r="G12" s="47" t="s">
        <v>4</v>
      </c>
      <c r="H12" s="17" t="s">
        <v>4</v>
      </c>
      <c r="I12" s="20">
        <f t="shared" si="2"/>
        <v>255.92</v>
      </c>
      <c r="J12" s="70"/>
      <c r="L12" s="44">
        <v>3</v>
      </c>
      <c r="M12" s="6">
        <v>296</v>
      </c>
      <c r="N12" s="20">
        <f t="shared" si="4"/>
        <v>255.92</v>
      </c>
      <c r="O12" s="70">
        <f t="shared" si="5"/>
        <v>1.1566114410753361</v>
      </c>
    </row>
    <row r="13" spans="1:15" ht="23.25">
      <c r="A13" s="30" t="s">
        <v>9</v>
      </c>
      <c r="B13" s="44">
        <v>1</v>
      </c>
      <c r="C13" s="6">
        <v>353</v>
      </c>
      <c r="D13" s="20">
        <f t="shared" si="0"/>
        <v>255.92</v>
      </c>
      <c r="E13" s="58">
        <f t="shared" si="1"/>
        <v>1.3793372929040326</v>
      </c>
      <c r="F13" s="150"/>
      <c r="G13" s="47" t="s">
        <v>4</v>
      </c>
      <c r="H13" s="17" t="s">
        <v>4</v>
      </c>
      <c r="I13" s="20">
        <f t="shared" si="2"/>
        <v>255.92</v>
      </c>
      <c r="J13" s="70"/>
      <c r="L13" s="47" t="s">
        <v>4</v>
      </c>
      <c r="M13" s="17" t="s">
        <v>4</v>
      </c>
      <c r="N13" s="20">
        <f t="shared" si="4"/>
        <v>255.92</v>
      </c>
      <c r="O13" s="70"/>
    </row>
    <row r="14" spans="1:15">
      <c r="A14" s="30" t="s">
        <v>10</v>
      </c>
      <c r="B14" s="44">
        <v>2</v>
      </c>
      <c r="C14" s="6">
        <v>510</v>
      </c>
      <c r="D14" s="20">
        <f t="shared" si="0"/>
        <v>255.92</v>
      </c>
      <c r="E14" s="58">
        <f t="shared" si="1"/>
        <v>1.9928102532041263</v>
      </c>
      <c r="F14" s="150"/>
      <c r="G14" s="47" t="s">
        <v>4</v>
      </c>
      <c r="H14" s="17" t="s">
        <v>4</v>
      </c>
      <c r="I14" s="20">
        <f t="shared" si="2"/>
        <v>255.92</v>
      </c>
      <c r="J14" s="70"/>
      <c r="L14" s="47" t="s">
        <v>4</v>
      </c>
      <c r="M14" s="17" t="s">
        <v>4</v>
      </c>
      <c r="N14" s="20">
        <f t="shared" si="4"/>
        <v>255.92</v>
      </c>
      <c r="O14" s="70"/>
    </row>
    <row r="15" spans="1:15">
      <c r="A15" s="30" t="s">
        <v>11</v>
      </c>
      <c r="B15" s="47" t="s">
        <v>4</v>
      </c>
      <c r="C15" s="17" t="s">
        <v>4</v>
      </c>
      <c r="D15" s="20">
        <f t="shared" si="0"/>
        <v>255.92</v>
      </c>
      <c r="E15" s="58"/>
      <c r="F15" s="150"/>
      <c r="G15" s="47" t="s">
        <v>4</v>
      </c>
      <c r="H15" s="17" t="s">
        <v>4</v>
      </c>
      <c r="I15" s="20">
        <f t="shared" si="2"/>
        <v>255.92</v>
      </c>
      <c r="J15" s="70"/>
      <c r="L15" s="47" t="s">
        <v>4</v>
      </c>
      <c r="M15" s="17" t="s">
        <v>4</v>
      </c>
      <c r="N15" s="20">
        <f t="shared" si="4"/>
        <v>255.92</v>
      </c>
      <c r="O15" s="70"/>
    </row>
    <row r="16" spans="1:15">
      <c r="A16" s="30" t="s">
        <v>12</v>
      </c>
      <c r="B16" s="44">
        <v>41</v>
      </c>
      <c r="C16" s="6">
        <v>4009</v>
      </c>
      <c r="D16" s="20">
        <f t="shared" si="0"/>
        <v>255.92</v>
      </c>
      <c r="E16" s="58">
        <f t="shared" si="1"/>
        <v>15.66505157861832</v>
      </c>
      <c r="F16" s="150"/>
      <c r="G16" s="44">
        <v>1</v>
      </c>
      <c r="H16" s="6">
        <v>129</v>
      </c>
      <c r="I16" s="20">
        <f t="shared" si="2"/>
        <v>255.92</v>
      </c>
      <c r="J16" s="70">
        <f t="shared" si="3"/>
        <v>0.50406376992810253</v>
      </c>
      <c r="L16" s="47" t="s">
        <v>4</v>
      </c>
      <c r="M16" s="17" t="s">
        <v>4</v>
      </c>
      <c r="N16" s="20">
        <f t="shared" si="4"/>
        <v>255.92</v>
      </c>
      <c r="O16" s="70"/>
    </row>
    <row r="17" spans="1:15">
      <c r="A17" s="30" t="s">
        <v>13</v>
      </c>
      <c r="B17" s="44">
        <v>7</v>
      </c>
      <c r="C17" s="6">
        <v>1730</v>
      </c>
      <c r="D17" s="20">
        <f t="shared" si="0"/>
        <v>255.92</v>
      </c>
      <c r="E17" s="58">
        <f t="shared" si="1"/>
        <v>6.7599249765551734</v>
      </c>
      <c r="F17" s="150"/>
      <c r="G17" s="47" t="s">
        <v>4</v>
      </c>
      <c r="H17" s="17" t="s">
        <v>4</v>
      </c>
      <c r="I17" s="20">
        <f t="shared" si="2"/>
        <v>255.92</v>
      </c>
      <c r="J17" s="70"/>
      <c r="L17" s="47" t="s">
        <v>4</v>
      </c>
      <c r="M17" s="17" t="s">
        <v>4</v>
      </c>
      <c r="N17" s="20">
        <f t="shared" si="4"/>
        <v>255.92</v>
      </c>
      <c r="O17" s="70"/>
    </row>
    <row r="18" spans="1:15">
      <c r="A18" s="30" t="s">
        <v>14</v>
      </c>
      <c r="B18" s="44">
        <v>173</v>
      </c>
      <c r="C18" s="6">
        <v>50411</v>
      </c>
      <c r="D18" s="20">
        <f t="shared" si="0"/>
        <v>255.92</v>
      </c>
      <c r="E18" s="58">
        <f t="shared" si="1"/>
        <v>196.97952485151612</v>
      </c>
      <c r="F18" s="150"/>
      <c r="G18" s="44">
        <v>26</v>
      </c>
      <c r="H18" s="6">
        <v>3312</v>
      </c>
      <c r="I18" s="20">
        <f t="shared" si="2"/>
        <v>255.92</v>
      </c>
      <c r="J18" s="70">
        <f t="shared" si="3"/>
        <v>12.94154423257268</v>
      </c>
      <c r="L18" s="44">
        <v>53</v>
      </c>
      <c r="M18" s="6">
        <v>9407</v>
      </c>
      <c r="N18" s="20">
        <f t="shared" si="4"/>
        <v>255.92</v>
      </c>
      <c r="O18" s="70">
        <f t="shared" si="5"/>
        <v>36.757580493904349</v>
      </c>
    </row>
    <row r="19" spans="1:15">
      <c r="A19" s="30" t="s">
        <v>15</v>
      </c>
      <c r="B19" s="44">
        <v>180</v>
      </c>
      <c r="C19" s="6">
        <v>39035</v>
      </c>
      <c r="D19" s="20">
        <f t="shared" si="0"/>
        <v>255.92</v>
      </c>
      <c r="E19" s="58">
        <f t="shared" si="1"/>
        <v>152.52813379180995</v>
      </c>
      <c r="F19" s="150"/>
      <c r="G19" s="44">
        <v>11</v>
      </c>
      <c r="H19" s="6">
        <v>1192</v>
      </c>
      <c r="I19" s="20">
        <f t="shared" si="2"/>
        <v>255.92</v>
      </c>
      <c r="J19" s="70">
        <f t="shared" si="3"/>
        <v>4.6577055329790564</v>
      </c>
      <c r="L19" s="44">
        <v>86</v>
      </c>
      <c r="M19" s="6">
        <v>20380</v>
      </c>
      <c r="N19" s="20">
        <f t="shared" si="4"/>
        <v>255.92</v>
      </c>
      <c r="O19" s="70">
        <f t="shared" si="5"/>
        <v>79.634260706470769</v>
      </c>
    </row>
    <row r="20" spans="1:15">
      <c r="A20" s="30" t="s">
        <v>16</v>
      </c>
      <c r="B20" s="44">
        <v>13</v>
      </c>
      <c r="C20" s="6">
        <v>1689</v>
      </c>
      <c r="D20" s="20">
        <f t="shared" si="0"/>
        <v>255.92</v>
      </c>
      <c r="E20" s="58">
        <f t="shared" si="1"/>
        <v>6.5997186620819006</v>
      </c>
      <c r="F20" s="150"/>
      <c r="G20" s="47" t="s">
        <v>4</v>
      </c>
      <c r="H20" s="17" t="s">
        <v>4</v>
      </c>
      <c r="I20" s="20">
        <f t="shared" si="2"/>
        <v>255.92</v>
      </c>
      <c r="J20" s="70"/>
      <c r="L20" s="47" t="s">
        <v>4</v>
      </c>
      <c r="M20" s="17" t="s">
        <v>4</v>
      </c>
      <c r="N20" s="20">
        <f t="shared" si="4"/>
        <v>255.92</v>
      </c>
      <c r="O20" s="70"/>
    </row>
    <row r="21" spans="1:15">
      <c r="A21" s="30" t="s">
        <v>17</v>
      </c>
      <c r="B21" s="44">
        <v>5</v>
      </c>
      <c r="C21" s="6">
        <v>781</v>
      </c>
      <c r="D21" s="20">
        <f t="shared" si="0"/>
        <v>255.92</v>
      </c>
      <c r="E21" s="58">
        <f t="shared" si="1"/>
        <v>3.051734917161613</v>
      </c>
      <c r="F21" s="150"/>
      <c r="G21" s="47" t="s">
        <v>4</v>
      </c>
      <c r="H21" s="17" t="s">
        <v>4</v>
      </c>
      <c r="I21" s="20">
        <f t="shared" si="2"/>
        <v>255.92</v>
      </c>
      <c r="J21" s="70"/>
      <c r="L21" s="47" t="s">
        <v>4</v>
      </c>
      <c r="M21" s="17" t="s">
        <v>4</v>
      </c>
      <c r="N21" s="20">
        <f t="shared" si="4"/>
        <v>255.92</v>
      </c>
      <c r="O21" s="70"/>
    </row>
    <row r="22" spans="1:15" ht="23.25">
      <c r="A22" s="30" t="s">
        <v>18</v>
      </c>
      <c r="B22" s="44">
        <v>116</v>
      </c>
      <c r="C22" s="6">
        <v>21670</v>
      </c>
      <c r="D22" s="20">
        <f t="shared" si="0"/>
        <v>255.92</v>
      </c>
      <c r="E22" s="58">
        <f t="shared" si="1"/>
        <v>84.674898405751804</v>
      </c>
      <c r="F22" s="150"/>
      <c r="G22" s="44">
        <v>8</v>
      </c>
      <c r="H22" s="6">
        <v>1721</v>
      </c>
      <c r="I22" s="20">
        <f t="shared" si="2"/>
        <v>255.92</v>
      </c>
      <c r="J22" s="70">
        <f t="shared" si="3"/>
        <v>6.724757736792748</v>
      </c>
      <c r="L22" s="47" t="s">
        <v>4</v>
      </c>
      <c r="M22" s="17" t="s">
        <v>4</v>
      </c>
      <c r="N22" s="20">
        <f t="shared" si="4"/>
        <v>255.92</v>
      </c>
      <c r="O22" s="70"/>
    </row>
    <row r="23" spans="1:15" ht="23.25">
      <c r="A23" s="30" t="s">
        <v>19</v>
      </c>
      <c r="B23" s="44">
        <v>40</v>
      </c>
      <c r="C23" s="6">
        <v>11771</v>
      </c>
      <c r="D23" s="20">
        <f t="shared" si="0"/>
        <v>255.92</v>
      </c>
      <c r="E23" s="58">
        <f t="shared" si="1"/>
        <v>45.994842138168181</v>
      </c>
      <c r="F23" s="150"/>
      <c r="G23" s="47" t="s">
        <v>4</v>
      </c>
      <c r="H23" s="17" t="s">
        <v>4</v>
      </c>
      <c r="I23" s="20">
        <f t="shared" si="2"/>
        <v>255.92</v>
      </c>
      <c r="J23" s="70"/>
      <c r="L23" s="47" t="s">
        <v>4</v>
      </c>
      <c r="M23" s="17" t="s">
        <v>4</v>
      </c>
      <c r="N23" s="20">
        <f t="shared" si="4"/>
        <v>255.92</v>
      </c>
      <c r="O23" s="70"/>
    </row>
    <row r="24" spans="1:15">
      <c r="A24" s="30" t="s">
        <v>20</v>
      </c>
      <c r="B24" s="44">
        <v>62</v>
      </c>
      <c r="C24" s="6">
        <v>12987</v>
      </c>
      <c r="D24" s="20">
        <f t="shared" si="0"/>
        <v>255.92</v>
      </c>
      <c r="E24" s="58">
        <f t="shared" si="1"/>
        <v>50.746326977180374</v>
      </c>
      <c r="F24" s="150"/>
      <c r="G24" s="47" t="s">
        <v>4</v>
      </c>
      <c r="H24" s="17" t="s">
        <v>4</v>
      </c>
      <c r="I24" s="20">
        <f t="shared" si="2"/>
        <v>255.92</v>
      </c>
      <c r="J24" s="70"/>
      <c r="L24" s="47" t="s">
        <v>4</v>
      </c>
      <c r="M24" s="17" t="s">
        <v>4</v>
      </c>
      <c r="N24" s="20">
        <f t="shared" si="4"/>
        <v>255.92</v>
      </c>
      <c r="O24" s="70"/>
    </row>
    <row r="25" spans="1:15">
      <c r="A25" s="30" t="s">
        <v>21</v>
      </c>
      <c r="B25" s="44">
        <v>11</v>
      </c>
      <c r="C25" s="6">
        <v>2674</v>
      </c>
      <c r="D25" s="20">
        <f t="shared" si="0"/>
        <v>255.92</v>
      </c>
      <c r="E25" s="58">
        <f t="shared" si="1"/>
        <v>10.448577680525165</v>
      </c>
      <c r="F25" s="150"/>
      <c r="G25" s="47" t="s">
        <v>4</v>
      </c>
      <c r="H25" s="17" t="s">
        <v>4</v>
      </c>
      <c r="I25" s="20">
        <f t="shared" si="2"/>
        <v>255.92</v>
      </c>
      <c r="J25" s="70"/>
      <c r="L25" s="47" t="s">
        <v>4</v>
      </c>
      <c r="M25" s="17" t="s">
        <v>4</v>
      </c>
      <c r="N25" s="20">
        <f t="shared" si="4"/>
        <v>255.92</v>
      </c>
      <c r="O25" s="70"/>
    </row>
    <row r="26" spans="1:15">
      <c r="A26" s="30" t="s">
        <v>22</v>
      </c>
      <c r="B26" s="44">
        <v>850</v>
      </c>
      <c r="C26" s="6">
        <v>113575</v>
      </c>
      <c r="D26" s="20">
        <f t="shared" si="0"/>
        <v>255.92</v>
      </c>
      <c r="E26" s="58">
        <f t="shared" si="1"/>
        <v>443.79102844638953</v>
      </c>
      <c r="F26" s="150"/>
      <c r="G26" s="44">
        <v>127</v>
      </c>
      <c r="H26" s="6">
        <v>17578</v>
      </c>
      <c r="I26" s="20">
        <f t="shared" si="2"/>
        <v>255.92</v>
      </c>
      <c r="J26" s="70">
        <f t="shared" si="3"/>
        <v>68.685526727102229</v>
      </c>
      <c r="L26" s="44">
        <v>226</v>
      </c>
      <c r="M26" s="6">
        <v>26512</v>
      </c>
      <c r="N26" s="20">
        <f t="shared" si="4"/>
        <v>255.92</v>
      </c>
      <c r="O26" s="70">
        <f t="shared" si="5"/>
        <v>103.59487339793687</v>
      </c>
    </row>
    <row r="27" spans="1:15">
      <c r="A27" s="30" t="s">
        <v>23</v>
      </c>
      <c r="B27" s="44">
        <v>156</v>
      </c>
      <c r="C27" s="6">
        <v>14185</v>
      </c>
      <c r="D27" s="20">
        <f t="shared" si="0"/>
        <v>255.92</v>
      </c>
      <c r="E27" s="58">
        <f t="shared" si="1"/>
        <v>55.427477336667714</v>
      </c>
      <c r="F27" s="150"/>
      <c r="G27" s="44">
        <v>26</v>
      </c>
      <c r="H27" s="6">
        <v>3548</v>
      </c>
      <c r="I27" s="20">
        <f t="shared" si="2"/>
        <v>255.92</v>
      </c>
      <c r="J27" s="70">
        <f t="shared" si="3"/>
        <v>13.863707408565178</v>
      </c>
      <c r="L27" s="44">
        <v>21</v>
      </c>
      <c r="M27" s="6">
        <v>3165</v>
      </c>
      <c r="N27" s="20">
        <f t="shared" si="4"/>
        <v>255.92</v>
      </c>
      <c r="O27" s="70">
        <f t="shared" si="5"/>
        <v>12.367145983119725</v>
      </c>
    </row>
    <row r="28" spans="1:15">
      <c r="A28" s="30" t="s">
        <v>24</v>
      </c>
      <c r="B28" s="44">
        <v>182</v>
      </c>
      <c r="C28" s="6">
        <v>22665</v>
      </c>
      <c r="D28" s="20">
        <f t="shared" si="0"/>
        <v>255.92</v>
      </c>
      <c r="E28" s="58">
        <f t="shared" si="1"/>
        <v>88.5628321350422</v>
      </c>
      <c r="F28" s="150"/>
      <c r="G28" s="44">
        <v>33</v>
      </c>
      <c r="H28" s="6">
        <v>5187</v>
      </c>
      <c r="I28" s="20">
        <f t="shared" si="2"/>
        <v>255.92</v>
      </c>
      <c r="J28" s="70">
        <f t="shared" si="3"/>
        <v>20.26805251641138</v>
      </c>
      <c r="L28" s="44">
        <v>28</v>
      </c>
      <c r="M28" s="6">
        <v>4921</v>
      </c>
      <c r="N28" s="20">
        <f t="shared" si="4"/>
        <v>255.92</v>
      </c>
      <c r="O28" s="70">
        <f t="shared" si="5"/>
        <v>19.228665207877462</v>
      </c>
    </row>
    <row r="29" spans="1:15">
      <c r="A29" s="30" t="s">
        <v>25</v>
      </c>
      <c r="B29" s="44">
        <v>17</v>
      </c>
      <c r="C29" s="6">
        <v>2869</v>
      </c>
      <c r="D29" s="20">
        <f t="shared" si="0"/>
        <v>255.92</v>
      </c>
      <c r="E29" s="58">
        <f t="shared" si="1"/>
        <v>11.210534542044389</v>
      </c>
      <c r="F29" s="150"/>
      <c r="G29" s="47" t="s">
        <v>4</v>
      </c>
      <c r="H29" s="17" t="s">
        <v>4</v>
      </c>
      <c r="I29" s="20">
        <f t="shared" si="2"/>
        <v>255.92</v>
      </c>
      <c r="J29" s="70"/>
      <c r="L29" s="44">
        <v>4</v>
      </c>
      <c r="M29" s="6">
        <v>373</v>
      </c>
      <c r="N29" s="20">
        <f t="shared" si="4"/>
        <v>255.92</v>
      </c>
      <c r="O29" s="70">
        <f t="shared" si="5"/>
        <v>1.4574867145983121</v>
      </c>
    </row>
    <row r="30" spans="1:15" ht="23.25">
      <c r="A30" s="30" t="s">
        <v>26</v>
      </c>
      <c r="B30" s="44">
        <v>47</v>
      </c>
      <c r="C30" s="6">
        <v>8175</v>
      </c>
      <c r="D30" s="20">
        <f t="shared" si="0"/>
        <v>255.92</v>
      </c>
      <c r="E30" s="58">
        <f t="shared" si="1"/>
        <v>31.943576117536733</v>
      </c>
      <c r="F30" s="150"/>
      <c r="G30" s="47" t="s">
        <v>4</v>
      </c>
      <c r="H30" s="17" t="s">
        <v>4</v>
      </c>
      <c r="I30" s="20">
        <f t="shared" si="2"/>
        <v>255.92</v>
      </c>
      <c r="J30" s="70"/>
      <c r="L30" s="44">
        <v>3</v>
      </c>
      <c r="M30" s="6">
        <v>825</v>
      </c>
      <c r="N30" s="20">
        <f t="shared" si="4"/>
        <v>255.92</v>
      </c>
      <c r="O30" s="70">
        <f t="shared" si="5"/>
        <v>3.2236636448890281</v>
      </c>
    </row>
    <row r="31" spans="1:15">
      <c r="A31" s="30" t="s">
        <v>27</v>
      </c>
      <c r="B31" s="44">
        <v>8</v>
      </c>
      <c r="C31" s="6">
        <v>1143</v>
      </c>
      <c r="D31" s="20">
        <f t="shared" si="0"/>
        <v>255.92</v>
      </c>
      <c r="E31" s="58">
        <f t="shared" si="1"/>
        <v>4.4662394498280715</v>
      </c>
      <c r="F31" s="150"/>
      <c r="G31" s="47" t="s">
        <v>4</v>
      </c>
      <c r="H31" s="17" t="s">
        <v>4</v>
      </c>
      <c r="I31" s="20">
        <f t="shared" si="2"/>
        <v>255.92</v>
      </c>
      <c r="J31" s="70"/>
      <c r="L31" s="47" t="s">
        <v>4</v>
      </c>
      <c r="M31" s="17" t="s">
        <v>4</v>
      </c>
      <c r="N31" s="20">
        <f t="shared" si="4"/>
        <v>255.92</v>
      </c>
      <c r="O31" s="70"/>
    </row>
    <row r="32" spans="1:15">
      <c r="A32" s="30" t="s">
        <v>28</v>
      </c>
      <c r="B32" s="44">
        <v>201</v>
      </c>
      <c r="C32" s="6">
        <v>31570</v>
      </c>
      <c r="D32" s="20">
        <f t="shared" si="0"/>
        <v>255.92</v>
      </c>
      <c r="E32" s="58">
        <f t="shared" si="1"/>
        <v>123.35886214442014</v>
      </c>
      <c r="F32" s="150"/>
      <c r="G32" s="44">
        <v>18</v>
      </c>
      <c r="H32" s="6">
        <v>2746</v>
      </c>
      <c r="I32" s="20">
        <f t="shared" si="2"/>
        <v>255.92</v>
      </c>
      <c r="J32" s="70">
        <f t="shared" si="3"/>
        <v>10.72991559862457</v>
      </c>
      <c r="L32" s="44">
        <v>20</v>
      </c>
      <c r="M32" s="6">
        <v>3784</v>
      </c>
      <c r="N32" s="20">
        <f t="shared" si="4"/>
        <v>255.92</v>
      </c>
      <c r="O32" s="70">
        <f t="shared" si="5"/>
        <v>14.785870584557674</v>
      </c>
    </row>
    <row r="33" spans="1:15">
      <c r="A33" s="30" t="s">
        <v>29</v>
      </c>
      <c r="B33" s="44">
        <v>24</v>
      </c>
      <c r="C33" s="6">
        <v>801</v>
      </c>
      <c r="D33" s="20">
        <f t="shared" si="0"/>
        <v>255.92</v>
      </c>
      <c r="E33" s="58">
        <f t="shared" si="1"/>
        <v>3.1298843388558928</v>
      </c>
      <c r="F33" s="150"/>
      <c r="G33" s="47" t="s">
        <v>4</v>
      </c>
      <c r="H33" s="17" t="s">
        <v>4</v>
      </c>
      <c r="I33" s="20">
        <f t="shared" si="2"/>
        <v>255.92</v>
      </c>
      <c r="J33" s="70"/>
      <c r="L33" s="47" t="s">
        <v>4</v>
      </c>
      <c r="M33" s="17" t="s">
        <v>4</v>
      </c>
      <c r="N33" s="20">
        <f t="shared" si="4"/>
        <v>255.92</v>
      </c>
      <c r="O33" s="70"/>
    </row>
    <row r="34" spans="1:15">
      <c r="A34" s="31" t="s">
        <v>30</v>
      </c>
      <c r="B34" s="44">
        <v>115</v>
      </c>
      <c r="C34" s="6">
        <v>10944</v>
      </c>
      <c r="D34" s="20">
        <f t="shared" si="0"/>
        <v>255.92</v>
      </c>
      <c r="E34" s="58">
        <f t="shared" si="1"/>
        <v>42.763363551109727</v>
      </c>
      <c r="F34" s="150"/>
      <c r="G34" s="44">
        <v>30</v>
      </c>
      <c r="H34" s="6">
        <v>2906</v>
      </c>
      <c r="I34" s="20">
        <f t="shared" si="2"/>
        <v>255.92</v>
      </c>
      <c r="J34" s="70">
        <f t="shared" si="3"/>
        <v>11.355110972178807</v>
      </c>
      <c r="L34" s="44">
        <v>9</v>
      </c>
      <c r="M34" s="6">
        <v>1699</v>
      </c>
      <c r="N34" s="20">
        <f t="shared" si="4"/>
        <v>255.92</v>
      </c>
      <c r="O34" s="70">
        <f t="shared" si="5"/>
        <v>6.6387933729290403</v>
      </c>
    </row>
    <row r="35" spans="1:15">
      <c r="A35" s="30" t="s">
        <v>31</v>
      </c>
      <c r="B35" s="47" t="s">
        <v>4</v>
      </c>
      <c r="C35" s="17" t="s">
        <v>4</v>
      </c>
      <c r="D35" s="20">
        <f t="shared" si="0"/>
        <v>255.92</v>
      </c>
      <c r="E35" s="58"/>
      <c r="F35" s="150"/>
      <c r="G35" s="44">
        <v>6</v>
      </c>
      <c r="H35" s="6">
        <v>572</v>
      </c>
      <c r="I35" s="20">
        <f t="shared" si="2"/>
        <v>255.92</v>
      </c>
      <c r="J35" s="70">
        <f t="shared" si="3"/>
        <v>2.2350734604563929</v>
      </c>
      <c r="L35" s="47" t="s">
        <v>4</v>
      </c>
      <c r="M35" s="17" t="s">
        <v>4</v>
      </c>
      <c r="N35" s="20">
        <f t="shared" si="4"/>
        <v>255.92</v>
      </c>
      <c r="O35" s="70"/>
    </row>
    <row r="36" spans="1:15" ht="25.5" customHeight="1">
      <c r="A36" s="30" t="s">
        <v>32</v>
      </c>
      <c r="B36" s="44">
        <v>230</v>
      </c>
      <c r="C36" s="6">
        <v>32863</v>
      </c>
      <c r="D36" s="20">
        <f t="shared" si="0"/>
        <v>255.92</v>
      </c>
      <c r="E36" s="58">
        <f t="shared" si="1"/>
        <v>128.41122225695531</v>
      </c>
      <c r="F36" s="150"/>
      <c r="G36" s="44">
        <v>27</v>
      </c>
      <c r="H36" s="6">
        <v>3904</v>
      </c>
      <c r="I36" s="20">
        <f t="shared" si="2"/>
        <v>255.92</v>
      </c>
      <c r="J36" s="70">
        <f t="shared" si="3"/>
        <v>15.254767114723352</v>
      </c>
      <c r="L36" s="44">
        <v>34</v>
      </c>
      <c r="M36" s="6">
        <v>7877</v>
      </c>
      <c r="N36" s="20">
        <f t="shared" si="4"/>
        <v>255.92</v>
      </c>
      <c r="O36" s="70">
        <f t="shared" si="5"/>
        <v>30.779149734291966</v>
      </c>
    </row>
    <row r="37" spans="1:15" ht="22.5" customHeight="1">
      <c r="A37" s="30" t="s">
        <v>33</v>
      </c>
      <c r="B37" s="44">
        <v>26</v>
      </c>
      <c r="C37" s="6">
        <v>3463</v>
      </c>
      <c r="D37" s="20">
        <f t="shared" si="0"/>
        <v>255.92</v>
      </c>
      <c r="E37" s="58">
        <f t="shared" si="1"/>
        <v>13.53157236636449</v>
      </c>
      <c r="F37" s="150"/>
      <c r="G37" s="47" t="s">
        <v>4</v>
      </c>
      <c r="H37" s="17" t="s">
        <v>4</v>
      </c>
      <c r="I37" s="20">
        <f t="shared" si="2"/>
        <v>255.92</v>
      </c>
      <c r="J37" s="70"/>
      <c r="L37" s="44">
        <v>9</v>
      </c>
      <c r="M37" s="6">
        <v>1418</v>
      </c>
      <c r="N37" s="20">
        <f t="shared" si="4"/>
        <v>255.92</v>
      </c>
      <c r="O37" s="70">
        <f t="shared" si="5"/>
        <v>5.5407939981244141</v>
      </c>
    </row>
    <row r="38" spans="1:15" ht="25.5" customHeight="1">
      <c r="A38" s="30" t="s">
        <v>34</v>
      </c>
      <c r="B38" s="44">
        <v>10</v>
      </c>
      <c r="C38" s="6">
        <v>6056</v>
      </c>
      <c r="D38" s="20">
        <f t="shared" si="0"/>
        <v>255.92</v>
      </c>
      <c r="E38" s="58">
        <f t="shared" si="1"/>
        <v>23.663644889027822</v>
      </c>
      <c r="F38" s="150"/>
      <c r="G38" s="47" t="s">
        <v>4</v>
      </c>
      <c r="H38" s="17" t="s">
        <v>4</v>
      </c>
      <c r="I38" s="20">
        <f t="shared" si="2"/>
        <v>255.92</v>
      </c>
      <c r="J38" s="70"/>
      <c r="L38" s="44">
        <v>5</v>
      </c>
      <c r="M38" s="6">
        <v>1875</v>
      </c>
      <c r="N38" s="20">
        <f t="shared" si="4"/>
        <v>255.92</v>
      </c>
      <c r="O38" s="70">
        <f t="shared" si="5"/>
        <v>7.3265082838386997</v>
      </c>
    </row>
    <row r="39" spans="1:15" ht="22.5" customHeight="1">
      <c r="A39" s="30" t="s">
        <v>35</v>
      </c>
      <c r="B39" s="44">
        <v>12</v>
      </c>
      <c r="C39" s="6">
        <v>3846</v>
      </c>
      <c r="D39" s="20">
        <f t="shared" si="0"/>
        <v>255.92</v>
      </c>
      <c r="E39" s="58">
        <f t="shared" si="1"/>
        <v>15.028133791809941</v>
      </c>
      <c r="F39" s="150"/>
      <c r="G39" s="47" t="s">
        <v>4</v>
      </c>
      <c r="H39" s="17" t="s">
        <v>4</v>
      </c>
      <c r="I39" s="20">
        <f t="shared" si="2"/>
        <v>255.92</v>
      </c>
      <c r="J39" s="70"/>
      <c r="L39" s="47" t="s">
        <v>4</v>
      </c>
      <c r="M39" s="17" t="s">
        <v>4</v>
      </c>
      <c r="N39" s="20">
        <f t="shared" si="4"/>
        <v>255.92</v>
      </c>
      <c r="O39" s="70"/>
    </row>
    <row r="40" spans="1:15">
      <c r="A40" s="30" t="s">
        <v>36</v>
      </c>
      <c r="B40" s="44">
        <v>164</v>
      </c>
      <c r="C40" s="6">
        <v>23960</v>
      </c>
      <c r="D40" s="20">
        <f t="shared" si="0"/>
        <v>255.92</v>
      </c>
      <c r="E40" s="58">
        <f t="shared" si="1"/>
        <v>93.623007189746801</v>
      </c>
      <c r="F40" s="150"/>
      <c r="G40" s="44">
        <v>13</v>
      </c>
      <c r="H40" s="6">
        <v>2175</v>
      </c>
      <c r="I40" s="20">
        <f t="shared" si="2"/>
        <v>255.92</v>
      </c>
      <c r="J40" s="70">
        <f t="shared" si="3"/>
        <v>8.4987496092528918</v>
      </c>
      <c r="L40" s="44">
        <v>12</v>
      </c>
      <c r="M40" s="6">
        <v>1014</v>
      </c>
      <c r="N40" s="20">
        <f t="shared" si="4"/>
        <v>255.92</v>
      </c>
      <c r="O40" s="70">
        <f t="shared" si="5"/>
        <v>3.962175679899969</v>
      </c>
    </row>
    <row r="41" spans="1:15">
      <c r="A41" s="30" t="s">
        <v>37</v>
      </c>
      <c r="B41" s="44">
        <v>32</v>
      </c>
      <c r="C41" s="6">
        <v>2866</v>
      </c>
      <c r="D41" s="20">
        <f t="shared" si="0"/>
        <v>255.92</v>
      </c>
      <c r="E41" s="58">
        <f t="shared" si="1"/>
        <v>11.198812128790248</v>
      </c>
      <c r="F41" s="150"/>
      <c r="G41" s="44">
        <v>1</v>
      </c>
      <c r="H41" s="6">
        <v>18</v>
      </c>
      <c r="I41" s="20">
        <f t="shared" si="2"/>
        <v>255.92</v>
      </c>
      <c r="J41" s="70">
        <f t="shared" si="3"/>
        <v>7.0334479524851515E-2</v>
      </c>
      <c r="L41" s="47" t="s">
        <v>4</v>
      </c>
      <c r="M41" s="17" t="s">
        <v>4</v>
      </c>
      <c r="N41" s="20">
        <f t="shared" si="4"/>
        <v>255.92</v>
      </c>
      <c r="O41" s="70"/>
    </row>
    <row r="42" spans="1:15" ht="23.25">
      <c r="A42" s="30" t="s">
        <v>38</v>
      </c>
      <c r="B42" s="44">
        <v>58</v>
      </c>
      <c r="C42" s="6">
        <v>5310</v>
      </c>
      <c r="D42" s="20">
        <f t="shared" si="0"/>
        <v>255.92</v>
      </c>
      <c r="E42" s="58">
        <f t="shared" si="1"/>
        <v>20.748671459831197</v>
      </c>
      <c r="F42" s="150"/>
      <c r="G42" s="44">
        <v>1</v>
      </c>
      <c r="H42" s="6">
        <v>45</v>
      </c>
      <c r="I42" s="20">
        <f t="shared" si="2"/>
        <v>255.92</v>
      </c>
      <c r="J42" s="70">
        <f t="shared" si="3"/>
        <v>0.17583619881212881</v>
      </c>
      <c r="L42" s="44">
        <v>3</v>
      </c>
      <c r="M42" s="6">
        <v>966</v>
      </c>
      <c r="N42" s="20">
        <f t="shared" si="4"/>
        <v>255.92</v>
      </c>
      <c r="O42" s="70">
        <f t="shared" si="5"/>
        <v>3.7746170678336983</v>
      </c>
    </row>
    <row r="43" spans="1:15">
      <c r="A43" s="30" t="s">
        <v>39</v>
      </c>
      <c r="B43" s="44">
        <v>3</v>
      </c>
      <c r="C43" s="6">
        <v>730</v>
      </c>
      <c r="D43" s="20">
        <f t="shared" si="0"/>
        <v>255.92</v>
      </c>
      <c r="E43" s="58">
        <f t="shared" si="1"/>
        <v>2.8524538918412006</v>
      </c>
      <c r="F43" s="150"/>
      <c r="G43" s="47" t="s">
        <v>4</v>
      </c>
      <c r="H43" s="17" t="s">
        <v>4</v>
      </c>
      <c r="I43" s="20">
        <f t="shared" si="2"/>
        <v>255.92</v>
      </c>
      <c r="J43" s="70"/>
      <c r="L43" s="47" t="s">
        <v>4</v>
      </c>
      <c r="M43" s="17" t="s">
        <v>4</v>
      </c>
      <c r="N43" s="20">
        <f t="shared" si="4"/>
        <v>255.92</v>
      </c>
      <c r="O43" s="70"/>
    </row>
    <row r="44" spans="1:15">
      <c r="A44" s="30" t="s">
        <v>40</v>
      </c>
      <c r="B44" s="44">
        <v>154</v>
      </c>
      <c r="C44" s="6">
        <v>10448</v>
      </c>
      <c r="D44" s="20">
        <f t="shared" si="0"/>
        <v>255.92</v>
      </c>
      <c r="E44" s="58">
        <f t="shared" si="1"/>
        <v>40.825257893091596</v>
      </c>
      <c r="F44" s="150"/>
      <c r="G44" s="44">
        <v>4</v>
      </c>
      <c r="H44" s="6">
        <v>165</v>
      </c>
      <c r="I44" s="20">
        <f t="shared" si="2"/>
        <v>255.92</v>
      </c>
      <c r="J44" s="70">
        <f t="shared" si="3"/>
        <v>0.64473272897780565</v>
      </c>
      <c r="L44" s="44">
        <v>39</v>
      </c>
      <c r="M44" s="6">
        <v>4142</v>
      </c>
      <c r="N44" s="20">
        <f t="shared" si="4"/>
        <v>255.92</v>
      </c>
      <c r="O44" s="70">
        <f t="shared" si="5"/>
        <v>16.184745232885277</v>
      </c>
    </row>
    <row r="45" spans="1:15">
      <c r="A45" s="32" t="s">
        <v>78</v>
      </c>
      <c r="B45" s="44">
        <v>6</v>
      </c>
      <c r="C45" s="6">
        <v>174</v>
      </c>
      <c r="D45" s="20">
        <f t="shared" si="0"/>
        <v>255.92</v>
      </c>
      <c r="E45" s="58">
        <f t="shared" si="1"/>
        <v>0.6798999687402314</v>
      </c>
      <c r="F45" s="150"/>
      <c r="G45" s="47" t="s">
        <v>4</v>
      </c>
      <c r="H45" s="17" t="s">
        <v>4</v>
      </c>
      <c r="I45" s="20">
        <f t="shared" si="2"/>
        <v>255.92</v>
      </c>
      <c r="J45" s="70"/>
      <c r="L45" s="47" t="s">
        <v>4</v>
      </c>
      <c r="M45" s="17" t="s">
        <v>4</v>
      </c>
      <c r="N45" s="20">
        <f t="shared" si="4"/>
        <v>255.92</v>
      </c>
      <c r="O45" s="70"/>
    </row>
    <row r="46" spans="1:15" ht="13.5" customHeight="1">
      <c r="A46" s="30" t="s">
        <v>42</v>
      </c>
      <c r="B46" s="44">
        <v>187</v>
      </c>
      <c r="C46" s="6">
        <v>36516</v>
      </c>
      <c r="D46" s="20">
        <f t="shared" si="0"/>
        <v>255.92</v>
      </c>
      <c r="E46" s="58">
        <f t="shared" si="1"/>
        <v>142.68521412941544</v>
      </c>
      <c r="F46" s="150"/>
      <c r="G46" s="44">
        <v>9</v>
      </c>
      <c r="H46" s="6">
        <v>3097</v>
      </c>
      <c r="I46" s="20">
        <f t="shared" si="2"/>
        <v>255.92</v>
      </c>
      <c r="J46" s="70">
        <f t="shared" si="3"/>
        <v>12.101437949359175</v>
      </c>
      <c r="L46" s="44">
        <v>14</v>
      </c>
      <c r="M46" s="6">
        <v>2093</v>
      </c>
      <c r="N46" s="20">
        <f t="shared" si="4"/>
        <v>255.92</v>
      </c>
      <c r="O46" s="70">
        <f t="shared" si="5"/>
        <v>8.1783369803063461</v>
      </c>
    </row>
    <row r="47" spans="1:15" ht="23.25">
      <c r="A47" s="30" t="s">
        <v>43</v>
      </c>
      <c r="B47" s="47" t="s">
        <v>4</v>
      </c>
      <c r="C47" s="17" t="s">
        <v>4</v>
      </c>
      <c r="D47" s="20">
        <f t="shared" si="0"/>
        <v>255.92</v>
      </c>
      <c r="E47" s="58"/>
      <c r="F47" s="150"/>
      <c r="G47" s="47" t="s">
        <v>4</v>
      </c>
      <c r="H47" s="17" t="s">
        <v>4</v>
      </c>
      <c r="I47" s="20">
        <f t="shared" si="2"/>
        <v>255.92</v>
      </c>
      <c r="J47" s="70"/>
      <c r="L47" s="47" t="s">
        <v>4</v>
      </c>
      <c r="M47" s="17" t="s">
        <v>4</v>
      </c>
      <c r="N47" s="20">
        <f t="shared" si="4"/>
        <v>255.92</v>
      </c>
      <c r="O47" s="70"/>
    </row>
    <row r="48" spans="1:15">
      <c r="A48" s="30" t="s">
        <v>44</v>
      </c>
      <c r="B48" s="44">
        <v>7</v>
      </c>
      <c r="C48" s="6">
        <v>213</v>
      </c>
      <c r="D48" s="20">
        <f t="shared" si="0"/>
        <v>255.92</v>
      </c>
      <c r="E48" s="58">
        <f t="shared" si="1"/>
        <v>0.83229134104407632</v>
      </c>
      <c r="F48" s="150"/>
      <c r="G48" s="47" t="s">
        <v>4</v>
      </c>
      <c r="H48" s="17" t="s">
        <v>4</v>
      </c>
      <c r="I48" s="20">
        <f t="shared" si="2"/>
        <v>255.92</v>
      </c>
      <c r="J48" s="70"/>
      <c r="L48" s="47" t="s">
        <v>4</v>
      </c>
      <c r="M48" s="17" t="s">
        <v>4</v>
      </c>
      <c r="N48" s="20">
        <f t="shared" si="4"/>
        <v>255.92</v>
      </c>
      <c r="O48" s="70"/>
    </row>
    <row r="49" spans="1:15" ht="24" customHeight="1">
      <c r="A49" s="30" t="s">
        <v>45</v>
      </c>
      <c r="B49" s="44">
        <v>399</v>
      </c>
      <c r="C49" s="6">
        <v>77427</v>
      </c>
      <c r="D49" s="20">
        <f t="shared" si="0"/>
        <v>255.92</v>
      </c>
      <c r="E49" s="58">
        <f t="shared" si="1"/>
        <v>302.54376367614879</v>
      </c>
      <c r="F49" s="150"/>
      <c r="G49" s="44">
        <v>109</v>
      </c>
      <c r="H49" s="6">
        <v>14622</v>
      </c>
      <c r="I49" s="20">
        <f t="shared" si="2"/>
        <v>255.92</v>
      </c>
      <c r="J49" s="70">
        <f t="shared" si="3"/>
        <v>57.135042200687721</v>
      </c>
      <c r="L49" s="44">
        <v>117</v>
      </c>
      <c r="M49" s="6">
        <v>17848</v>
      </c>
      <c r="N49" s="20">
        <f t="shared" si="4"/>
        <v>255.92</v>
      </c>
      <c r="O49" s="70">
        <f t="shared" si="5"/>
        <v>69.740543919974996</v>
      </c>
    </row>
    <row r="50" spans="1:15">
      <c r="A50" s="30" t="s">
        <v>46</v>
      </c>
      <c r="B50" s="44">
        <v>71</v>
      </c>
      <c r="C50" s="6">
        <v>7951</v>
      </c>
      <c r="D50" s="20">
        <f t="shared" si="0"/>
        <v>255.92</v>
      </c>
      <c r="E50" s="58">
        <f t="shared" si="1"/>
        <v>31.068302594560802</v>
      </c>
      <c r="F50" s="150"/>
      <c r="G50" s="44">
        <v>2</v>
      </c>
      <c r="H50" s="6">
        <v>370</v>
      </c>
      <c r="I50" s="20">
        <f t="shared" si="2"/>
        <v>255.92</v>
      </c>
      <c r="J50" s="70">
        <f t="shared" si="3"/>
        <v>1.4457643013441701</v>
      </c>
      <c r="L50" s="44">
        <v>13</v>
      </c>
      <c r="M50" s="6">
        <v>181</v>
      </c>
      <c r="N50" s="20">
        <f t="shared" si="4"/>
        <v>255.92</v>
      </c>
      <c r="O50" s="70">
        <f t="shared" si="5"/>
        <v>0.70725226633322913</v>
      </c>
    </row>
    <row r="51" spans="1:15">
      <c r="A51" s="30" t="s">
        <v>47</v>
      </c>
      <c r="B51" s="44">
        <v>283</v>
      </c>
      <c r="C51" s="6">
        <v>25924</v>
      </c>
      <c r="D51" s="20">
        <f t="shared" si="0"/>
        <v>255.92</v>
      </c>
      <c r="E51" s="58">
        <f t="shared" si="1"/>
        <v>101.29728040012505</v>
      </c>
      <c r="F51" s="150"/>
      <c r="G51" s="44">
        <v>42</v>
      </c>
      <c r="H51" s="6">
        <v>5501</v>
      </c>
      <c r="I51" s="20">
        <f t="shared" si="2"/>
        <v>255.92</v>
      </c>
      <c r="J51" s="70">
        <f t="shared" si="3"/>
        <v>21.494998437011567</v>
      </c>
      <c r="L51" s="44">
        <v>35</v>
      </c>
      <c r="M51" s="6">
        <v>3886</v>
      </c>
      <c r="N51" s="20">
        <f t="shared" si="4"/>
        <v>255.92</v>
      </c>
      <c r="O51" s="70">
        <f t="shared" si="5"/>
        <v>15.184432635198501</v>
      </c>
    </row>
    <row r="52" spans="1:15" s="24" customFormat="1">
      <c r="A52" s="33" t="s">
        <v>48</v>
      </c>
      <c r="B52" s="45">
        <v>230</v>
      </c>
      <c r="C52" s="10">
        <v>52751</v>
      </c>
      <c r="D52" s="21">
        <f t="shared" si="0"/>
        <v>255.92</v>
      </c>
      <c r="E52" s="46">
        <f t="shared" si="1"/>
        <v>206.1230071897468</v>
      </c>
      <c r="F52" s="151"/>
      <c r="G52" s="45">
        <v>45</v>
      </c>
      <c r="H52" s="10">
        <v>5852</v>
      </c>
      <c r="I52" s="21">
        <f t="shared" si="2"/>
        <v>255.92</v>
      </c>
      <c r="J52" s="62">
        <f t="shared" si="3"/>
        <v>22.866520787746172</v>
      </c>
      <c r="K52" s="154"/>
      <c r="L52" s="45">
        <v>20</v>
      </c>
      <c r="M52" s="10">
        <v>5648</v>
      </c>
      <c r="N52" s="21">
        <f t="shared" si="4"/>
        <v>255.92</v>
      </c>
      <c r="O52" s="62">
        <f t="shared" si="5"/>
        <v>22.069396686464522</v>
      </c>
    </row>
    <row r="53" spans="1:15" s="24" customFormat="1">
      <c r="A53" s="33" t="s">
        <v>49</v>
      </c>
      <c r="B53" s="45">
        <v>20</v>
      </c>
      <c r="C53" s="10">
        <v>3117</v>
      </c>
      <c r="D53" s="21">
        <f t="shared" si="0"/>
        <v>255.92</v>
      </c>
      <c r="E53" s="46">
        <f t="shared" si="1"/>
        <v>12.179587371053454</v>
      </c>
      <c r="F53" s="151"/>
      <c r="G53" s="45">
        <v>10</v>
      </c>
      <c r="H53" s="10">
        <v>466</v>
      </c>
      <c r="I53" s="21">
        <f t="shared" si="2"/>
        <v>255.92</v>
      </c>
      <c r="J53" s="62">
        <f t="shared" si="3"/>
        <v>1.8208815254767117</v>
      </c>
      <c r="K53" s="154"/>
      <c r="L53" s="65" t="s">
        <v>4</v>
      </c>
      <c r="M53" s="19" t="s">
        <v>4</v>
      </c>
      <c r="N53" s="21">
        <f t="shared" si="4"/>
        <v>255.92</v>
      </c>
      <c r="O53" s="62"/>
    </row>
    <row r="54" spans="1:15" s="24" customFormat="1">
      <c r="A54" s="34" t="s">
        <v>50</v>
      </c>
      <c r="B54" s="48">
        <v>310</v>
      </c>
      <c r="C54" s="22">
        <v>63993</v>
      </c>
      <c r="D54" s="23">
        <f t="shared" si="0"/>
        <v>255.92</v>
      </c>
      <c r="E54" s="58">
        <f t="shared" si="1"/>
        <v>250.05079712410128</v>
      </c>
      <c r="F54" s="152"/>
      <c r="G54" s="48">
        <v>42</v>
      </c>
      <c r="H54" s="22">
        <v>11620</v>
      </c>
      <c r="I54" s="23">
        <f t="shared" si="2"/>
        <v>255.92</v>
      </c>
      <c r="J54" s="70">
        <f t="shared" si="3"/>
        <v>45.404814004376369</v>
      </c>
      <c r="K54" s="155"/>
      <c r="L54" s="48">
        <v>75</v>
      </c>
      <c r="M54" s="22">
        <v>12657</v>
      </c>
      <c r="N54" s="23">
        <f t="shared" si="4"/>
        <v>255.92</v>
      </c>
      <c r="O54" s="70">
        <f t="shared" si="5"/>
        <v>49.456861519224759</v>
      </c>
    </row>
    <row r="55" spans="1:15" s="24" customFormat="1">
      <c r="A55" s="34" t="s">
        <v>51</v>
      </c>
      <c r="B55" s="48">
        <v>21</v>
      </c>
      <c r="C55" s="22">
        <v>5817</v>
      </c>
      <c r="D55" s="23">
        <f t="shared" si="0"/>
        <v>255.92</v>
      </c>
      <c r="E55" s="58">
        <f t="shared" si="1"/>
        <v>22.729759299781183</v>
      </c>
      <c r="F55" s="152"/>
      <c r="G55" s="64" t="s">
        <v>4</v>
      </c>
      <c r="H55" s="25" t="s">
        <v>4</v>
      </c>
      <c r="I55" s="23">
        <f t="shared" si="2"/>
        <v>255.92</v>
      </c>
      <c r="J55" s="70"/>
      <c r="K55" s="155"/>
      <c r="L55" s="64" t="s">
        <v>4</v>
      </c>
      <c r="M55" s="25" t="s">
        <v>4</v>
      </c>
      <c r="N55" s="23">
        <f t="shared" si="4"/>
        <v>255.92</v>
      </c>
      <c r="O55" s="70"/>
    </row>
    <row r="56" spans="1:15" s="24" customFormat="1">
      <c r="A56" s="33" t="s">
        <v>52</v>
      </c>
      <c r="B56" s="45">
        <v>399</v>
      </c>
      <c r="C56" s="10">
        <v>135931</v>
      </c>
      <c r="D56" s="21">
        <f t="shared" si="0"/>
        <v>255.92</v>
      </c>
      <c r="E56" s="46">
        <f t="shared" si="1"/>
        <v>531.14645201625513</v>
      </c>
      <c r="F56" s="151"/>
      <c r="G56" s="45">
        <v>160</v>
      </c>
      <c r="H56" s="10">
        <v>49198</v>
      </c>
      <c r="I56" s="21">
        <f t="shared" si="2"/>
        <v>255.92</v>
      </c>
      <c r="J56" s="62">
        <f t="shared" si="3"/>
        <v>192.23976242575804</v>
      </c>
      <c r="K56" s="154"/>
      <c r="L56" s="45">
        <v>33</v>
      </c>
      <c r="M56" s="10">
        <v>10500</v>
      </c>
      <c r="N56" s="21">
        <f t="shared" si="4"/>
        <v>255.92</v>
      </c>
      <c r="O56" s="62">
        <f t="shared" si="5"/>
        <v>41.028446389496722</v>
      </c>
    </row>
    <row r="57" spans="1:15" s="24" customFormat="1">
      <c r="A57" s="33" t="s">
        <v>53</v>
      </c>
      <c r="B57" s="45">
        <v>12</v>
      </c>
      <c r="C57" s="10">
        <v>970</v>
      </c>
      <c r="D57" s="21">
        <f t="shared" si="0"/>
        <v>255.92</v>
      </c>
      <c r="E57" s="46">
        <f t="shared" si="1"/>
        <v>3.7902469521725539</v>
      </c>
      <c r="F57" s="151"/>
      <c r="G57" s="65" t="s">
        <v>4</v>
      </c>
      <c r="H57" s="19" t="s">
        <v>4</v>
      </c>
      <c r="I57" s="21">
        <f t="shared" si="2"/>
        <v>255.92</v>
      </c>
      <c r="J57" s="62"/>
      <c r="K57" s="154"/>
      <c r="L57" s="65" t="s">
        <v>4</v>
      </c>
      <c r="M57" s="19" t="s">
        <v>4</v>
      </c>
      <c r="N57" s="21">
        <f t="shared" si="4"/>
        <v>255.92</v>
      </c>
      <c r="O57" s="62"/>
    </row>
    <row r="58" spans="1:15">
      <c r="A58" s="35" t="s">
        <v>54</v>
      </c>
      <c r="B58" s="44">
        <v>102</v>
      </c>
      <c r="C58" s="6">
        <v>26569</v>
      </c>
      <c r="D58" s="20">
        <f t="shared" si="0"/>
        <v>255.92</v>
      </c>
      <c r="E58" s="58">
        <f t="shared" si="1"/>
        <v>103.81759924976555</v>
      </c>
      <c r="F58" s="150"/>
      <c r="G58" s="44">
        <v>10</v>
      </c>
      <c r="H58" s="6">
        <v>999</v>
      </c>
      <c r="I58" s="20">
        <f t="shared" si="2"/>
        <v>255.92</v>
      </c>
      <c r="J58" s="70">
        <f t="shared" si="3"/>
        <v>3.9035636136292595</v>
      </c>
      <c r="L58" s="44">
        <v>10</v>
      </c>
      <c r="M58" s="6">
        <v>2422</v>
      </c>
      <c r="N58" s="20">
        <f t="shared" si="4"/>
        <v>255.92</v>
      </c>
      <c r="O58" s="70">
        <f t="shared" si="5"/>
        <v>9.463894967177243</v>
      </c>
    </row>
    <row r="59" spans="1:15">
      <c r="A59" s="35" t="s">
        <v>55</v>
      </c>
      <c r="B59" s="44">
        <v>47</v>
      </c>
      <c r="C59" s="6">
        <v>1936</v>
      </c>
      <c r="D59" s="20">
        <f t="shared" si="0"/>
        <v>255.92</v>
      </c>
      <c r="E59" s="58">
        <f t="shared" si="1"/>
        <v>7.5648640200062527</v>
      </c>
      <c r="F59" s="150"/>
      <c r="G59" s="44">
        <v>8</v>
      </c>
      <c r="H59" s="6">
        <v>903</v>
      </c>
      <c r="I59" s="20">
        <f t="shared" si="2"/>
        <v>255.92</v>
      </c>
      <c r="J59" s="70">
        <f t="shared" si="3"/>
        <v>3.5284463894967177</v>
      </c>
      <c r="L59" s="44">
        <v>12</v>
      </c>
      <c r="M59" s="6">
        <v>2142</v>
      </c>
      <c r="N59" s="20">
        <f t="shared" si="4"/>
        <v>255.92</v>
      </c>
      <c r="O59" s="70">
        <f t="shared" si="5"/>
        <v>8.369803063457331</v>
      </c>
    </row>
    <row r="60" spans="1:15">
      <c r="A60" s="35" t="s">
        <v>56</v>
      </c>
      <c r="B60" s="44">
        <v>6</v>
      </c>
      <c r="C60" s="6">
        <v>1114</v>
      </c>
      <c r="D60" s="20">
        <f t="shared" si="0"/>
        <v>255.92</v>
      </c>
      <c r="E60" s="58">
        <f t="shared" si="1"/>
        <v>4.3529227883713659</v>
      </c>
      <c r="F60" s="150"/>
      <c r="G60" s="44">
        <v>4</v>
      </c>
      <c r="H60" s="6">
        <v>337</v>
      </c>
      <c r="I60" s="20">
        <f t="shared" si="2"/>
        <v>255.92</v>
      </c>
      <c r="J60" s="70">
        <f t="shared" si="3"/>
        <v>1.3168177555486089</v>
      </c>
      <c r="L60" s="44">
        <v>1</v>
      </c>
      <c r="M60" s="6">
        <v>44</v>
      </c>
      <c r="N60" s="20">
        <f t="shared" si="4"/>
        <v>255.92</v>
      </c>
      <c r="O60" s="70">
        <f t="shared" si="5"/>
        <v>0.17192872772741483</v>
      </c>
    </row>
    <row r="61" spans="1:15" ht="23.25">
      <c r="A61" s="36" t="s">
        <v>57</v>
      </c>
      <c r="B61" s="49">
        <v>84</v>
      </c>
      <c r="C61" s="6">
        <v>5609</v>
      </c>
      <c r="D61" s="20">
        <f t="shared" si="0"/>
        <v>255.92</v>
      </c>
      <c r="E61" s="58">
        <f t="shared" si="1"/>
        <v>21.917005314160676</v>
      </c>
      <c r="F61" s="150"/>
      <c r="G61" s="49">
        <v>26</v>
      </c>
      <c r="H61" s="6">
        <v>2393</v>
      </c>
      <c r="I61" s="20">
        <f t="shared" si="2"/>
        <v>255.92</v>
      </c>
      <c r="J61" s="70">
        <f t="shared" si="3"/>
        <v>9.3505783057205374</v>
      </c>
      <c r="L61" s="49">
        <v>12</v>
      </c>
      <c r="M61" s="6">
        <v>2291</v>
      </c>
      <c r="N61" s="20">
        <f t="shared" si="4"/>
        <v>255.92</v>
      </c>
      <c r="O61" s="70">
        <f t="shared" si="5"/>
        <v>8.9520162550797124</v>
      </c>
    </row>
    <row r="62" spans="1:15" ht="23.25">
      <c r="A62" s="36" t="s">
        <v>58</v>
      </c>
      <c r="B62" s="49">
        <v>57</v>
      </c>
      <c r="C62" s="6">
        <v>9298</v>
      </c>
      <c r="D62" s="20">
        <f t="shared" si="0"/>
        <v>255.92</v>
      </c>
      <c r="E62" s="58">
        <f t="shared" si="1"/>
        <v>36.331666145670525</v>
      </c>
      <c r="F62" s="150"/>
      <c r="G62" s="49">
        <v>22</v>
      </c>
      <c r="H62" s="6">
        <v>1013</v>
      </c>
      <c r="I62" s="20">
        <f t="shared" si="2"/>
        <v>255.92</v>
      </c>
      <c r="J62" s="70">
        <f t="shared" si="3"/>
        <v>3.9582682088152548</v>
      </c>
      <c r="L62" s="49">
        <v>5</v>
      </c>
      <c r="M62" s="6">
        <v>246</v>
      </c>
      <c r="N62" s="20">
        <f t="shared" si="4"/>
        <v>255.92</v>
      </c>
      <c r="O62" s="70">
        <f t="shared" si="5"/>
        <v>0.9612378868396374</v>
      </c>
    </row>
    <row r="63" spans="1:15">
      <c r="A63" s="36" t="s">
        <v>59</v>
      </c>
      <c r="B63" s="49">
        <v>43</v>
      </c>
      <c r="C63" s="6">
        <v>6467</v>
      </c>
      <c r="D63" s="20">
        <f t="shared" si="0"/>
        <v>255.92</v>
      </c>
      <c r="E63" s="58">
        <f t="shared" si="1"/>
        <v>25.269615504845266</v>
      </c>
      <c r="F63" s="150"/>
      <c r="G63" s="49">
        <v>4</v>
      </c>
      <c r="H63" s="6">
        <v>297</v>
      </c>
      <c r="I63" s="20">
        <f t="shared" si="2"/>
        <v>255.92</v>
      </c>
      <c r="J63" s="70">
        <f t="shared" si="3"/>
        <v>1.1605189121600501</v>
      </c>
      <c r="L63" s="49">
        <v>2</v>
      </c>
      <c r="M63" s="6">
        <v>56</v>
      </c>
      <c r="N63" s="20">
        <f t="shared" si="4"/>
        <v>255.92</v>
      </c>
      <c r="O63" s="70">
        <f t="shared" si="5"/>
        <v>0.21881838074398249</v>
      </c>
    </row>
    <row r="64" spans="1:15">
      <c r="A64" s="35" t="s">
        <v>60</v>
      </c>
      <c r="B64" s="49">
        <v>37</v>
      </c>
      <c r="C64" s="6">
        <v>3466</v>
      </c>
      <c r="D64" s="20">
        <f t="shared" si="0"/>
        <v>255.92</v>
      </c>
      <c r="E64" s="58">
        <f t="shared" si="1"/>
        <v>13.543294779618632</v>
      </c>
      <c r="F64" s="150"/>
      <c r="G64" s="49">
        <v>7</v>
      </c>
      <c r="H64" s="6">
        <v>1767</v>
      </c>
      <c r="I64" s="20">
        <f t="shared" si="2"/>
        <v>255.92</v>
      </c>
      <c r="J64" s="70">
        <f t="shared" si="3"/>
        <v>6.9045014066895911</v>
      </c>
      <c r="L64" s="49">
        <v>15</v>
      </c>
      <c r="M64" s="6">
        <v>466</v>
      </c>
      <c r="N64" s="20">
        <f t="shared" si="4"/>
        <v>255.92</v>
      </c>
      <c r="O64" s="70">
        <f t="shared" si="5"/>
        <v>1.8208815254767117</v>
      </c>
    </row>
    <row r="65" spans="1:15">
      <c r="A65" s="35" t="s">
        <v>61</v>
      </c>
      <c r="B65" s="44">
        <v>9</v>
      </c>
      <c r="C65" s="6">
        <v>66</v>
      </c>
      <c r="D65" s="20">
        <f t="shared" si="0"/>
        <v>255.92</v>
      </c>
      <c r="E65" s="58">
        <f t="shared" si="1"/>
        <v>0.25789309159112223</v>
      </c>
      <c r="F65" s="150"/>
      <c r="G65" s="47" t="s">
        <v>4</v>
      </c>
      <c r="H65" s="17" t="s">
        <v>4</v>
      </c>
      <c r="I65" s="20">
        <f t="shared" si="2"/>
        <v>255.92</v>
      </c>
      <c r="J65" s="70"/>
      <c r="L65" s="47" t="s">
        <v>4</v>
      </c>
      <c r="M65" s="17" t="s">
        <v>4</v>
      </c>
      <c r="N65" s="20">
        <f t="shared" si="4"/>
        <v>255.92</v>
      </c>
      <c r="O65" s="70"/>
    </row>
    <row r="66" spans="1:15">
      <c r="A66" s="35" t="s">
        <v>62</v>
      </c>
      <c r="B66" s="44">
        <v>6</v>
      </c>
      <c r="C66" s="6">
        <v>1196</v>
      </c>
      <c r="D66" s="20">
        <f t="shared" si="0"/>
        <v>255.92</v>
      </c>
      <c r="E66" s="58">
        <f t="shared" si="1"/>
        <v>4.6733354173179125</v>
      </c>
      <c r="F66" s="150"/>
      <c r="G66" s="47" t="s">
        <v>4</v>
      </c>
      <c r="H66" s="17" t="s">
        <v>4</v>
      </c>
      <c r="I66" s="20">
        <f t="shared" si="2"/>
        <v>255.92</v>
      </c>
      <c r="J66" s="70"/>
      <c r="L66" s="47" t="s">
        <v>4</v>
      </c>
      <c r="M66" s="17" t="s">
        <v>4</v>
      </c>
      <c r="N66" s="20">
        <f t="shared" si="4"/>
        <v>255.92</v>
      </c>
      <c r="O66" s="70"/>
    </row>
    <row r="67" spans="1:15">
      <c r="A67" s="35" t="s">
        <v>63</v>
      </c>
      <c r="B67" s="44">
        <v>1</v>
      </c>
      <c r="C67" s="6">
        <v>30</v>
      </c>
      <c r="D67" s="20">
        <f t="shared" si="0"/>
        <v>255.92</v>
      </c>
      <c r="E67" s="58">
        <f t="shared" si="1"/>
        <v>0.1172241325414192</v>
      </c>
      <c r="F67" s="150"/>
      <c r="G67" s="47" t="s">
        <v>4</v>
      </c>
      <c r="H67" s="17" t="s">
        <v>4</v>
      </c>
      <c r="I67" s="20">
        <f t="shared" si="2"/>
        <v>255.92</v>
      </c>
      <c r="J67" s="70"/>
      <c r="L67" s="44">
        <v>10</v>
      </c>
      <c r="M67" s="6">
        <v>1631</v>
      </c>
      <c r="N67" s="20">
        <f t="shared" si="4"/>
        <v>255.92</v>
      </c>
      <c r="O67" s="70">
        <f t="shared" si="5"/>
        <v>6.3730853391684903</v>
      </c>
    </row>
    <row r="68" spans="1:15">
      <c r="A68" s="35" t="s">
        <v>64</v>
      </c>
      <c r="B68" s="47" t="s">
        <v>4</v>
      </c>
      <c r="C68" s="17" t="s">
        <v>4</v>
      </c>
      <c r="D68" s="20">
        <f t="shared" si="0"/>
        <v>255.92</v>
      </c>
      <c r="E68" s="58"/>
      <c r="F68" s="150"/>
      <c r="G68" s="47" t="s">
        <v>4</v>
      </c>
      <c r="H68" s="17" t="s">
        <v>4</v>
      </c>
      <c r="I68" s="20">
        <f t="shared" si="2"/>
        <v>255.92</v>
      </c>
      <c r="J68" s="70"/>
      <c r="L68" s="47" t="s">
        <v>4</v>
      </c>
      <c r="M68" s="17" t="s">
        <v>4</v>
      </c>
      <c r="N68" s="20">
        <f t="shared" si="4"/>
        <v>255.92</v>
      </c>
      <c r="O68" s="70"/>
    </row>
    <row r="69" spans="1:15">
      <c r="A69" s="35" t="s">
        <v>65</v>
      </c>
      <c r="B69" s="44">
        <v>804</v>
      </c>
      <c r="C69" s="6">
        <v>163568</v>
      </c>
      <c r="D69" s="20">
        <f t="shared" si="0"/>
        <v>255.92</v>
      </c>
      <c r="E69" s="58">
        <f t="shared" si="1"/>
        <v>639.13723038449518</v>
      </c>
      <c r="F69" s="150"/>
      <c r="G69" s="44">
        <v>107</v>
      </c>
      <c r="H69" s="6">
        <v>19621</v>
      </c>
      <c r="I69" s="20">
        <f t="shared" si="2"/>
        <v>255.92</v>
      </c>
      <c r="J69" s="70">
        <f t="shared" si="3"/>
        <v>76.668490153172868</v>
      </c>
      <c r="L69" s="44">
        <v>235</v>
      </c>
      <c r="M69" s="6">
        <v>73156</v>
      </c>
      <c r="N69" s="20">
        <f t="shared" si="4"/>
        <v>255.92</v>
      </c>
      <c r="O69" s="70">
        <f t="shared" si="5"/>
        <v>285.85495467333544</v>
      </c>
    </row>
    <row r="70" spans="1:15">
      <c r="A70" s="35" t="s">
        <v>66</v>
      </c>
      <c r="B70" s="44">
        <v>378</v>
      </c>
      <c r="C70" s="6">
        <v>77808</v>
      </c>
      <c r="D70" s="20">
        <f t="shared" ref="D70:D72" si="6">365.6*70%</f>
        <v>255.92</v>
      </c>
      <c r="E70" s="58">
        <f t="shared" ref="E70:E72" si="7">C70/D70</f>
        <v>304.03251015942482</v>
      </c>
      <c r="F70" s="150"/>
      <c r="G70" s="44">
        <v>26</v>
      </c>
      <c r="H70" s="6">
        <v>8896</v>
      </c>
      <c r="I70" s="20">
        <f t="shared" ref="I70:I72" si="8">365.6*70%</f>
        <v>255.92</v>
      </c>
      <c r="J70" s="70">
        <f t="shared" ref="J70:J72" si="9">H70/I70</f>
        <v>34.760862769615507</v>
      </c>
      <c r="L70" s="44">
        <v>10</v>
      </c>
      <c r="M70" s="6">
        <v>1900</v>
      </c>
      <c r="N70" s="20">
        <f t="shared" ref="N70:N72" si="10">365.6*70%</f>
        <v>255.92</v>
      </c>
      <c r="O70" s="70">
        <f t="shared" ref="O70:O71" si="11">M70/N70</f>
        <v>7.4241950609565492</v>
      </c>
    </row>
    <row r="71" spans="1:15">
      <c r="A71" s="35" t="s">
        <v>67</v>
      </c>
      <c r="B71" s="49">
        <v>314</v>
      </c>
      <c r="C71" s="6">
        <v>51370</v>
      </c>
      <c r="D71" s="20">
        <f t="shared" si="6"/>
        <v>255.92</v>
      </c>
      <c r="E71" s="58">
        <f t="shared" si="7"/>
        <v>200.72678962175681</v>
      </c>
      <c r="F71" s="150"/>
      <c r="G71" s="49">
        <v>9</v>
      </c>
      <c r="H71" s="6">
        <v>1461</v>
      </c>
      <c r="I71" s="20">
        <f t="shared" si="8"/>
        <v>255.92</v>
      </c>
      <c r="J71" s="70">
        <f t="shared" si="9"/>
        <v>5.7088152547671154</v>
      </c>
      <c r="L71" s="49">
        <v>46</v>
      </c>
      <c r="M71" s="6">
        <v>476</v>
      </c>
      <c r="N71" s="20">
        <f t="shared" si="10"/>
        <v>255.92</v>
      </c>
      <c r="O71" s="70">
        <f t="shared" si="11"/>
        <v>1.8599562363238513</v>
      </c>
    </row>
    <row r="72" spans="1:15">
      <c r="A72" s="35" t="s">
        <v>68</v>
      </c>
      <c r="B72" s="49">
        <v>114</v>
      </c>
      <c r="C72" s="6">
        <v>20653</v>
      </c>
      <c r="D72" s="20">
        <f t="shared" si="6"/>
        <v>255.92</v>
      </c>
      <c r="E72" s="58">
        <f t="shared" si="7"/>
        <v>80.701000312597685</v>
      </c>
      <c r="F72" s="150"/>
      <c r="G72" s="49">
        <v>52</v>
      </c>
      <c r="H72" s="6">
        <v>2362</v>
      </c>
      <c r="I72" s="20">
        <f t="shared" si="8"/>
        <v>255.92</v>
      </c>
      <c r="J72" s="70">
        <f t="shared" si="9"/>
        <v>9.2294467020944051</v>
      </c>
      <c r="L72" s="49">
        <v>11</v>
      </c>
      <c r="M72" s="17" t="s">
        <v>4</v>
      </c>
      <c r="N72" s="20">
        <f t="shared" si="10"/>
        <v>255.92</v>
      </c>
      <c r="O72" s="70"/>
    </row>
    <row r="73" spans="1:15">
      <c r="A73" s="37"/>
      <c r="B73" s="50"/>
      <c r="C73" s="12"/>
      <c r="D73" s="12"/>
      <c r="E73" s="51"/>
      <c r="G73" s="50"/>
      <c r="H73" s="12"/>
      <c r="I73" s="12"/>
      <c r="J73" s="71"/>
      <c r="L73" s="50"/>
      <c r="M73" s="12"/>
      <c r="N73" s="12"/>
      <c r="O73" s="51"/>
    </row>
    <row r="74" spans="1:15">
      <c r="A74" s="38" t="s">
        <v>83</v>
      </c>
      <c r="B74" s="52">
        <f>SUM(B6:B72)</f>
        <v>8962</v>
      </c>
      <c r="C74" s="15">
        <f t="shared" ref="C74:O74" si="12">SUM(C6:C72)</f>
        <v>1681356</v>
      </c>
      <c r="D74" s="15"/>
      <c r="E74" s="53">
        <f t="shared" si="12"/>
        <v>6569.8499531103462</v>
      </c>
      <c r="F74" s="153"/>
      <c r="G74" s="52">
        <f t="shared" si="12"/>
        <v>1275</v>
      </c>
      <c r="H74" s="15">
        <f t="shared" si="12"/>
        <v>240731</v>
      </c>
      <c r="I74" s="15"/>
      <c r="J74" s="63">
        <f t="shared" si="12"/>
        <v>940.64942169427968</v>
      </c>
      <c r="K74" s="153"/>
      <c r="L74" s="52">
        <f t="shared" si="12"/>
        <v>1688</v>
      </c>
      <c r="M74" s="15">
        <f t="shared" si="12"/>
        <v>309715</v>
      </c>
      <c r="N74" s="15">
        <f t="shared" si="12"/>
        <v>17146.64</v>
      </c>
      <c r="O74" s="53">
        <f t="shared" si="12"/>
        <v>1210.202407002188</v>
      </c>
    </row>
    <row r="75" spans="1:15">
      <c r="A75" s="39"/>
      <c r="B75" s="50"/>
      <c r="C75" s="12"/>
      <c r="D75" s="12"/>
      <c r="E75" s="51"/>
      <c r="G75" s="50"/>
      <c r="H75" s="12"/>
      <c r="I75" s="12"/>
      <c r="J75" s="71"/>
      <c r="L75" s="50"/>
      <c r="M75" s="12"/>
      <c r="N75" s="12"/>
      <c r="O75" s="51"/>
    </row>
    <row r="76" spans="1:15" ht="39" thickBot="1">
      <c r="A76" s="40" t="s">
        <v>84</v>
      </c>
      <c r="B76" s="54">
        <f>SUM(B58:B72,B54:B55,B9:B51,B6:B7)</f>
        <v>8110</v>
      </c>
      <c r="C76" s="55">
        <f t="shared" ref="C76:O76" si="13">SUM(C58:C72,C54:C55,C9:C51,C6:C7)</f>
        <v>1444070</v>
      </c>
      <c r="D76" s="55"/>
      <c r="E76" s="59">
        <f t="shared" si="13"/>
        <v>5642.6617693029057</v>
      </c>
      <c r="G76" s="54">
        <f t="shared" si="13"/>
        <v>1015</v>
      </c>
      <c r="H76" s="55">
        <f t="shared" si="13"/>
        <v>177389</v>
      </c>
      <c r="I76" s="55"/>
      <c r="J76" s="59">
        <f t="shared" si="13"/>
        <v>693.14238824632707</v>
      </c>
      <c r="L76" s="54">
        <f t="shared" si="13"/>
        <v>1592</v>
      </c>
      <c r="M76" s="55">
        <f t="shared" si="13"/>
        <v>280789</v>
      </c>
      <c r="N76" s="55"/>
      <c r="O76" s="59">
        <f t="shared" si="13"/>
        <v>1097.1748984057519</v>
      </c>
    </row>
  </sheetData>
  <mergeCells count="3">
    <mergeCell ref="G3:J3"/>
    <mergeCell ref="L3:O3"/>
    <mergeCell ref="B3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2017ქალაქები</vt:lpstr>
      <vt:lpstr>2018 ქალაქები</vt:lpstr>
      <vt:lpstr>2019ქალაქები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NCDC</dc:creator>
  <cp:lastModifiedBy>Ketevan Goginashvili</cp:lastModifiedBy>
  <dcterms:created xsi:type="dcterms:W3CDTF">2020-07-14T13:08:45Z</dcterms:created>
  <dcterms:modified xsi:type="dcterms:W3CDTF">2020-07-21T12:06:52Z</dcterms:modified>
</cp:coreProperties>
</file>