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gabunia\AppData\Local\Microsoft\Windows\INetCache\Content.Outlook\8BAEO8WD\"/>
    </mc:Choice>
  </mc:AlternateContent>
  <bookViews>
    <workbookView xWindow="0" yWindow="0" windowWidth="20490" windowHeight="7620"/>
  </bookViews>
  <sheets>
    <sheet name="მედ-პერსონალის ანაზღაურება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D15" i="1"/>
  <c r="D11" i="1"/>
  <c r="D12" i="1"/>
  <c r="D13" i="1"/>
  <c r="D14" i="1"/>
  <c r="D7" i="1"/>
  <c r="D5" i="1"/>
  <c r="D6" i="1"/>
  <c r="D4" i="1"/>
  <c r="G14" i="1"/>
  <c r="H14" i="1" s="1"/>
  <c r="G13" i="1"/>
  <c r="H13" i="1" s="1"/>
  <c r="G12" i="1"/>
  <c r="H12" i="1" s="1"/>
  <c r="G11" i="1"/>
  <c r="H11" i="1" s="1"/>
  <c r="G7" i="1"/>
  <c r="H7" i="1" s="1"/>
  <c r="G6" i="1"/>
  <c r="H6" i="1" s="1"/>
  <c r="G5" i="1"/>
  <c r="H5" i="1" s="1"/>
  <c r="G4" i="1"/>
  <c r="H4" i="1" s="1"/>
  <c r="F7" i="1"/>
  <c r="F6" i="1"/>
  <c r="F5" i="1"/>
  <c r="F4" i="1"/>
  <c r="H15" i="1" l="1"/>
  <c r="H8" i="1"/>
  <c r="H17" i="1" s="1"/>
</calcChain>
</file>

<file path=xl/sharedStrings.xml><?xml version="1.0" encoding="utf-8"?>
<sst xmlns="http://schemas.openxmlformats.org/spreadsheetml/2006/main" count="21" uniqueCount="18">
  <si>
    <t>რეანიმატოლოგი</t>
  </si>
  <si>
    <t>ინფექციონისტი</t>
  </si>
  <si>
    <t>ექთანი</t>
  </si>
  <si>
    <t>სანიტარი</t>
  </si>
  <si>
    <t>პროფილი</t>
  </si>
  <si>
    <t>ანაზღაურება 24 სთ</t>
  </si>
  <si>
    <t>ანაზღაურება 30 დღე</t>
  </si>
  <si>
    <t>სულ:</t>
  </si>
  <si>
    <t>უმცროსი ექიმი</t>
  </si>
  <si>
    <t>თერაპევტი</t>
  </si>
  <si>
    <t>სრული ხარჯი</t>
  </si>
  <si>
    <t>პერსონალის რაოდენობა პოსტზე 24სთ-ში</t>
  </si>
  <si>
    <t>პოსტის რაოდენობა</t>
  </si>
  <si>
    <t>ანაზღაურება 1 სთ დარიცხული</t>
  </si>
  <si>
    <t>პერსონალის რაოდენობა სულ</t>
  </si>
  <si>
    <t>რეანიმაცია 600 საწოლი</t>
  </si>
  <si>
    <t>ინფექციური 2400 საწოლი</t>
  </si>
  <si>
    <t>ექიმების დარიცხული 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</si>
</sst>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4" fontId="0" fillId="2" borderId="1" xfId="0" applyNumberFormat="1" applyFill="1" applyBorder="1"/>
    <xf numFmtId="0" fontId="1" fillId="0" borderId="0" xfId="0" applyFont="1"/>
    <xf numFmtId="0" fontId="1" fillId="2" borderId="1" xfId="0" applyNumberFormat="1" applyFont="1" applyFill="1" applyBorder="1"/>
    <xf numFmtId="4" fontId="0" fillId="0" borderId="1" xfId="0" applyNumberFormat="1" applyBorder="1"/>
    <xf numFmtId="4" fontId="2" fillId="0" borderId="1" xfId="0" applyNumberFormat="1" applyFont="1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J6" sqref="J6"/>
    </sheetView>
  </sheetViews>
  <sheetFormatPr defaultRowHeight="15" x14ac:dyDescent="0.25"/>
  <cols>
    <col min="1" max="1" width="18.28515625" bestFit="1" customWidth="1"/>
    <col min="2" max="7" width="16.5703125" customWidth="1"/>
    <col min="8" max="8" width="16.5703125" style="9" customWidth="1"/>
  </cols>
  <sheetData>
    <row r="1" spans="1:8" ht="24.75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</row>
    <row r="2" spans="1:8" x14ac:dyDescent="0.25">
      <c r="A2" s="12" t="s">
        <v>15</v>
      </c>
      <c r="B2" s="13"/>
      <c r="C2" s="3"/>
      <c r="D2" s="3"/>
      <c r="E2" s="3"/>
      <c r="F2" s="3"/>
      <c r="G2" s="3"/>
      <c r="H2" s="7"/>
    </row>
    <row r="3" spans="1:8" s="1" customFormat="1" ht="63" x14ac:dyDescent="0.25">
      <c r="A3" s="2" t="s">
        <v>4</v>
      </c>
      <c r="B3" s="2" t="s">
        <v>11</v>
      </c>
      <c r="C3" s="2" t="s">
        <v>12</v>
      </c>
      <c r="D3" s="2" t="s">
        <v>14</v>
      </c>
      <c r="E3" s="2" t="s">
        <v>13</v>
      </c>
      <c r="F3" s="2" t="s">
        <v>5</v>
      </c>
      <c r="G3" s="2" t="s">
        <v>6</v>
      </c>
      <c r="H3" s="8" t="s">
        <v>10</v>
      </c>
    </row>
    <row r="4" spans="1:8" x14ac:dyDescent="0.25">
      <c r="A4" s="3" t="s">
        <v>0</v>
      </c>
      <c r="B4" s="3">
        <v>1</v>
      </c>
      <c r="C4" s="3">
        <v>70</v>
      </c>
      <c r="D4" s="3">
        <f>B4*C4*4</f>
        <v>280</v>
      </c>
      <c r="E4" s="3">
        <v>8</v>
      </c>
      <c r="F4" s="3">
        <f>E4*24</f>
        <v>192</v>
      </c>
      <c r="G4" s="3">
        <f>720*E4</f>
        <v>5760</v>
      </c>
      <c r="H4" s="7">
        <f>G4*C4</f>
        <v>403200</v>
      </c>
    </row>
    <row r="5" spans="1:8" x14ac:dyDescent="0.25">
      <c r="A5" s="3" t="s">
        <v>8</v>
      </c>
      <c r="B5" s="3">
        <v>1</v>
      </c>
      <c r="C5" s="3">
        <v>70</v>
      </c>
      <c r="D5" s="3">
        <f t="shared" ref="D5:D6" si="0">B5*C5*4</f>
        <v>280</v>
      </c>
      <c r="E5" s="3">
        <v>4</v>
      </c>
      <c r="F5" s="3">
        <f>E5*24</f>
        <v>96</v>
      </c>
      <c r="G5" s="3">
        <f>720*E5</f>
        <v>2880</v>
      </c>
      <c r="H5" s="7">
        <f>G5*C5</f>
        <v>201600</v>
      </c>
    </row>
    <row r="6" spans="1:8" x14ac:dyDescent="0.25">
      <c r="A6" s="3" t="s">
        <v>2</v>
      </c>
      <c r="B6" s="3">
        <v>3</v>
      </c>
      <c r="C6" s="3">
        <v>70</v>
      </c>
      <c r="D6" s="3">
        <f t="shared" si="0"/>
        <v>840</v>
      </c>
      <c r="E6" s="3">
        <v>9</v>
      </c>
      <c r="F6" s="3">
        <f>E6*24</f>
        <v>216</v>
      </c>
      <c r="G6" s="3">
        <f>720*E6</f>
        <v>6480</v>
      </c>
      <c r="H6" s="7">
        <f>G6*C6</f>
        <v>453600</v>
      </c>
    </row>
    <row r="7" spans="1:8" x14ac:dyDescent="0.25">
      <c r="A7" s="3" t="s">
        <v>3</v>
      </c>
      <c r="B7" s="3">
        <v>2</v>
      </c>
      <c r="C7" s="3">
        <v>70</v>
      </c>
      <c r="D7" s="3">
        <f>B7*C7*4</f>
        <v>560</v>
      </c>
      <c r="E7" s="3">
        <v>3</v>
      </c>
      <c r="F7" s="3">
        <f>E7*24</f>
        <v>72</v>
      </c>
      <c r="G7" s="3">
        <f>720*E7</f>
        <v>2160</v>
      </c>
      <c r="H7" s="7">
        <f>C7*G7</f>
        <v>151200</v>
      </c>
    </row>
    <row r="8" spans="1:8" x14ac:dyDescent="0.25">
      <c r="A8" s="3"/>
      <c r="B8" s="3"/>
      <c r="C8" s="3"/>
      <c r="D8" s="3"/>
      <c r="E8" s="3"/>
      <c r="F8" s="3"/>
      <c r="G8" s="3"/>
      <c r="H8" s="11">
        <f>SUM(H4:H7)</f>
        <v>1209600</v>
      </c>
    </row>
    <row r="9" spans="1:8" x14ac:dyDescent="0.25">
      <c r="A9" s="3"/>
      <c r="B9" s="3"/>
      <c r="C9" s="3"/>
      <c r="D9" s="3"/>
      <c r="E9" s="3"/>
      <c r="F9" s="3"/>
      <c r="G9" s="3"/>
      <c r="H9" s="7"/>
    </row>
    <row r="10" spans="1:8" x14ac:dyDescent="0.25">
      <c r="A10" s="12" t="s">
        <v>16</v>
      </c>
      <c r="B10" s="13"/>
      <c r="C10" s="3"/>
      <c r="D10" s="3"/>
      <c r="E10" s="3"/>
      <c r="F10" s="3"/>
      <c r="G10" s="3"/>
      <c r="H10" s="7"/>
    </row>
    <row r="11" spans="1:8" x14ac:dyDescent="0.25">
      <c r="A11" s="3" t="s">
        <v>9</v>
      </c>
      <c r="B11" s="3">
        <v>1</v>
      </c>
      <c r="C11" s="3">
        <v>120</v>
      </c>
      <c r="D11" s="3">
        <f t="shared" ref="D11:D14" si="1">B11*C11*4</f>
        <v>480</v>
      </c>
      <c r="E11" s="3">
        <v>6</v>
      </c>
      <c r="F11" s="3">
        <f>E11*24</f>
        <v>144</v>
      </c>
      <c r="G11" s="3">
        <f>720*E11</f>
        <v>4320</v>
      </c>
      <c r="H11" s="7">
        <f>G11*C11</f>
        <v>518400</v>
      </c>
    </row>
    <row r="12" spans="1:8" x14ac:dyDescent="0.25">
      <c r="A12" s="3" t="s">
        <v>1</v>
      </c>
      <c r="B12" s="3">
        <v>1</v>
      </c>
      <c r="C12" s="3">
        <v>120</v>
      </c>
      <c r="D12" s="3">
        <f t="shared" si="1"/>
        <v>480</v>
      </c>
      <c r="E12" s="3">
        <v>4</v>
      </c>
      <c r="F12" s="3">
        <f t="shared" ref="F12:F14" si="2">E12*24</f>
        <v>96</v>
      </c>
      <c r="G12" s="3">
        <f>E12*720</f>
        <v>2880</v>
      </c>
      <c r="H12" s="7">
        <f>G12*C12</f>
        <v>345600</v>
      </c>
    </row>
    <row r="13" spans="1:8" x14ac:dyDescent="0.25">
      <c r="A13" s="3" t="s">
        <v>2</v>
      </c>
      <c r="B13" s="3">
        <v>3</v>
      </c>
      <c r="C13" s="3">
        <v>120</v>
      </c>
      <c r="D13" s="3">
        <f t="shared" si="1"/>
        <v>1440</v>
      </c>
      <c r="E13" s="3">
        <v>9</v>
      </c>
      <c r="F13" s="3">
        <f t="shared" si="2"/>
        <v>216</v>
      </c>
      <c r="G13" s="3">
        <f>E13*720</f>
        <v>6480</v>
      </c>
      <c r="H13" s="7">
        <f>G13*C13</f>
        <v>777600</v>
      </c>
    </row>
    <row r="14" spans="1:8" x14ac:dyDescent="0.25">
      <c r="A14" s="3" t="s">
        <v>3</v>
      </c>
      <c r="B14" s="3">
        <v>2</v>
      </c>
      <c r="C14" s="3">
        <v>120</v>
      </c>
      <c r="D14" s="3">
        <f t="shared" si="1"/>
        <v>960</v>
      </c>
      <c r="E14" s="3">
        <v>3</v>
      </c>
      <c r="F14" s="3">
        <f t="shared" si="2"/>
        <v>72</v>
      </c>
      <c r="G14" s="3">
        <f>E14*720</f>
        <v>2160</v>
      </c>
      <c r="H14" s="7">
        <f>C14*G14</f>
        <v>259200</v>
      </c>
    </row>
    <row r="15" spans="1:8" x14ac:dyDescent="0.25">
      <c r="A15" s="3" t="s">
        <v>7</v>
      </c>
      <c r="B15" s="3"/>
      <c r="C15" s="4"/>
      <c r="D15" s="6">
        <f>SUM(D4:D14)</f>
        <v>5320</v>
      </c>
      <c r="E15" s="3"/>
      <c r="F15" s="4"/>
      <c r="G15" s="3"/>
      <c r="H15" s="11">
        <f>SUM(H11:H14)</f>
        <v>1900800</v>
      </c>
    </row>
    <row r="17" spans="7:8" x14ac:dyDescent="0.25">
      <c r="G17" s="5" t="s">
        <v>7</v>
      </c>
      <c r="H17" s="10">
        <f>H8+H15</f>
        <v>3110400</v>
      </c>
    </row>
  </sheetData>
  <mergeCells count="3">
    <mergeCell ref="A2:B2"/>
    <mergeCell ref="A10:B10"/>
    <mergeCell ref="A1:H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მედ-პერსონალის ანაზღაურება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Tamar Gabunia</cp:lastModifiedBy>
  <dcterms:created xsi:type="dcterms:W3CDTF">2020-10-06T10:48:57Z</dcterms:created>
  <dcterms:modified xsi:type="dcterms:W3CDTF">2020-10-08T10:38:07Z</dcterms:modified>
</cp:coreProperties>
</file>