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5" yWindow="195" windowWidth="19245" windowHeight="12075" tabRatio="776"/>
  </bookViews>
  <sheets>
    <sheet name="Danarti 3.2" sheetId="4" r:id="rId1"/>
  </sheets>
  <definedNames>
    <definedName name="_xlnm._FilterDatabase" localSheetId="0" hidden="1">'Danarti 3.2'!$A$9:$T$9</definedName>
    <definedName name="_xlnm.Print_Area" localSheetId="0">'Danarti 3.2'!$B$2:$T$333</definedName>
    <definedName name="_xlnm.Print_Titles" localSheetId="0">'Danarti 3.2'!$6:$8</definedName>
  </definedNames>
  <calcPr calcId="145621"/>
</workbook>
</file>

<file path=xl/calcChain.xml><?xml version="1.0" encoding="utf-8"?>
<calcChain xmlns="http://schemas.openxmlformats.org/spreadsheetml/2006/main">
  <c r="I307" i="4" l="1"/>
  <c r="J307" i="4"/>
  <c r="T53" i="4" l="1"/>
  <c r="S53" i="4"/>
  <c r="P53" i="4"/>
  <c r="O53" i="4"/>
  <c r="N53" i="4"/>
  <c r="L53" i="4"/>
  <c r="K53" i="4"/>
  <c r="J53" i="4"/>
  <c r="G53" i="4"/>
  <c r="H53" i="4"/>
  <c r="F53" i="4"/>
  <c r="G307" i="4" l="1"/>
  <c r="H307" i="4"/>
  <c r="R307" i="4"/>
  <c r="N307" i="4"/>
  <c r="Q315" i="4"/>
  <c r="M315" i="4"/>
  <c r="I315" i="4"/>
  <c r="E315" i="4"/>
  <c r="F307" i="4"/>
  <c r="Q314" i="4"/>
  <c r="Q313" i="4"/>
  <c r="Q312" i="4"/>
  <c r="Q311" i="4"/>
  <c r="M314" i="4"/>
  <c r="M313" i="4"/>
  <c r="M312" i="4"/>
  <c r="M311" i="4"/>
  <c r="I314" i="4"/>
  <c r="I313" i="4"/>
  <c r="I312" i="4"/>
  <c r="I311" i="4"/>
  <c r="E312" i="4"/>
  <c r="E313" i="4"/>
  <c r="E314" i="4"/>
  <c r="E311" i="4"/>
  <c r="M276" i="4"/>
  <c r="R222" i="4"/>
  <c r="N222" i="4"/>
  <c r="J222" i="4"/>
  <c r="F222" i="4"/>
  <c r="Q233" i="4"/>
  <c r="M233" i="4"/>
  <c r="I233" i="4"/>
  <c r="E233" i="4"/>
  <c r="R213" i="4"/>
  <c r="N213" i="4"/>
  <c r="J213" i="4"/>
  <c r="F213" i="4"/>
  <c r="Q198" i="4"/>
  <c r="K199" i="4"/>
  <c r="L199" i="4"/>
  <c r="O199" i="4"/>
  <c r="P199" i="4"/>
  <c r="M198" i="4"/>
  <c r="I198" i="4"/>
  <c r="R188" i="4"/>
  <c r="N188" i="4"/>
  <c r="J188" i="4"/>
  <c r="G188" i="4"/>
  <c r="H188" i="4"/>
  <c r="F188" i="4"/>
  <c r="E198" i="4"/>
  <c r="R124" i="4"/>
  <c r="N124" i="4"/>
  <c r="Q133" i="4"/>
  <c r="M133" i="4"/>
  <c r="I133" i="4"/>
  <c r="J124" i="4"/>
  <c r="F124" i="4"/>
  <c r="E133" i="4"/>
  <c r="Q123" i="4"/>
  <c r="R114" i="4"/>
  <c r="N114" i="4"/>
  <c r="M123" i="4"/>
  <c r="J114" i="4"/>
  <c r="I123" i="4"/>
  <c r="F114" i="4"/>
  <c r="E123" i="4"/>
  <c r="Q101" i="4" l="1"/>
  <c r="M101" i="4"/>
  <c r="I101" i="4"/>
  <c r="E101" i="4"/>
  <c r="Q100" i="4"/>
  <c r="M100" i="4"/>
  <c r="I100" i="4"/>
  <c r="E100" i="4"/>
  <c r="T99" i="4"/>
  <c r="S99" i="4"/>
  <c r="R99" i="4"/>
  <c r="P99" i="4"/>
  <c r="O99" i="4"/>
  <c r="N99" i="4"/>
  <c r="L99" i="4"/>
  <c r="K99" i="4"/>
  <c r="J99" i="4"/>
  <c r="H99" i="4"/>
  <c r="G99" i="4"/>
  <c r="F99" i="4"/>
  <c r="Q98" i="4"/>
  <c r="M98" i="4"/>
  <c r="I98" i="4"/>
  <c r="E98" i="4"/>
  <c r="M99" i="4" l="1"/>
  <c r="I99" i="4"/>
  <c r="Q99" i="4"/>
  <c r="E99" i="4"/>
  <c r="Q19" i="4"/>
  <c r="Q20" i="4"/>
  <c r="Q21" i="4"/>
  <c r="Q22" i="4"/>
  <c r="Q23" i="4"/>
  <c r="Q26" i="4"/>
  <c r="Q27" i="4"/>
  <c r="Q28" i="4"/>
  <c r="Q29" i="4"/>
  <c r="Q30" i="4"/>
  <c r="Q33" i="4"/>
  <c r="Q34" i="4"/>
  <c r="Q35" i="4"/>
  <c r="Q38" i="4"/>
  <c r="Q39" i="4"/>
  <c r="Q40" i="4"/>
  <c r="Q41" i="4"/>
  <c r="Q42" i="4"/>
  <c r="Q45" i="4"/>
  <c r="Q46" i="4"/>
  <c r="Q47" i="4"/>
  <c r="Q50" i="4"/>
  <c r="Q51" i="4"/>
  <c r="Q52" i="4"/>
  <c r="Q59" i="4"/>
  <c r="Q60" i="4"/>
  <c r="Q61" i="4"/>
  <c r="Q62" i="4"/>
  <c r="Q65" i="4"/>
  <c r="Q66" i="4"/>
  <c r="Q67" i="4"/>
  <c r="Q68" i="4"/>
  <c r="Q69" i="4"/>
  <c r="Q70" i="4"/>
  <c r="Q71" i="4"/>
  <c r="Q72" i="4"/>
  <c r="Q73" i="4"/>
  <c r="Q74" i="4"/>
  <c r="Q75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6" i="4"/>
  <c r="Q97" i="4"/>
  <c r="Q106" i="4"/>
  <c r="Q108" i="4"/>
  <c r="Q109" i="4"/>
  <c r="Q112" i="4"/>
  <c r="Q116" i="4"/>
  <c r="Q117" i="4"/>
  <c r="Q118" i="4"/>
  <c r="Q119" i="4"/>
  <c r="Q120" i="4"/>
  <c r="Q121" i="4"/>
  <c r="Q122" i="4"/>
  <c r="Q126" i="4"/>
  <c r="Q127" i="4"/>
  <c r="Q128" i="4"/>
  <c r="Q129" i="4"/>
  <c r="Q130" i="4"/>
  <c r="Q131" i="4"/>
  <c r="Q132" i="4"/>
  <c r="Q136" i="4"/>
  <c r="Q137" i="4"/>
  <c r="Q138" i="4"/>
  <c r="Q139" i="4"/>
  <c r="Q140" i="4"/>
  <c r="Q141" i="4"/>
  <c r="Q142" i="4"/>
  <c r="Q145" i="4"/>
  <c r="Q146" i="4"/>
  <c r="Q147" i="4"/>
  <c r="Q148" i="4"/>
  <c r="Q149" i="4"/>
  <c r="Q150" i="4"/>
  <c r="Q152" i="4"/>
  <c r="Q153" i="4"/>
  <c r="Q156" i="4"/>
  <c r="Q157" i="4"/>
  <c r="Q158" i="4"/>
  <c r="Q161" i="4"/>
  <c r="Q162" i="4"/>
  <c r="Q163" i="4"/>
  <c r="Q164" i="4"/>
  <c r="Q165" i="4"/>
  <c r="Q166" i="4"/>
  <c r="Q167" i="4"/>
  <c r="Q168" i="4"/>
  <c r="Q169" i="4"/>
  <c r="Q172" i="4"/>
  <c r="Q173" i="4"/>
  <c r="Q174" i="4"/>
  <c r="Q175" i="4"/>
  <c r="Q176" i="4"/>
  <c r="Q177" i="4"/>
  <c r="Q180" i="4"/>
  <c r="Q181" i="4"/>
  <c r="Q182" i="4"/>
  <c r="Q183" i="4"/>
  <c r="Q184" i="4"/>
  <c r="Q185" i="4"/>
  <c r="Q186" i="4"/>
  <c r="Q187" i="4"/>
  <c r="Q190" i="4"/>
  <c r="Q191" i="4"/>
  <c r="Q192" i="4"/>
  <c r="Q193" i="4"/>
  <c r="Q194" i="4"/>
  <c r="Q195" i="4"/>
  <c r="Q196" i="4"/>
  <c r="Q197" i="4"/>
  <c r="Q201" i="4"/>
  <c r="Q202" i="4"/>
  <c r="Q203" i="4"/>
  <c r="Q204" i="4"/>
  <c r="Q205" i="4"/>
  <c r="Q206" i="4"/>
  <c r="Q207" i="4"/>
  <c r="Q208" i="4"/>
  <c r="Q209" i="4"/>
  <c r="Q212" i="4"/>
  <c r="Q214" i="4"/>
  <c r="Q215" i="4"/>
  <c r="Q216" i="4"/>
  <c r="Q217" i="4"/>
  <c r="Q220" i="4"/>
  <c r="Q224" i="4"/>
  <c r="Q225" i="4"/>
  <c r="Q226" i="4"/>
  <c r="Q227" i="4"/>
  <c r="Q228" i="4"/>
  <c r="Q229" i="4"/>
  <c r="Q230" i="4"/>
  <c r="Q231" i="4"/>
  <c r="Q232" i="4"/>
  <c r="Q236" i="4"/>
  <c r="Q237" i="4"/>
  <c r="Q238" i="4"/>
  <c r="Q239" i="4"/>
  <c r="Q240" i="4"/>
  <c r="Q241" i="4"/>
  <c r="Q242" i="4"/>
  <c r="Q245" i="4"/>
  <c r="Q246" i="4"/>
  <c r="Q247" i="4"/>
  <c r="Q250" i="4"/>
  <c r="Q251" i="4"/>
  <c r="Q252" i="4"/>
  <c r="Q253" i="4"/>
  <c r="Q254" i="4"/>
  <c r="Q255" i="4"/>
  <c r="Q256" i="4"/>
  <c r="Q257" i="4"/>
  <c r="Q260" i="4"/>
  <c r="Q261" i="4"/>
  <c r="Q262" i="4"/>
  <c r="Q263" i="4"/>
  <c r="Q264" i="4"/>
  <c r="Q265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3" i="4"/>
  <c r="Q284" i="4"/>
  <c r="Q285" i="4"/>
  <c r="Q286" i="4"/>
  <c r="Q289" i="4"/>
  <c r="Q290" i="4"/>
  <c r="Q291" i="4"/>
  <c r="Q292" i="4"/>
  <c r="Q293" i="4"/>
  <c r="Q294" i="4"/>
  <c r="Q297" i="4"/>
  <c r="Q298" i="4"/>
  <c r="Q299" i="4"/>
  <c r="Q300" i="4"/>
  <c r="Q303" i="4"/>
  <c r="Q304" i="4"/>
  <c r="Q305" i="4"/>
  <c r="Q306" i="4"/>
  <c r="Q307" i="4"/>
  <c r="Q309" i="4"/>
  <c r="Q310" i="4"/>
  <c r="Q318" i="4"/>
  <c r="Q319" i="4"/>
  <c r="Q320" i="4"/>
  <c r="Q323" i="4"/>
  <c r="Q324" i="4"/>
  <c r="Q328" i="4"/>
  <c r="Q330" i="4"/>
  <c r="Q331" i="4"/>
  <c r="Q332" i="4"/>
  <c r="Q333" i="4"/>
  <c r="M19" i="4"/>
  <c r="M20" i="4"/>
  <c r="M21" i="4"/>
  <c r="M22" i="4"/>
  <c r="M23" i="4"/>
  <c r="M26" i="4"/>
  <c r="M27" i="4"/>
  <c r="M28" i="4"/>
  <c r="M29" i="4"/>
  <c r="M30" i="4"/>
  <c r="M33" i="4"/>
  <c r="M34" i="4"/>
  <c r="M35" i="4"/>
  <c r="M38" i="4"/>
  <c r="M39" i="4"/>
  <c r="M40" i="4"/>
  <c r="M41" i="4"/>
  <c r="M42" i="4"/>
  <c r="M45" i="4"/>
  <c r="M46" i="4"/>
  <c r="M47" i="4"/>
  <c r="M50" i="4"/>
  <c r="M51" i="4"/>
  <c r="M52" i="4"/>
  <c r="M59" i="4"/>
  <c r="M60" i="4"/>
  <c r="M61" i="4"/>
  <c r="M62" i="4"/>
  <c r="M65" i="4"/>
  <c r="M66" i="4"/>
  <c r="M67" i="4"/>
  <c r="M68" i="4"/>
  <c r="M69" i="4"/>
  <c r="M70" i="4"/>
  <c r="M71" i="4"/>
  <c r="M72" i="4"/>
  <c r="M73" i="4"/>
  <c r="M74" i="4"/>
  <c r="M75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6" i="4"/>
  <c r="M97" i="4"/>
  <c r="M106" i="4"/>
  <c r="M108" i="4"/>
  <c r="M109" i="4"/>
  <c r="M112" i="4"/>
  <c r="M116" i="4"/>
  <c r="M117" i="4"/>
  <c r="M118" i="4"/>
  <c r="M119" i="4"/>
  <c r="M120" i="4"/>
  <c r="M121" i="4"/>
  <c r="M122" i="4"/>
  <c r="M126" i="4"/>
  <c r="M127" i="4"/>
  <c r="M128" i="4"/>
  <c r="M129" i="4"/>
  <c r="M130" i="4"/>
  <c r="M131" i="4"/>
  <c r="M132" i="4"/>
  <c r="M136" i="4"/>
  <c r="M137" i="4"/>
  <c r="M138" i="4"/>
  <c r="M139" i="4"/>
  <c r="M140" i="4"/>
  <c r="M141" i="4"/>
  <c r="M142" i="4"/>
  <c r="M145" i="4"/>
  <c r="M146" i="4"/>
  <c r="M147" i="4"/>
  <c r="M148" i="4"/>
  <c r="M149" i="4"/>
  <c r="M150" i="4"/>
  <c r="M152" i="4"/>
  <c r="M153" i="4"/>
  <c r="M156" i="4"/>
  <c r="M157" i="4"/>
  <c r="M158" i="4"/>
  <c r="M161" i="4"/>
  <c r="M162" i="4"/>
  <c r="M163" i="4"/>
  <c r="M164" i="4"/>
  <c r="M165" i="4"/>
  <c r="M166" i="4"/>
  <c r="M167" i="4"/>
  <c r="M168" i="4"/>
  <c r="M169" i="4"/>
  <c r="M172" i="4"/>
  <c r="M173" i="4"/>
  <c r="M174" i="4"/>
  <c r="M175" i="4"/>
  <c r="M176" i="4"/>
  <c r="M177" i="4"/>
  <c r="M180" i="4"/>
  <c r="M181" i="4"/>
  <c r="M182" i="4"/>
  <c r="M183" i="4"/>
  <c r="M184" i="4"/>
  <c r="M185" i="4"/>
  <c r="M186" i="4"/>
  <c r="M187" i="4"/>
  <c r="M190" i="4"/>
  <c r="M191" i="4"/>
  <c r="M192" i="4"/>
  <c r="M193" i="4"/>
  <c r="M194" i="4"/>
  <c r="M195" i="4"/>
  <c r="M196" i="4"/>
  <c r="M197" i="4"/>
  <c r="M201" i="4"/>
  <c r="M202" i="4"/>
  <c r="M203" i="4"/>
  <c r="M204" i="4"/>
  <c r="M205" i="4"/>
  <c r="M206" i="4"/>
  <c r="M207" i="4"/>
  <c r="M208" i="4"/>
  <c r="M209" i="4"/>
  <c r="M212" i="4"/>
  <c r="M214" i="4"/>
  <c r="M215" i="4"/>
  <c r="M216" i="4"/>
  <c r="M217" i="4"/>
  <c r="M220" i="4"/>
  <c r="M224" i="4"/>
  <c r="M225" i="4"/>
  <c r="M226" i="4"/>
  <c r="M227" i="4"/>
  <c r="M228" i="4"/>
  <c r="M229" i="4"/>
  <c r="M230" i="4"/>
  <c r="M231" i="4"/>
  <c r="M232" i="4"/>
  <c r="M236" i="4"/>
  <c r="M237" i="4"/>
  <c r="M238" i="4"/>
  <c r="M239" i="4"/>
  <c r="M240" i="4"/>
  <c r="M241" i="4"/>
  <c r="M242" i="4"/>
  <c r="M245" i="4"/>
  <c r="M246" i="4"/>
  <c r="M247" i="4"/>
  <c r="M250" i="4"/>
  <c r="M251" i="4"/>
  <c r="M252" i="4"/>
  <c r="M253" i="4"/>
  <c r="M254" i="4"/>
  <c r="M255" i="4"/>
  <c r="M256" i="4"/>
  <c r="M257" i="4"/>
  <c r="M260" i="4"/>
  <c r="M261" i="4"/>
  <c r="M262" i="4"/>
  <c r="M263" i="4"/>
  <c r="M264" i="4"/>
  <c r="M265" i="4"/>
  <c r="M268" i="4"/>
  <c r="M269" i="4"/>
  <c r="M270" i="4"/>
  <c r="M271" i="4"/>
  <c r="M272" i="4"/>
  <c r="M273" i="4"/>
  <c r="M274" i="4"/>
  <c r="M275" i="4"/>
  <c r="M277" i="4"/>
  <c r="M278" i="4"/>
  <c r="M279" i="4"/>
  <c r="M280" i="4"/>
  <c r="M283" i="4"/>
  <c r="M284" i="4"/>
  <c r="M285" i="4"/>
  <c r="M286" i="4"/>
  <c r="M289" i="4"/>
  <c r="M290" i="4"/>
  <c r="M291" i="4"/>
  <c r="M292" i="4"/>
  <c r="M293" i="4"/>
  <c r="M294" i="4"/>
  <c r="M297" i="4"/>
  <c r="M298" i="4"/>
  <c r="M299" i="4"/>
  <c r="M300" i="4"/>
  <c r="M303" i="4"/>
  <c r="M304" i="4"/>
  <c r="M305" i="4"/>
  <c r="M306" i="4"/>
  <c r="M307" i="4"/>
  <c r="M309" i="4"/>
  <c r="M310" i="4"/>
  <c r="M318" i="4"/>
  <c r="M319" i="4"/>
  <c r="M320" i="4"/>
  <c r="M323" i="4"/>
  <c r="M324" i="4"/>
  <c r="M328" i="4"/>
  <c r="M330" i="4"/>
  <c r="M331" i="4"/>
  <c r="M332" i="4"/>
  <c r="M333" i="4"/>
  <c r="I19" i="4"/>
  <c r="I20" i="4"/>
  <c r="I21" i="4"/>
  <c r="I22" i="4"/>
  <c r="I23" i="4"/>
  <c r="I26" i="4"/>
  <c r="I27" i="4"/>
  <c r="I28" i="4"/>
  <c r="I29" i="4"/>
  <c r="I30" i="4"/>
  <c r="I33" i="4"/>
  <c r="I34" i="4"/>
  <c r="I35" i="4"/>
  <c r="I38" i="4"/>
  <c r="I39" i="4"/>
  <c r="I40" i="4"/>
  <c r="I41" i="4"/>
  <c r="I42" i="4"/>
  <c r="I45" i="4"/>
  <c r="I46" i="4"/>
  <c r="I47" i="4"/>
  <c r="I50" i="4"/>
  <c r="I51" i="4"/>
  <c r="I52" i="4"/>
  <c r="I59" i="4"/>
  <c r="I60" i="4"/>
  <c r="I61" i="4"/>
  <c r="I62" i="4"/>
  <c r="I65" i="4"/>
  <c r="I66" i="4"/>
  <c r="I67" i="4"/>
  <c r="I68" i="4"/>
  <c r="I69" i="4"/>
  <c r="I70" i="4"/>
  <c r="I71" i="4"/>
  <c r="I72" i="4"/>
  <c r="I73" i="4"/>
  <c r="I74" i="4"/>
  <c r="I75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6" i="4"/>
  <c r="I97" i="4"/>
  <c r="I106" i="4"/>
  <c r="I108" i="4"/>
  <c r="I109" i="4"/>
  <c r="I112" i="4"/>
  <c r="I116" i="4"/>
  <c r="I117" i="4"/>
  <c r="I118" i="4"/>
  <c r="I119" i="4"/>
  <c r="I120" i="4"/>
  <c r="I121" i="4"/>
  <c r="I122" i="4"/>
  <c r="I126" i="4"/>
  <c r="I127" i="4"/>
  <c r="I128" i="4"/>
  <c r="I129" i="4"/>
  <c r="I130" i="4"/>
  <c r="I131" i="4"/>
  <c r="I132" i="4"/>
  <c r="I136" i="4"/>
  <c r="I137" i="4"/>
  <c r="I138" i="4"/>
  <c r="I139" i="4"/>
  <c r="I140" i="4"/>
  <c r="I141" i="4"/>
  <c r="I142" i="4"/>
  <c r="I145" i="4"/>
  <c r="I146" i="4"/>
  <c r="I147" i="4"/>
  <c r="I148" i="4"/>
  <c r="I149" i="4"/>
  <c r="I150" i="4"/>
  <c r="I152" i="4"/>
  <c r="I153" i="4"/>
  <c r="I156" i="4"/>
  <c r="I157" i="4"/>
  <c r="I158" i="4"/>
  <c r="I161" i="4"/>
  <c r="I162" i="4"/>
  <c r="I163" i="4"/>
  <c r="I164" i="4"/>
  <c r="I165" i="4"/>
  <c r="I166" i="4"/>
  <c r="I167" i="4"/>
  <c r="I168" i="4"/>
  <c r="I169" i="4"/>
  <c r="I172" i="4"/>
  <c r="I173" i="4"/>
  <c r="I174" i="4"/>
  <c r="I175" i="4"/>
  <c r="I176" i="4"/>
  <c r="I177" i="4"/>
  <c r="I180" i="4"/>
  <c r="I181" i="4"/>
  <c r="I182" i="4"/>
  <c r="I183" i="4"/>
  <c r="I184" i="4"/>
  <c r="I185" i="4"/>
  <c r="I186" i="4"/>
  <c r="I187" i="4"/>
  <c r="I190" i="4"/>
  <c r="I191" i="4"/>
  <c r="I192" i="4"/>
  <c r="I193" i="4"/>
  <c r="I194" i="4"/>
  <c r="I195" i="4"/>
  <c r="I196" i="4"/>
  <c r="I197" i="4"/>
  <c r="I201" i="4"/>
  <c r="I202" i="4"/>
  <c r="I203" i="4"/>
  <c r="I204" i="4"/>
  <c r="I205" i="4"/>
  <c r="I206" i="4"/>
  <c r="I207" i="4"/>
  <c r="I208" i="4"/>
  <c r="I209" i="4"/>
  <c r="I212" i="4"/>
  <c r="I214" i="4"/>
  <c r="I215" i="4"/>
  <c r="I216" i="4"/>
  <c r="I217" i="4"/>
  <c r="I220" i="4"/>
  <c r="I224" i="4"/>
  <c r="I225" i="4"/>
  <c r="I226" i="4"/>
  <c r="I227" i="4"/>
  <c r="I228" i="4"/>
  <c r="I229" i="4"/>
  <c r="I230" i="4"/>
  <c r="I231" i="4"/>
  <c r="I232" i="4"/>
  <c r="I236" i="4"/>
  <c r="I237" i="4"/>
  <c r="I238" i="4"/>
  <c r="I239" i="4"/>
  <c r="I240" i="4"/>
  <c r="I241" i="4"/>
  <c r="I242" i="4"/>
  <c r="I245" i="4"/>
  <c r="I246" i="4"/>
  <c r="I247" i="4"/>
  <c r="I250" i="4"/>
  <c r="I251" i="4"/>
  <c r="I252" i="4"/>
  <c r="I253" i="4"/>
  <c r="I254" i="4"/>
  <c r="I255" i="4"/>
  <c r="I256" i="4"/>
  <c r="I257" i="4"/>
  <c r="I260" i="4"/>
  <c r="I261" i="4"/>
  <c r="I262" i="4"/>
  <c r="I263" i="4"/>
  <c r="I264" i="4"/>
  <c r="I265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3" i="4"/>
  <c r="I284" i="4"/>
  <c r="I285" i="4"/>
  <c r="I286" i="4"/>
  <c r="I289" i="4"/>
  <c r="I290" i="4"/>
  <c r="I291" i="4"/>
  <c r="I292" i="4"/>
  <c r="I293" i="4"/>
  <c r="I294" i="4"/>
  <c r="I297" i="4"/>
  <c r="I298" i="4"/>
  <c r="I299" i="4"/>
  <c r="I300" i="4"/>
  <c r="I303" i="4"/>
  <c r="I304" i="4"/>
  <c r="I305" i="4"/>
  <c r="I306" i="4"/>
  <c r="I309" i="4"/>
  <c r="I310" i="4"/>
  <c r="I318" i="4"/>
  <c r="I319" i="4"/>
  <c r="I320" i="4"/>
  <c r="I323" i="4"/>
  <c r="I324" i="4"/>
  <c r="I328" i="4"/>
  <c r="I330" i="4"/>
  <c r="I331" i="4"/>
  <c r="I332" i="4"/>
  <c r="I333" i="4"/>
  <c r="E19" i="4"/>
  <c r="E20" i="4"/>
  <c r="E21" i="4"/>
  <c r="E22" i="4"/>
  <c r="E23" i="4"/>
  <c r="E26" i="4"/>
  <c r="E27" i="4"/>
  <c r="E28" i="4"/>
  <c r="E29" i="4"/>
  <c r="E30" i="4"/>
  <c r="E33" i="4"/>
  <c r="E34" i="4"/>
  <c r="E35" i="4"/>
  <c r="E38" i="4"/>
  <c r="E39" i="4"/>
  <c r="E40" i="4"/>
  <c r="E41" i="4"/>
  <c r="E42" i="4"/>
  <c r="E45" i="4"/>
  <c r="E46" i="4"/>
  <c r="E47" i="4"/>
  <c r="E50" i="4"/>
  <c r="E51" i="4"/>
  <c r="E52" i="4"/>
  <c r="E59" i="4"/>
  <c r="E60" i="4"/>
  <c r="E61" i="4"/>
  <c r="E62" i="4"/>
  <c r="E65" i="4"/>
  <c r="E66" i="4"/>
  <c r="E67" i="4"/>
  <c r="E68" i="4"/>
  <c r="E69" i="4"/>
  <c r="E70" i="4"/>
  <c r="E71" i="4"/>
  <c r="E72" i="4"/>
  <c r="E73" i="4"/>
  <c r="E74" i="4"/>
  <c r="E75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6" i="4"/>
  <c r="E97" i="4"/>
  <c r="E106" i="4"/>
  <c r="E108" i="4"/>
  <c r="E109" i="4"/>
  <c r="E112" i="4"/>
  <c r="E116" i="4"/>
  <c r="E117" i="4"/>
  <c r="E118" i="4"/>
  <c r="E119" i="4"/>
  <c r="E120" i="4"/>
  <c r="E121" i="4"/>
  <c r="E122" i="4"/>
  <c r="E126" i="4"/>
  <c r="E127" i="4"/>
  <c r="E128" i="4"/>
  <c r="E129" i="4"/>
  <c r="E130" i="4"/>
  <c r="E131" i="4"/>
  <c r="E132" i="4"/>
  <c r="E136" i="4"/>
  <c r="E137" i="4"/>
  <c r="E138" i="4"/>
  <c r="E139" i="4"/>
  <c r="E140" i="4"/>
  <c r="E141" i="4"/>
  <c r="E142" i="4"/>
  <c r="E145" i="4"/>
  <c r="E146" i="4"/>
  <c r="E147" i="4"/>
  <c r="E148" i="4"/>
  <c r="E149" i="4"/>
  <c r="E150" i="4"/>
  <c r="E152" i="4"/>
  <c r="E153" i="4"/>
  <c r="E156" i="4"/>
  <c r="E157" i="4"/>
  <c r="E158" i="4"/>
  <c r="E161" i="4"/>
  <c r="E162" i="4"/>
  <c r="E163" i="4"/>
  <c r="E164" i="4"/>
  <c r="E165" i="4"/>
  <c r="E166" i="4"/>
  <c r="E167" i="4"/>
  <c r="E168" i="4"/>
  <c r="E169" i="4"/>
  <c r="E172" i="4"/>
  <c r="E173" i="4"/>
  <c r="E174" i="4"/>
  <c r="E175" i="4"/>
  <c r="E176" i="4"/>
  <c r="E177" i="4"/>
  <c r="E180" i="4"/>
  <c r="E181" i="4"/>
  <c r="E182" i="4"/>
  <c r="E183" i="4"/>
  <c r="E184" i="4"/>
  <c r="E185" i="4"/>
  <c r="E186" i="4"/>
  <c r="E187" i="4"/>
  <c r="E190" i="4"/>
  <c r="E191" i="4"/>
  <c r="E192" i="4"/>
  <c r="E193" i="4"/>
  <c r="E194" i="4"/>
  <c r="E195" i="4"/>
  <c r="E196" i="4"/>
  <c r="E197" i="4"/>
  <c r="E201" i="4"/>
  <c r="E202" i="4"/>
  <c r="E203" i="4"/>
  <c r="E204" i="4"/>
  <c r="E205" i="4"/>
  <c r="E206" i="4"/>
  <c r="E207" i="4"/>
  <c r="E208" i="4"/>
  <c r="E209" i="4"/>
  <c r="E212" i="4"/>
  <c r="E214" i="4"/>
  <c r="E215" i="4"/>
  <c r="E220" i="4"/>
  <c r="E224" i="4"/>
  <c r="E225" i="4"/>
  <c r="E226" i="4"/>
  <c r="E227" i="4"/>
  <c r="E228" i="4"/>
  <c r="E229" i="4"/>
  <c r="E230" i="4"/>
  <c r="E231" i="4"/>
  <c r="E232" i="4"/>
  <c r="E236" i="4"/>
  <c r="E237" i="4"/>
  <c r="E238" i="4"/>
  <c r="E239" i="4"/>
  <c r="E240" i="4"/>
  <c r="E241" i="4"/>
  <c r="E242" i="4"/>
  <c r="E245" i="4"/>
  <c r="E246" i="4"/>
  <c r="E247" i="4"/>
  <c r="E250" i="4"/>
  <c r="E251" i="4"/>
  <c r="E252" i="4"/>
  <c r="E253" i="4"/>
  <c r="E254" i="4"/>
  <c r="E255" i="4"/>
  <c r="E256" i="4"/>
  <c r="E257" i="4"/>
  <c r="E260" i="4"/>
  <c r="E261" i="4"/>
  <c r="E262" i="4"/>
  <c r="E263" i="4"/>
  <c r="E264" i="4"/>
  <c r="E265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3" i="4"/>
  <c r="E284" i="4"/>
  <c r="E285" i="4"/>
  <c r="E286" i="4"/>
  <c r="E289" i="4"/>
  <c r="E290" i="4"/>
  <c r="E291" i="4"/>
  <c r="E292" i="4"/>
  <c r="E293" i="4"/>
  <c r="E294" i="4"/>
  <c r="E297" i="4"/>
  <c r="E298" i="4"/>
  <c r="E299" i="4"/>
  <c r="E300" i="4"/>
  <c r="E303" i="4"/>
  <c r="E304" i="4"/>
  <c r="E305" i="4"/>
  <c r="E306" i="4"/>
  <c r="E307" i="4"/>
  <c r="E309" i="4"/>
  <c r="E310" i="4"/>
  <c r="E318" i="4"/>
  <c r="E319" i="4"/>
  <c r="E320" i="4"/>
  <c r="E323" i="4"/>
  <c r="E324" i="4"/>
  <c r="E328" i="4"/>
  <c r="E330" i="4"/>
  <c r="E331" i="4"/>
  <c r="E332" i="4"/>
  <c r="E333" i="4"/>
  <c r="N57" i="4"/>
  <c r="O15" i="4"/>
  <c r="P15" i="4"/>
  <c r="O16" i="4"/>
  <c r="P16" i="4"/>
  <c r="N267" i="4" l="1"/>
  <c r="N281" i="4"/>
  <c r="N282" i="4"/>
  <c r="N287" i="4"/>
  <c r="N288" i="4"/>
  <c r="N295" i="4"/>
  <c r="N296" i="4"/>
  <c r="N301" i="4"/>
  <c r="N302" i="4"/>
  <c r="N308" i="4"/>
  <c r="N316" i="4"/>
  <c r="N317" i="4"/>
  <c r="G55" i="4" l="1"/>
  <c r="H55" i="4"/>
  <c r="J55" i="4"/>
  <c r="K55" i="4"/>
  <c r="L55" i="4"/>
  <c r="N55" i="4"/>
  <c r="O55" i="4"/>
  <c r="P55" i="4"/>
  <c r="R55" i="4"/>
  <c r="S55" i="4"/>
  <c r="T55" i="4"/>
  <c r="G56" i="4"/>
  <c r="H56" i="4"/>
  <c r="J56" i="4"/>
  <c r="K56" i="4"/>
  <c r="L56" i="4"/>
  <c r="N56" i="4"/>
  <c r="O56" i="4"/>
  <c r="P56" i="4"/>
  <c r="R56" i="4"/>
  <c r="S56" i="4"/>
  <c r="T56" i="4"/>
  <c r="F55" i="4"/>
  <c r="F56" i="4"/>
  <c r="G104" i="4"/>
  <c r="H104" i="4"/>
  <c r="J104" i="4"/>
  <c r="K104" i="4"/>
  <c r="L104" i="4"/>
  <c r="N104" i="4"/>
  <c r="O104" i="4"/>
  <c r="P104" i="4"/>
  <c r="R104" i="4"/>
  <c r="S104" i="4"/>
  <c r="T104" i="4"/>
  <c r="F104" i="4"/>
  <c r="T327" i="4"/>
  <c r="S327" i="4"/>
  <c r="P327" i="4"/>
  <c r="O327" i="4"/>
  <c r="L327" i="4"/>
  <c r="K327" i="4"/>
  <c r="H327" i="4"/>
  <c r="G327" i="4"/>
  <c r="T322" i="4"/>
  <c r="S322" i="4"/>
  <c r="R322" i="4"/>
  <c r="P322" i="4"/>
  <c r="O322" i="4"/>
  <c r="N322" i="4"/>
  <c r="L322" i="4"/>
  <c r="K322" i="4"/>
  <c r="J322" i="4"/>
  <c r="H322" i="4"/>
  <c r="G322" i="4"/>
  <c r="F322" i="4"/>
  <c r="T317" i="4"/>
  <c r="S317" i="4"/>
  <c r="R317" i="4"/>
  <c r="P317" i="4"/>
  <c r="O317" i="4"/>
  <c r="L317" i="4"/>
  <c r="K317" i="4"/>
  <c r="J317" i="4"/>
  <c r="H317" i="4"/>
  <c r="G317" i="4"/>
  <c r="F317" i="4"/>
  <c r="T308" i="4"/>
  <c r="S308" i="4"/>
  <c r="R308" i="4"/>
  <c r="P308" i="4"/>
  <c r="O308" i="4"/>
  <c r="L308" i="4"/>
  <c r="K308" i="4"/>
  <c r="J308" i="4"/>
  <c r="H308" i="4"/>
  <c r="G308" i="4"/>
  <c r="F308" i="4"/>
  <c r="T302" i="4"/>
  <c r="S302" i="4"/>
  <c r="R302" i="4"/>
  <c r="P302" i="4"/>
  <c r="O302" i="4"/>
  <c r="L302" i="4"/>
  <c r="K302" i="4"/>
  <c r="J302" i="4"/>
  <c r="H302" i="4"/>
  <c r="G302" i="4"/>
  <c r="F302" i="4"/>
  <c r="T296" i="4"/>
  <c r="S296" i="4"/>
  <c r="R296" i="4"/>
  <c r="P296" i="4"/>
  <c r="O296" i="4"/>
  <c r="L296" i="4"/>
  <c r="K296" i="4"/>
  <c r="J296" i="4"/>
  <c r="H296" i="4"/>
  <c r="G296" i="4"/>
  <c r="F296" i="4"/>
  <c r="T288" i="4"/>
  <c r="S288" i="4"/>
  <c r="R288" i="4"/>
  <c r="P288" i="4"/>
  <c r="O288" i="4"/>
  <c r="L288" i="4"/>
  <c r="K288" i="4"/>
  <c r="J288" i="4"/>
  <c r="H288" i="4"/>
  <c r="G288" i="4"/>
  <c r="F288" i="4"/>
  <c r="T282" i="4"/>
  <c r="S282" i="4"/>
  <c r="R282" i="4"/>
  <c r="P282" i="4"/>
  <c r="O282" i="4"/>
  <c r="L282" i="4"/>
  <c r="K282" i="4"/>
  <c r="J282" i="4"/>
  <c r="H282" i="4"/>
  <c r="G282" i="4"/>
  <c r="F282" i="4"/>
  <c r="T267" i="4"/>
  <c r="S267" i="4"/>
  <c r="R267" i="4"/>
  <c r="P267" i="4"/>
  <c r="O267" i="4"/>
  <c r="L267" i="4"/>
  <c r="K267" i="4"/>
  <c r="J267" i="4"/>
  <c r="H267" i="4"/>
  <c r="G267" i="4"/>
  <c r="F267" i="4"/>
  <c r="T259" i="4"/>
  <c r="S259" i="4"/>
  <c r="R259" i="4"/>
  <c r="P259" i="4"/>
  <c r="O259" i="4"/>
  <c r="N259" i="4"/>
  <c r="L259" i="4"/>
  <c r="K259" i="4"/>
  <c r="J259" i="4"/>
  <c r="H259" i="4"/>
  <c r="G259" i="4"/>
  <c r="F259" i="4"/>
  <c r="T249" i="4"/>
  <c r="S249" i="4"/>
  <c r="R249" i="4"/>
  <c r="P249" i="4"/>
  <c r="O249" i="4"/>
  <c r="N249" i="4"/>
  <c r="L249" i="4"/>
  <c r="K249" i="4"/>
  <c r="J249" i="4"/>
  <c r="H249" i="4"/>
  <c r="G249" i="4"/>
  <c r="F249" i="4"/>
  <c r="T244" i="4"/>
  <c r="S244" i="4"/>
  <c r="R244" i="4"/>
  <c r="P244" i="4"/>
  <c r="O244" i="4"/>
  <c r="N244" i="4"/>
  <c r="L244" i="4"/>
  <c r="K244" i="4"/>
  <c r="J244" i="4"/>
  <c r="H244" i="4"/>
  <c r="G244" i="4"/>
  <c r="F244" i="4"/>
  <c r="T235" i="4"/>
  <c r="S235" i="4"/>
  <c r="R235" i="4"/>
  <c r="P235" i="4"/>
  <c r="O235" i="4"/>
  <c r="N235" i="4"/>
  <c r="L235" i="4"/>
  <c r="K235" i="4"/>
  <c r="J235" i="4"/>
  <c r="H235" i="4"/>
  <c r="G235" i="4"/>
  <c r="F235" i="4"/>
  <c r="T223" i="4"/>
  <c r="S223" i="4"/>
  <c r="R223" i="4"/>
  <c r="P223" i="4"/>
  <c r="O223" i="4"/>
  <c r="N223" i="4"/>
  <c r="L223" i="4"/>
  <c r="K223" i="4"/>
  <c r="J223" i="4"/>
  <c r="H223" i="4"/>
  <c r="G223" i="4"/>
  <c r="F223" i="4"/>
  <c r="T211" i="4"/>
  <c r="S211" i="4"/>
  <c r="P211" i="4"/>
  <c r="O211" i="4"/>
  <c r="L211" i="4"/>
  <c r="K211" i="4"/>
  <c r="H211" i="4"/>
  <c r="G211" i="4"/>
  <c r="T200" i="4"/>
  <c r="S200" i="4"/>
  <c r="R200" i="4"/>
  <c r="P200" i="4"/>
  <c r="O200" i="4"/>
  <c r="N200" i="4"/>
  <c r="L200" i="4"/>
  <c r="K200" i="4"/>
  <c r="J200" i="4"/>
  <c r="H200" i="4"/>
  <c r="G200" i="4"/>
  <c r="F200" i="4"/>
  <c r="T189" i="4"/>
  <c r="S189" i="4"/>
  <c r="R189" i="4"/>
  <c r="P189" i="4"/>
  <c r="O189" i="4"/>
  <c r="N189" i="4"/>
  <c r="L189" i="4"/>
  <c r="K189" i="4"/>
  <c r="J189" i="4"/>
  <c r="H189" i="4"/>
  <c r="G189" i="4"/>
  <c r="F189" i="4"/>
  <c r="T179" i="4"/>
  <c r="S179" i="4"/>
  <c r="R179" i="4"/>
  <c r="P179" i="4"/>
  <c r="O179" i="4"/>
  <c r="N179" i="4"/>
  <c r="L179" i="4"/>
  <c r="K179" i="4"/>
  <c r="J179" i="4"/>
  <c r="H179" i="4"/>
  <c r="G179" i="4"/>
  <c r="F179" i="4"/>
  <c r="T171" i="4"/>
  <c r="S171" i="4"/>
  <c r="R171" i="4"/>
  <c r="P171" i="4"/>
  <c r="O171" i="4"/>
  <c r="N171" i="4"/>
  <c r="L171" i="4"/>
  <c r="K171" i="4"/>
  <c r="J171" i="4"/>
  <c r="H171" i="4"/>
  <c r="G171" i="4"/>
  <c r="F171" i="4"/>
  <c r="T160" i="4"/>
  <c r="S160" i="4"/>
  <c r="R160" i="4"/>
  <c r="P160" i="4"/>
  <c r="O160" i="4"/>
  <c r="N160" i="4"/>
  <c r="L160" i="4"/>
  <c r="K160" i="4"/>
  <c r="J160" i="4"/>
  <c r="H160" i="4"/>
  <c r="G160" i="4"/>
  <c r="F160" i="4"/>
  <c r="T155" i="4"/>
  <c r="S155" i="4"/>
  <c r="R155" i="4"/>
  <c r="P155" i="4"/>
  <c r="O155" i="4"/>
  <c r="N155" i="4"/>
  <c r="L155" i="4"/>
  <c r="K155" i="4"/>
  <c r="J155" i="4"/>
  <c r="H155" i="4"/>
  <c r="G155" i="4"/>
  <c r="F155" i="4"/>
  <c r="T151" i="4"/>
  <c r="S151" i="4"/>
  <c r="R151" i="4"/>
  <c r="P151" i="4"/>
  <c r="O151" i="4"/>
  <c r="N151" i="4"/>
  <c r="L151" i="4"/>
  <c r="K151" i="4"/>
  <c r="J151" i="4"/>
  <c r="H151" i="4"/>
  <c r="G151" i="4"/>
  <c r="F151" i="4"/>
  <c r="T144" i="4"/>
  <c r="S144" i="4"/>
  <c r="R144" i="4"/>
  <c r="P144" i="4"/>
  <c r="O144" i="4"/>
  <c r="N144" i="4"/>
  <c r="L144" i="4"/>
  <c r="K144" i="4"/>
  <c r="J144" i="4"/>
  <c r="H144" i="4"/>
  <c r="G144" i="4"/>
  <c r="F144" i="4"/>
  <c r="T135" i="4"/>
  <c r="S135" i="4"/>
  <c r="R135" i="4"/>
  <c r="P135" i="4"/>
  <c r="O135" i="4"/>
  <c r="N135" i="4"/>
  <c r="L135" i="4"/>
  <c r="K135" i="4"/>
  <c r="J135" i="4"/>
  <c r="H135" i="4"/>
  <c r="G135" i="4"/>
  <c r="F135" i="4"/>
  <c r="T125" i="4"/>
  <c r="S125" i="4"/>
  <c r="R125" i="4"/>
  <c r="P125" i="4"/>
  <c r="O125" i="4"/>
  <c r="N125" i="4"/>
  <c r="L125" i="4"/>
  <c r="K125" i="4"/>
  <c r="J125" i="4"/>
  <c r="H125" i="4"/>
  <c r="G125" i="4"/>
  <c r="F125" i="4"/>
  <c r="T115" i="4"/>
  <c r="S115" i="4"/>
  <c r="R115" i="4"/>
  <c r="P115" i="4"/>
  <c r="O115" i="4"/>
  <c r="N115" i="4"/>
  <c r="L115" i="4"/>
  <c r="K115" i="4"/>
  <c r="J115" i="4"/>
  <c r="H115" i="4"/>
  <c r="G115" i="4"/>
  <c r="F115" i="4"/>
  <c r="T107" i="4"/>
  <c r="S107" i="4"/>
  <c r="R107" i="4"/>
  <c r="P107" i="4"/>
  <c r="O107" i="4"/>
  <c r="N107" i="4"/>
  <c r="L107" i="4"/>
  <c r="K107" i="4"/>
  <c r="J107" i="4"/>
  <c r="H107" i="4"/>
  <c r="G107" i="4"/>
  <c r="F107" i="4"/>
  <c r="T95" i="4"/>
  <c r="S95" i="4"/>
  <c r="R95" i="4"/>
  <c r="P95" i="4"/>
  <c r="O95" i="4"/>
  <c r="N95" i="4"/>
  <c r="L95" i="4"/>
  <c r="K95" i="4"/>
  <c r="J95" i="4"/>
  <c r="H95" i="4"/>
  <c r="G95" i="4"/>
  <c r="F95" i="4"/>
  <c r="T77" i="4"/>
  <c r="S77" i="4"/>
  <c r="R77" i="4"/>
  <c r="P77" i="4"/>
  <c r="O77" i="4"/>
  <c r="N77" i="4"/>
  <c r="L77" i="4"/>
  <c r="K77" i="4"/>
  <c r="J77" i="4"/>
  <c r="H77" i="4"/>
  <c r="G77" i="4"/>
  <c r="F77" i="4"/>
  <c r="T64" i="4"/>
  <c r="S64" i="4"/>
  <c r="R64" i="4"/>
  <c r="P64" i="4"/>
  <c r="O64" i="4"/>
  <c r="N64" i="4"/>
  <c r="L64" i="4"/>
  <c r="K64" i="4"/>
  <c r="J64" i="4"/>
  <c r="H64" i="4"/>
  <c r="G64" i="4"/>
  <c r="F64" i="4"/>
  <c r="G58" i="4"/>
  <c r="H58" i="4"/>
  <c r="H54" i="4" s="1"/>
  <c r="J58" i="4"/>
  <c r="K58" i="4"/>
  <c r="K54" i="4" s="1"/>
  <c r="L58" i="4"/>
  <c r="N58" i="4"/>
  <c r="O58" i="4"/>
  <c r="P58" i="4"/>
  <c r="P54" i="4" s="1"/>
  <c r="R58" i="4"/>
  <c r="S58" i="4"/>
  <c r="S54" i="4" s="1"/>
  <c r="T58" i="4"/>
  <c r="F58" i="4"/>
  <c r="F54" i="4" s="1"/>
  <c r="M282" i="4" l="1"/>
  <c r="T54" i="4"/>
  <c r="O54" i="4"/>
  <c r="J54" i="4"/>
  <c r="L54" i="4"/>
  <c r="E296" i="4"/>
  <c r="E322" i="4"/>
  <c r="M267" i="4"/>
  <c r="E288" i="4"/>
  <c r="M302" i="4"/>
  <c r="E317" i="4"/>
  <c r="R54" i="4"/>
  <c r="G54" i="4"/>
  <c r="E54" i="4" s="1"/>
  <c r="M308" i="4"/>
  <c r="E282" i="4"/>
  <c r="E308" i="4"/>
  <c r="P11" i="4"/>
  <c r="E64" i="4"/>
  <c r="E77" i="4"/>
  <c r="E95" i="4"/>
  <c r="E107" i="4"/>
  <c r="E115" i="4"/>
  <c r="E125" i="4"/>
  <c r="E135" i="4"/>
  <c r="E144" i="4"/>
  <c r="E151" i="4"/>
  <c r="E155" i="4"/>
  <c r="E160" i="4"/>
  <c r="E171" i="4"/>
  <c r="E179" i="4"/>
  <c r="E189" i="4"/>
  <c r="E200" i="4"/>
  <c r="E223" i="4"/>
  <c r="E235" i="4"/>
  <c r="E244" i="4"/>
  <c r="E249" i="4"/>
  <c r="E259" i="4"/>
  <c r="E267" i="4"/>
  <c r="Q267" i="4"/>
  <c r="M288" i="4"/>
  <c r="I296" i="4"/>
  <c r="M296" i="4"/>
  <c r="E302" i="4"/>
  <c r="Q302" i="4"/>
  <c r="M317" i="4"/>
  <c r="I322" i="4"/>
  <c r="M55" i="4"/>
  <c r="O11" i="4"/>
  <c r="I56" i="4"/>
  <c r="E55" i="4"/>
  <c r="I58" i="4"/>
  <c r="Q64" i="4"/>
  <c r="Q77" i="4"/>
  <c r="Q95" i="4"/>
  <c r="Q107" i="4"/>
  <c r="Q115" i="4"/>
  <c r="Q125" i="4"/>
  <c r="Q135" i="4"/>
  <c r="Q144" i="4"/>
  <c r="Q151" i="4"/>
  <c r="Q155" i="4"/>
  <c r="Q160" i="4"/>
  <c r="Q171" i="4"/>
  <c r="Q179" i="4"/>
  <c r="Q189" i="4"/>
  <c r="Q200" i="4"/>
  <c r="Q223" i="4"/>
  <c r="Q235" i="4"/>
  <c r="Q244" i="4"/>
  <c r="Q249" i="4"/>
  <c r="Q259" i="4"/>
  <c r="I288" i="4"/>
  <c r="Q296" i="4"/>
  <c r="I317" i="4"/>
  <c r="I104" i="4"/>
  <c r="E56" i="4"/>
  <c r="M56" i="4"/>
  <c r="Q55" i="4"/>
  <c r="M58" i="4"/>
  <c r="M64" i="4"/>
  <c r="M77" i="4"/>
  <c r="M95" i="4"/>
  <c r="M107" i="4"/>
  <c r="M115" i="4"/>
  <c r="M125" i="4"/>
  <c r="M135" i="4"/>
  <c r="M144" i="4"/>
  <c r="M151" i="4"/>
  <c r="M155" i="4"/>
  <c r="M160" i="4"/>
  <c r="M171" i="4"/>
  <c r="M179" i="4"/>
  <c r="M189" i="4"/>
  <c r="M200" i="4"/>
  <c r="M223" i="4"/>
  <c r="M235" i="4"/>
  <c r="M244" i="4"/>
  <c r="M249" i="4"/>
  <c r="M259" i="4"/>
  <c r="I282" i="4"/>
  <c r="Q288" i="4"/>
  <c r="I308" i="4"/>
  <c r="Q317" i="4"/>
  <c r="Q322" i="4"/>
  <c r="M104" i="4"/>
  <c r="Q56" i="4"/>
  <c r="Q58" i="4"/>
  <c r="E58" i="4"/>
  <c r="I64" i="4"/>
  <c r="I77" i="4"/>
  <c r="I95" i="4"/>
  <c r="I107" i="4"/>
  <c r="I115" i="4"/>
  <c r="I125" i="4"/>
  <c r="I135" i="4"/>
  <c r="I144" i="4"/>
  <c r="I151" i="4"/>
  <c r="I155" i="4"/>
  <c r="I160" i="4"/>
  <c r="I171" i="4"/>
  <c r="I179" i="4"/>
  <c r="I189" i="4"/>
  <c r="I200" i="4"/>
  <c r="I223" i="4"/>
  <c r="I235" i="4"/>
  <c r="I244" i="4"/>
  <c r="I249" i="4"/>
  <c r="I259" i="4"/>
  <c r="I267" i="4"/>
  <c r="Q282" i="4"/>
  <c r="I302" i="4"/>
  <c r="Q308" i="4"/>
  <c r="M322" i="4"/>
  <c r="E104" i="4"/>
  <c r="Q104" i="4"/>
  <c r="I55" i="4"/>
  <c r="N54" i="4"/>
  <c r="M54" i="4" l="1"/>
  <c r="Q54" i="4"/>
  <c r="I54" i="4"/>
  <c r="G221" i="4"/>
  <c r="H221" i="4"/>
  <c r="J221" i="4"/>
  <c r="K221" i="4"/>
  <c r="L221" i="4"/>
  <c r="N221" i="4"/>
  <c r="O221" i="4"/>
  <c r="P221" i="4"/>
  <c r="R221" i="4"/>
  <c r="S221" i="4"/>
  <c r="T221" i="4"/>
  <c r="F221" i="4"/>
  <c r="F219" i="4" s="1"/>
  <c r="G199" i="4"/>
  <c r="H199" i="4"/>
  <c r="J199" i="4"/>
  <c r="N199" i="4"/>
  <c r="R199" i="4"/>
  <c r="S199" i="4"/>
  <c r="T199" i="4"/>
  <c r="F199" i="4"/>
  <c r="F210" i="4"/>
  <c r="G210" i="4"/>
  <c r="H210" i="4"/>
  <c r="J210" i="4"/>
  <c r="K210" i="4"/>
  <c r="L210" i="4"/>
  <c r="N210" i="4"/>
  <c r="O210" i="4"/>
  <c r="P210" i="4"/>
  <c r="R210" i="4"/>
  <c r="I210" i="4" l="1"/>
  <c r="E210" i="4"/>
  <c r="E199" i="4"/>
  <c r="E221" i="4"/>
  <c r="I221" i="4"/>
  <c r="M199" i="4"/>
  <c r="M221" i="4"/>
  <c r="M210" i="4"/>
  <c r="I199" i="4"/>
  <c r="Q199" i="4"/>
  <c r="Q221" i="4"/>
  <c r="K219" i="4"/>
  <c r="T219" i="4"/>
  <c r="O219" i="4"/>
  <c r="J219" i="4"/>
  <c r="S219" i="4"/>
  <c r="H219" i="4"/>
  <c r="P219" i="4"/>
  <c r="R219" i="4"/>
  <c r="L219" i="4"/>
  <c r="G219" i="4"/>
  <c r="E219" i="4" s="1"/>
  <c r="N219" i="4"/>
  <c r="Q219" i="4" l="1"/>
  <c r="I219" i="4"/>
  <c r="M219" i="4"/>
  <c r="T154" i="4" l="1"/>
  <c r="S154" i="4"/>
  <c r="P154" i="4"/>
  <c r="O154" i="4"/>
  <c r="L154" i="4"/>
  <c r="K154" i="4"/>
  <c r="H154" i="4"/>
  <c r="G154" i="4"/>
  <c r="T143" i="4"/>
  <c r="S143" i="4"/>
  <c r="R143" i="4"/>
  <c r="P143" i="4"/>
  <c r="O143" i="4"/>
  <c r="N143" i="4"/>
  <c r="L143" i="4"/>
  <c r="K143" i="4"/>
  <c r="J143" i="4"/>
  <c r="H143" i="4"/>
  <c r="G143" i="4"/>
  <c r="F143" i="4"/>
  <c r="T134" i="4"/>
  <c r="S134" i="4"/>
  <c r="R134" i="4"/>
  <c r="P134" i="4"/>
  <c r="O134" i="4"/>
  <c r="N134" i="4"/>
  <c r="L134" i="4"/>
  <c r="K134" i="4"/>
  <c r="J134" i="4"/>
  <c r="H134" i="4"/>
  <c r="G134" i="4"/>
  <c r="F134" i="4"/>
  <c r="T124" i="4"/>
  <c r="S124" i="4"/>
  <c r="P124" i="4"/>
  <c r="O124" i="4"/>
  <c r="L124" i="4"/>
  <c r="K124" i="4"/>
  <c r="H124" i="4"/>
  <c r="G124" i="4"/>
  <c r="T114" i="4"/>
  <c r="S114" i="4"/>
  <c r="P114" i="4"/>
  <c r="O114" i="4"/>
  <c r="L114" i="4"/>
  <c r="K114" i="4"/>
  <c r="H114" i="4"/>
  <c r="G114" i="4"/>
  <c r="E114" i="4" l="1"/>
  <c r="M124" i="4"/>
  <c r="M134" i="4"/>
  <c r="M143" i="4"/>
  <c r="M154" i="4"/>
  <c r="M114" i="4"/>
  <c r="E154" i="4"/>
  <c r="Q114" i="4"/>
  <c r="E124" i="4"/>
  <c r="Q124" i="4"/>
  <c r="E134" i="4"/>
  <c r="Q134" i="4"/>
  <c r="E143" i="4"/>
  <c r="Q143" i="4"/>
  <c r="Q154" i="4"/>
  <c r="I114" i="4"/>
  <c r="I124" i="4"/>
  <c r="I134" i="4"/>
  <c r="I143" i="4"/>
  <c r="I154" i="4"/>
  <c r="T32" i="4"/>
  <c r="T16" i="4" l="1"/>
  <c r="S16" i="4"/>
  <c r="R16" i="4"/>
  <c r="N16" i="4"/>
  <c r="M16" i="4" s="1"/>
  <c r="L16" i="4"/>
  <c r="K16" i="4"/>
  <c r="J16" i="4"/>
  <c r="H16" i="4"/>
  <c r="G16" i="4"/>
  <c r="F16" i="4"/>
  <c r="T15" i="4"/>
  <c r="T11" i="4" s="1"/>
  <c r="S15" i="4"/>
  <c r="S11" i="4" s="1"/>
  <c r="R15" i="4"/>
  <c r="N15" i="4"/>
  <c r="L15" i="4"/>
  <c r="L11" i="4" s="1"/>
  <c r="K15" i="4"/>
  <c r="K11" i="4" s="1"/>
  <c r="J15" i="4"/>
  <c r="H15" i="4"/>
  <c r="H11" i="4" s="1"/>
  <c r="G15" i="4"/>
  <c r="G11" i="4" s="1"/>
  <c r="F15" i="4"/>
  <c r="E15" i="4" l="1"/>
  <c r="F11" i="4"/>
  <c r="E11" i="4" s="1"/>
  <c r="I16" i="4"/>
  <c r="Q16" i="4"/>
  <c r="M15" i="4"/>
  <c r="N11" i="4"/>
  <c r="M11" i="4" s="1"/>
  <c r="E16" i="4"/>
  <c r="I15" i="4"/>
  <c r="J11" i="4"/>
  <c r="I11" i="4" s="1"/>
  <c r="Q15" i="4"/>
  <c r="R11" i="4"/>
  <c r="Q11" i="4" s="1"/>
  <c r="R211" i="4" l="1"/>
  <c r="Q211" i="4" s="1"/>
  <c r="Q213" i="4"/>
  <c r="F211" i="4"/>
  <c r="E211" i="4" s="1"/>
  <c r="E213" i="4"/>
  <c r="J211" i="4"/>
  <c r="I211" i="4" s="1"/>
  <c r="I213" i="4"/>
  <c r="N211" i="4"/>
  <c r="M211" i="4" s="1"/>
  <c r="M213" i="4"/>
  <c r="G113" i="4"/>
  <c r="H113" i="4"/>
  <c r="J113" i="4"/>
  <c r="K113" i="4"/>
  <c r="L113" i="4"/>
  <c r="N113" i="4"/>
  <c r="O113" i="4"/>
  <c r="P113" i="4"/>
  <c r="R113" i="4"/>
  <c r="S113" i="4"/>
  <c r="T113" i="4"/>
  <c r="F113" i="4"/>
  <c r="R329" i="4"/>
  <c r="N329" i="4"/>
  <c r="J329" i="4"/>
  <c r="F329" i="4"/>
  <c r="J57" i="4"/>
  <c r="Q329" i="4" l="1"/>
  <c r="R327" i="4"/>
  <c r="Q327" i="4" s="1"/>
  <c r="E329" i="4"/>
  <c r="F327" i="4"/>
  <c r="E327" i="4" s="1"/>
  <c r="I329" i="4"/>
  <c r="J327" i="4"/>
  <c r="I327" i="4" s="1"/>
  <c r="M329" i="4"/>
  <c r="N327" i="4"/>
  <c r="M327" i="4" s="1"/>
  <c r="F111" i="4"/>
  <c r="E113" i="4"/>
  <c r="F105" i="4"/>
  <c r="K111" i="4"/>
  <c r="K103" i="4" s="1"/>
  <c r="K105" i="4"/>
  <c r="K12" i="4" s="1"/>
  <c r="T111" i="4"/>
  <c r="T103" i="4" s="1"/>
  <c r="T105" i="4"/>
  <c r="T12" i="4" s="1"/>
  <c r="O111" i="4"/>
  <c r="O103" i="4" s="1"/>
  <c r="O105" i="4"/>
  <c r="O12" i="4" s="1"/>
  <c r="J111" i="4"/>
  <c r="I113" i="4"/>
  <c r="J105" i="4"/>
  <c r="S111" i="4"/>
  <c r="S103" i="4" s="1"/>
  <c r="S105" i="4"/>
  <c r="S12" i="4" s="1"/>
  <c r="N111" i="4"/>
  <c r="M113" i="4"/>
  <c r="N105" i="4"/>
  <c r="H111" i="4"/>
  <c r="H103" i="4" s="1"/>
  <c r="H105" i="4"/>
  <c r="H12" i="4" s="1"/>
  <c r="P111" i="4"/>
  <c r="P103" i="4" s="1"/>
  <c r="P105" i="4"/>
  <c r="P12" i="4" s="1"/>
  <c r="R111" i="4"/>
  <c r="Q113" i="4"/>
  <c r="R105" i="4"/>
  <c r="L111" i="4"/>
  <c r="L103" i="4" s="1"/>
  <c r="L105" i="4"/>
  <c r="L12" i="4" s="1"/>
  <c r="G111" i="4"/>
  <c r="G103" i="4" s="1"/>
  <c r="G105" i="4"/>
  <c r="G12" i="4" s="1"/>
  <c r="T49" i="4"/>
  <c r="S49" i="4"/>
  <c r="R49" i="4"/>
  <c r="P49" i="4"/>
  <c r="O49" i="4"/>
  <c r="N49" i="4"/>
  <c r="L49" i="4"/>
  <c r="K49" i="4"/>
  <c r="J49" i="4"/>
  <c r="H49" i="4"/>
  <c r="G49" i="4"/>
  <c r="F49" i="4"/>
  <c r="T44" i="4"/>
  <c r="S44" i="4"/>
  <c r="R44" i="4"/>
  <c r="P44" i="4"/>
  <c r="O44" i="4"/>
  <c r="N44" i="4"/>
  <c r="L44" i="4"/>
  <c r="K44" i="4"/>
  <c r="J44" i="4"/>
  <c r="H44" i="4"/>
  <c r="G44" i="4"/>
  <c r="F44" i="4"/>
  <c r="M44" i="4" l="1"/>
  <c r="M49" i="4"/>
  <c r="E44" i="4"/>
  <c r="E49" i="4"/>
  <c r="J12" i="4"/>
  <c r="I12" i="4" s="1"/>
  <c r="I105" i="4"/>
  <c r="I44" i="4"/>
  <c r="I49" i="4"/>
  <c r="M111" i="4"/>
  <c r="N103" i="4"/>
  <c r="E105" i="4"/>
  <c r="F12" i="4"/>
  <c r="E12" i="4" s="1"/>
  <c r="Q111" i="4"/>
  <c r="R103" i="4"/>
  <c r="R12" i="4"/>
  <c r="Q12" i="4" s="1"/>
  <c r="Q105" i="4"/>
  <c r="I111" i="4"/>
  <c r="J103" i="4"/>
  <c r="Q44" i="4"/>
  <c r="Q49" i="4"/>
  <c r="N12" i="4"/>
  <c r="M12" i="4" s="1"/>
  <c r="M105" i="4"/>
  <c r="E111" i="4"/>
  <c r="F103" i="4"/>
  <c r="T37" i="4"/>
  <c r="S37" i="4"/>
  <c r="R37" i="4"/>
  <c r="P37" i="4"/>
  <c r="O37" i="4"/>
  <c r="N37" i="4"/>
  <c r="L37" i="4"/>
  <c r="K37" i="4"/>
  <c r="J37" i="4"/>
  <c r="G37" i="4"/>
  <c r="H37" i="4"/>
  <c r="F37" i="4"/>
  <c r="E37" i="4" l="1"/>
  <c r="I37" i="4"/>
  <c r="E103" i="4"/>
  <c r="Q37" i="4"/>
  <c r="I103" i="4"/>
  <c r="M37" i="4"/>
  <c r="Q103" i="4"/>
  <c r="M103" i="4"/>
  <c r="S32" i="4"/>
  <c r="O32" i="4"/>
  <c r="P32" i="4"/>
  <c r="R32" i="4"/>
  <c r="Q32" i="4" s="1"/>
  <c r="N32" i="4"/>
  <c r="K32" i="4"/>
  <c r="L32" i="4"/>
  <c r="J32" i="4"/>
  <c r="G32" i="4"/>
  <c r="H32" i="4"/>
  <c r="F32" i="4"/>
  <c r="I32" i="4" l="1"/>
  <c r="E32" i="4"/>
  <c r="M32" i="4"/>
  <c r="F17" i="4"/>
  <c r="S25" i="4"/>
  <c r="T25" i="4"/>
  <c r="R25" i="4"/>
  <c r="O25" i="4"/>
  <c r="P25" i="4"/>
  <c r="N25" i="4"/>
  <c r="K25" i="4"/>
  <c r="L25" i="4"/>
  <c r="J25" i="4"/>
  <c r="G25" i="4"/>
  <c r="H25" i="4"/>
  <c r="F25" i="4"/>
  <c r="G17" i="4"/>
  <c r="H17" i="4"/>
  <c r="G18" i="4"/>
  <c r="H18" i="4"/>
  <c r="J18" i="4"/>
  <c r="K18" i="4"/>
  <c r="L18" i="4"/>
  <c r="N18" i="4"/>
  <c r="O18" i="4"/>
  <c r="P18" i="4"/>
  <c r="R18" i="4"/>
  <c r="S18" i="4"/>
  <c r="T18" i="4"/>
  <c r="F18" i="4"/>
  <c r="K222" i="4"/>
  <c r="L222" i="4"/>
  <c r="P14" i="4" l="1"/>
  <c r="P10" i="4" s="1"/>
  <c r="E25" i="4"/>
  <c r="M18" i="4"/>
  <c r="E17" i="4"/>
  <c r="M25" i="4"/>
  <c r="O14" i="4"/>
  <c r="O10" i="4" s="1"/>
  <c r="J14" i="4"/>
  <c r="I18" i="4"/>
  <c r="I25" i="4"/>
  <c r="I222" i="4"/>
  <c r="Q18" i="4"/>
  <c r="E18" i="4"/>
  <c r="Q25" i="4"/>
  <c r="H14" i="4"/>
  <c r="H10" i="4" s="1"/>
  <c r="F14" i="4"/>
  <c r="N14" i="4"/>
  <c r="L14" i="4"/>
  <c r="L10" i="4" s="1"/>
  <c r="R14" i="4"/>
  <c r="G14" i="4"/>
  <c r="G10" i="4" s="1"/>
  <c r="S14" i="4"/>
  <c r="S10" i="4" s="1"/>
  <c r="K14" i="4"/>
  <c r="K10" i="4" s="1"/>
  <c r="T14" i="4"/>
  <c r="T10" i="4" s="1"/>
  <c r="M14" i="4" l="1"/>
  <c r="N10" i="4"/>
  <c r="M10" i="4" s="1"/>
  <c r="E14" i="4"/>
  <c r="F10" i="4"/>
  <c r="E10" i="4" s="1"/>
  <c r="I14" i="4"/>
  <c r="J10" i="4"/>
  <c r="I10" i="4" s="1"/>
  <c r="Q14" i="4"/>
  <c r="R10" i="4"/>
  <c r="Q10" i="4" s="1"/>
  <c r="F159" i="4"/>
  <c r="G316" i="4" l="1"/>
  <c r="H316" i="4"/>
  <c r="T301" i="4"/>
  <c r="S301" i="4"/>
  <c r="R301" i="4"/>
  <c r="P301" i="4"/>
  <c r="O301" i="4"/>
  <c r="L301" i="4"/>
  <c r="K301" i="4"/>
  <c r="J301" i="4"/>
  <c r="G301" i="4"/>
  <c r="H301" i="4"/>
  <c r="F301" i="4"/>
  <c r="T295" i="4"/>
  <c r="S295" i="4"/>
  <c r="R295" i="4"/>
  <c r="P295" i="4"/>
  <c r="O295" i="4"/>
  <c r="L295" i="4"/>
  <c r="K295" i="4"/>
  <c r="J295" i="4"/>
  <c r="H295" i="4"/>
  <c r="G295" i="4"/>
  <c r="F295" i="4"/>
  <c r="T287" i="4"/>
  <c r="S287" i="4"/>
  <c r="R287" i="4"/>
  <c r="P287" i="4"/>
  <c r="O287" i="4"/>
  <c r="L287" i="4"/>
  <c r="K287" i="4"/>
  <c r="J287" i="4"/>
  <c r="G287" i="4"/>
  <c r="H287" i="4"/>
  <c r="F287" i="4"/>
  <c r="T281" i="4"/>
  <c r="S281" i="4"/>
  <c r="R281" i="4"/>
  <c r="P281" i="4"/>
  <c r="O281" i="4"/>
  <c r="L281" i="4"/>
  <c r="K281" i="4"/>
  <c r="J281" i="4"/>
  <c r="G281" i="4"/>
  <c r="H281" i="4"/>
  <c r="F281" i="4"/>
  <c r="T266" i="4"/>
  <c r="S266" i="4"/>
  <c r="R266" i="4"/>
  <c r="P266" i="4"/>
  <c r="O266" i="4"/>
  <c r="N266" i="4"/>
  <c r="L266" i="4"/>
  <c r="K266" i="4"/>
  <c r="J266" i="4"/>
  <c r="G266" i="4"/>
  <c r="H266" i="4"/>
  <c r="F266" i="4"/>
  <c r="T258" i="4"/>
  <c r="S258" i="4"/>
  <c r="R258" i="4"/>
  <c r="P258" i="4"/>
  <c r="O258" i="4"/>
  <c r="N258" i="4"/>
  <c r="L258" i="4"/>
  <c r="K258" i="4"/>
  <c r="J258" i="4"/>
  <c r="G258" i="4"/>
  <c r="H258" i="4"/>
  <c r="F258" i="4"/>
  <c r="T248" i="4"/>
  <c r="S248" i="4"/>
  <c r="R248" i="4"/>
  <c r="P248" i="4"/>
  <c r="O248" i="4"/>
  <c r="N248" i="4"/>
  <c r="L248" i="4"/>
  <c r="K248" i="4"/>
  <c r="J248" i="4"/>
  <c r="G248" i="4"/>
  <c r="H248" i="4"/>
  <c r="F248" i="4"/>
  <c r="T243" i="4"/>
  <c r="S243" i="4"/>
  <c r="R243" i="4"/>
  <c r="P243" i="4"/>
  <c r="O243" i="4"/>
  <c r="N243" i="4"/>
  <c r="L243" i="4"/>
  <c r="K243" i="4"/>
  <c r="J243" i="4"/>
  <c r="G243" i="4"/>
  <c r="H243" i="4"/>
  <c r="T234" i="4"/>
  <c r="S234" i="4"/>
  <c r="R234" i="4"/>
  <c r="P234" i="4"/>
  <c r="O234" i="4"/>
  <c r="N234" i="4"/>
  <c r="L234" i="4"/>
  <c r="K234" i="4"/>
  <c r="J234" i="4"/>
  <c r="G234" i="4"/>
  <c r="H234" i="4"/>
  <c r="F234" i="4"/>
  <c r="T222" i="4"/>
  <c r="S222" i="4"/>
  <c r="P222" i="4"/>
  <c r="O222" i="4"/>
  <c r="G222" i="4"/>
  <c r="H222" i="4"/>
  <c r="T210" i="4"/>
  <c r="S210" i="4"/>
  <c r="T188" i="4"/>
  <c r="S188" i="4"/>
  <c r="P188" i="4"/>
  <c r="O188" i="4"/>
  <c r="L188" i="4"/>
  <c r="K188" i="4"/>
  <c r="R178" i="4"/>
  <c r="N178" i="4"/>
  <c r="L178" i="4"/>
  <c r="K178" i="4"/>
  <c r="J178" i="4"/>
  <c r="G178" i="4"/>
  <c r="H178" i="4"/>
  <c r="F178" i="4"/>
  <c r="G170" i="4"/>
  <c r="H170" i="4"/>
  <c r="J170" i="4"/>
  <c r="K170" i="4"/>
  <c r="L170" i="4"/>
  <c r="N170" i="4"/>
  <c r="O170" i="4"/>
  <c r="P170" i="4"/>
  <c r="R170" i="4"/>
  <c r="S170" i="4"/>
  <c r="T170" i="4"/>
  <c r="F170" i="4"/>
  <c r="G159" i="4"/>
  <c r="H159" i="4"/>
  <c r="J159" i="4"/>
  <c r="K159" i="4"/>
  <c r="L159" i="4"/>
  <c r="N159" i="4"/>
  <c r="O159" i="4"/>
  <c r="P159" i="4"/>
  <c r="R159" i="4"/>
  <c r="S159" i="4"/>
  <c r="T159" i="4"/>
  <c r="S63" i="4"/>
  <c r="T63" i="4"/>
  <c r="O63" i="4"/>
  <c r="P63" i="4"/>
  <c r="K63" i="4"/>
  <c r="L63" i="4"/>
  <c r="R63" i="4"/>
  <c r="N63" i="4"/>
  <c r="J63" i="4"/>
  <c r="G63" i="4"/>
  <c r="H63" i="4"/>
  <c r="F63" i="4"/>
  <c r="T57" i="4"/>
  <c r="S57" i="4"/>
  <c r="R57" i="4"/>
  <c r="R53" i="4" s="1"/>
  <c r="P57" i="4"/>
  <c r="O57" i="4"/>
  <c r="L57" i="4"/>
  <c r="K57" i="4"/>
  <c r="G57" i="4"/>
  <c r="H57" i="4"/>
  <c r="F57" i="4"/>
  <c r="J17" i="4"/>
  <c r="S48" i="4"/>
  <c r="T48" i="4"/>
  <c r="R48" i="4"/>
  <c r="O48" i="4"/>
  <c r="P48" i="4"/>
  <c r="N48" i="4"/>
  <c r="K48" i="4"/>
  <c r="L48" i="4"/>
  <c r="J48" i="4"/>
  <c r="G48" i="4"/>
  <c r="H48" i="4"/>
  <c r="F48" i="4"/>
  <c r="G43" i="4"/>
  <c r="H43" i="4"/>
  <c r="F43" i="4"/>
  <c r="K43" i="4"/>
  <c r="L43" i="4"/>
  <c r="J43" i="4"/>
  <c r="O43" i="4"/>
  <c r="P43" i="4"/>
  <c r="N43" i="4"/>
  <c r="S43" i="4"/>
  <c r="T43" i="4"/>
  <c r="R43" i="4"/>
  <c r="S36" i="4"/>
  <c r="T36" i="4"/>
  <c r="R36" i="4"/>
  <c r="O36" i="4"/>
  <c r="P36" i="4"/>
  <c r="N36" i="4"/>
  <c r="K36" i="4"/>
  <c r="L36" i="4"/>
  <c r="J36" i="4"/>
  <c r="G36" i="4"/>
  <c r="H36" i="4"/>
  <c r="F36" i="4"/>
  <c r="N31" i="4"/>
  <c r="O31" i="4"/>
  <c r="P31" i="4"/>
  <c r="R31" i="4"/>
  <c r="S31" i="4"/>
  <c r="T31" i="4"/>
  <c r="K31" i="4"/>
  <c r="L31" i="4"/>
  <c r="J31" i="4"/>
  <c r="O24" i="4"/>
  <c r="P24" i="4"/>
  <c r="N24" i="4"/>
  <c r="K24" i="4"/>
  <c r="L24" i="4"/>
  <c r="J24" i="4"/>
  <c r="S17" i="4"/>
  <c r="T17" i="4"/>
  <c r="R17" i="4"/>
  <c r="O17" i="4"/>
  <c r="P17" i="4"/>
  <c r="N17" i="4"/>
  <c r="K17" i="4"/>
  <c r="L17" i="4"/>
  <c r="M17" i="4" l="1"/>
  <c r="I31" i="4"/>
  <c r="I36" i="4"/>
  <c r="M43" i="4"/>
  <c r="I48" i="4"/>
  <c r="E63" i="4"/>
  <c r="Q188" i="4"/>
  <c r="M222" i="4"/>
  <c r="M234" i="4"/>
  <c r="I243" i="4"/>
  <c r="I248" i="4"/>
  <c r="I258" i="4"/>
  <c r="I266" i="4"/>
  <c r="I281" i="4"/>
  <c r="E287" i="4"/>
  <c r="Q287" i="4"/>
  <c r="M301" i="4"/>
  <c r="Q17" i="4"/>
  <c r="M36" i="4"/>
  <c r="I43" i="4"/>
  <c r="M48" i="4"/>
  <c r="E178" i="4"/>
  <c r="E188" i="4"/>
  <c r="Q210" i="4"/>
  <c r="Q222" i="4"/>
  <c r="Q234" i="4"/>
  <c r="M243" i="4"/>
  <c r="M248" i="4"/>
  <c r="M258" i="4"/>
  <c r="M266" i="4"/>
  <c r="M281" i="4"/>
  <c r="I287" i="4"/>
  <c r="E295" i="4"/>
  <c r="Q295" i="4"/>
  <c r="E36" i="4"/>
  <c r="E48" i="4"/>
  <c r="E222" i="4"/>
  <c r="E248" i="4"/>
  <c r="E258" i="4"/>
  <c r="E266" i="4"/>
  <c r="E281" i="4"/>
  <c r="E43" i="4"/>
  <c r="E57" i="4"/>
  <c r="E159" i="4"/>
  <c r="E170" i="4"/>
  <c r="E234" i="4"/>
  <c r="E301" i="4"/>
  <c r="M57" i="4"/>
  <c r="I159" i="4"/>
  <c r="I170" i="4"/>
  <c r="M24" i="4"/>
  <c r="Q31" i="4"/>
  <c r="Q43" i="4"/>
  <c r="I17" i="4"/>
  <c r="I57" i="4"/>
  <c r="Q57" i="4"/>
  <c r="Q63" i="4"/>
  <c r="N110" i="4"/>
  <c r="M159" i="4"/>
  <c r="M170" i="4"/>
  <c r="M188" i="4"/>
  <c r="I234" i="4"/>
  <c r="Q281" i="4"/>
  <c r="M295" i="4"/>
  <c r="I301" i="4"/>
  <c r="I63" i="4"/>
  <c r="M31" i="4"/>
  <c r="M63" i="4"/>
  <c r="I24" i="4"/>
  <c r="Q36" i="4"/>
  <c r="Q48" i="4"/>
  <c r="Q159" i="4"/>
  <c r="Q170" i="4"/>
  <c r="I178" i="4"/>
  <c r="I188" i="4"/>
  <c r="Q243" i="4"/>
  <c r="Q248" i="4"/>
  <c r="Q258" i="4"/>
  <c r="Q266" i="4"/>
  <c r="M287" i="4"/>
  <c r="I295" i="4"/>
  <c r="Q301" i="4"/>
  <c r="O218" i="4"/>
  <c r="T218" i="4"/>
  <c r="J218" i="4"/>
  <c r="N218" i="4"/>
  <c r="S218" i="4"/>
  <c r="H218" i="4"/>
  <c r="P218" i="4"/>
  <c r="K218" i="4"/>
  <c r="O13" i="4"/>
  <c r="G218" i="4"/>
  <c r="R218" i="4"/>
  <c r="L218" i="4"/>
  <c r="K13" i="4"/>
  <c r="N13" i="4"/>
  <c r="J13" i="4"/>
  <c r="R110" i="4"/>
  <c r="L13" i="4"/>
  <c r="P13" i="4"/>
  <c r="L110" i="4"/>
  <c r="K110" i="4"/>
  <c r="H110" i="4"/>
  <c r="J110" i="4"/>
  <c r="G110" i="4"/>
  <c r="I218" i="4" l="1"/>
  <c r="I13" i="4"/>
  <c r="Q218" i="4"/>
  <c r="I110" i="4"/>
  <c r="M13" i="4"/>
  <c r="H102" i="4"/>
  <c r="N102" i="4"/>
  <c r="M218" i="4"/>
  <c r="G102" i="4"/>
  <c r="F321" i="4"/>
  <c r="J321" i="4"/>
  <c r="N321" i="4"/>
  <c r="R321" i="4"/>
  <c r="F326" i="4"/>
  <c r="G326" i="4"/>
  <c r="G325" i="4" s="1"/>
  <c r="H326" i="4"/>
  <c r="J326" i="4"/>
  <c r="K326" i="4"/>
  <c r="K325" i="4" s="1"/>
  <c r="L326" i="4"/>
  <c r="N326" i="4"/>
  <c r="O326" i="4"/>
  <c r="O325" i="4" s="1"/>
  <c r="P326" i="4"/>
  <c r="R326" i="4"/>
  <c r="S326" i="4"/>
  <c r="S325" i="4" s="1"/>
  <c r="T326" i="4"/>
  <c r="F316" i="4"/>
  <c r="E316" i="4" s="1"/>
  <c r="J316" i="4"/>
  <c r="K316" i="4"/>
  <c r="K102" i="4" s="1"/>
  <c r="L316" i="4"/>
  <c r="L102" i="4" s="1"/>
  <c r="O316" i="4"/>
  <c r="P316" i="4"/>
  <c r="R316" i="4"/>
  <c r="S316" i="4"/>
  <c r="T316" i="4"/>
  <c r="F243" i="4"/>
  <c r="O178" i="4"/>
  <c r="P178" i="4"/>
  <c r="P110" i="4" s="1"/>
  <c r="S178" i="4"/>
  <c r="T178" i="4"/>
  <c r="T110" i="4" s="1"/>
  <c r="M316" i="4" l="1"/>
  <c r="E326" i="4"/>
  <c r="T102" i="4"/>
  <c r="P325" i="4"/>
  <c r="M325" i="4" s="1"/>
  <c r="O110" i="4"/>
  <c r="M178" i="4"/>
  <c r="Q316" i="4"/>
  <c r="M326" i="4"/>
  <c r="H325" i="4"/>
  <c r="H321" i="4" s="1"/>
  <c r="F218" i="4"/>
  <c r="E218" i="4" s="1"/>
  <c r="E243" i="4"/>
  <c r="P102" i="4"/>
  <c r="I316" i="4"/>
  <c r="Q326" i="4"/>
  <c r="L325" i="4"/>
  <c r="L321" i="4" s="1"/>
  <c r="J102" i="4"/>
  <c r="S110" i="4"/>
  <c r="Q110" i="4" s="1"/>
  <c r="Q178" i="4"/>
  <c r="T325" i="4"/>
  <c r="T321" i="4" s="1"/>
  <c r="I326" i="4"/>
  <c r="R102" i="4"/>
  <c r="F110" i="4"/>
  <c r="E110" i="4" s="1"/>
  <c r="S321" i="4"/>
  <c r="G321" i="4"/>
  <c r="O321" i="4"/>
  <c r="K321" i="4"/>
  <c r="I325" i="4" l="1"/>
  <c r="Q325" i="4"/>
  <c r="Q321" i="4"/>
  <c r="I321" i="4"/>
  <c r="E321" i="4"/>
  <c r="I102" i="4"/>
  <c r="P321" i="4"/>
  <c r="M321" i="4" s="1"/>
  <c r="F102" i="4"/>
  <c r="E102" i="4" s="1"/>
  <c r="S102" i="4"/>
  <c r="Q102" i="4" s="1"/>
  <c r="E325" i="4"/>
  <c r="M110" i="4"/>
  <c r="O102" i="4"/>
  <c r="F76" i="4"/>
  <c r="G76" i="4"/>
  <c r="H76" i="4"/>
  <c r="J76" i="4"/>
  <c r="K76" i="4"/>
  <c r="K9" i="4" s="1"/>
  <c r="L76" i="4"/>
  <c r="L9" i="4" s="1"/>
  <c r="N76" i="4"/>
  <c r="O76" i="4"/>
  <c r="P76" i="4"/>
  <c r="R76" i="4"/>
  <c r="S76" i="4"/>
  <c r="T76" i="4"/>
  <c r="P9" i="4" l="1"/>
  <c r="O9" i="4"/>
  <c r="E53" i="4"/>
  <c r="E76" i="4"/>
  <c r="I76" i="4"/>
  <c r="M102" i="4"/>
  <c r="Q76" i="4"/>
  <c r="M76" i="4"/>
  <c r="F31" i="4"/>
  <c r="G31" i="4"/>
  <c r="H31" i="4"/>
  <c r="F24" i="4"/>
  <c r="G24" i="4"/>
  <c r="H24" i="4"/>
  <c r="R24" i="4"/>
  <c r="S24" i="4"/>
  <c r="T24" i="4"/>
  <c r="E31" i="4" l="1"/>
  <c r="Q53" i="4"/>
  <c r="I53" i="4"/>
  <c r="J9" i="4"/>
  <c r="I9" i="4" s="1"/>
  <c r="E24" i="4"/>
  <c r="M53" i="4"/>
  <c r="N9" i="4"/>
  <c r="M9" i="4" s="1"/>
  <c r="R13" i="4"/>
  <c r="Q24" i="4"/>
  <c r="H13" i="4"/>
  <c r="H9" i="4" s="1"/>
  <c r="G13" i="4"/>
  <c r="G9" i="4" s="1"/>
  <c r="F13" i="4"/>
  <c r="T13" i="4"/>
  <c r="T9" i="4" s="1"/>
  <c r="S13" i="4"/>
  <c r="S9" i="4" s="1"/>
  <c r="Q13" i="4" l="1"/>
  <c r="F9" i="4"/>
  <c r="E9" i="4" s="1"/>
  <c r="E13" i="4"/>
  <c r="R9" i="4"/>
  <c r="Q9" i="4" s="1"/>
</calcChain>
</file>

<file path=xl/sharedStrings.xml><?xml version="1.0" encoding="utf-8"?>
<sst xmlns="http://schemas.openxmlformats.org/spreadsheetml/2006/main" count="545" uniqueCount="401">
  <si>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</si>
  <si>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</si>
  <si>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</si>
  <si>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2018 წელი</t>
  </si>
  <si>
    <t>2019 წელი</t>
  </si>
  <si>
    <t>1.1</t>
  </si>
  <si>
    <t>1.2</t>
  </si>
  <si>
    <t>1.3</t>
  </si>
  <si>
    <t>35 01</t>
  </si>
  <si>
    <t>35 01 01</t>
  </si>
  <si>
    <t>სულ</t>
  </si>
  <si>
    <t>დაფინანსება*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</si>
  <si>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</si>
  <si>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</si>
  <si>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</si>
  <si>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</si>
  <si>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</si>
  <si>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</si>
  <si>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შრომის, ჯანმრთელობისა და სოციალური დაცვის პროგრამების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</si>
  <si>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</si>
  <si>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</si>
  <si>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</si>
  <si>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</si>
  <si>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</si>
  <si>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</si>
  <si>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</si>
  <si>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</si>
  <si>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</si>
  <si>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</si>
  <si>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 xml:space="preserve">საქართველოს შრომის, ჯანმრთლობისა და სოციალური დაცვის სამინისტროს ცენტრალური აპარატი 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</si>
  <si>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</si>
  <si>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</si>
  <si>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</si>
  <si>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</si>
  <si>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</si>
  <si>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</si>
  <si>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</si>
  <si>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</si>
  <si>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</si>
  <si>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</si>
  <si>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</si>
  <si>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</si>
  <si>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</si>
  <si>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</si>
  <si>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</si>
  <si>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</si>
  <si>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</si>
  <si>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</si>
  <si>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</si>
  <si>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</si>
  <si>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</si>
  <si>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</si>
  <si>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</si>
  <si>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</si>
  <si>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</si>
  <si>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</si>
  <si>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</si>
  <si>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</si>
  <si>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</si>
  <si>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</si>
  <si>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</si>
  <si>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</si>
  <si>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</si>
  <si>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</si>
  <si>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</si>
  <si>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</si>
  <si>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</si>
  <si>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2.1.2</t>
  </si>
  <si>
    <t>2.1.1</t>
  </si>
  <si>
    <t>35 02 03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</si>
  <si>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</si>
  <si>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</si>
  <si>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</si>
  <si>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</si>
  <si>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</si>
  <si>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</si>
  <si>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</si>
  <si>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</si>
  <si>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</si>
  <si>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</si>
  <si>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</si>
  <si>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</si>
  <si>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</si>
  <si>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</si>
  <si>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</si>
  <si>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</si>
  <si>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</si>
  <si>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</si>
  <si>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</si>
  <si>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</si>
  <si>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</si>
  <si>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</si>
  <si>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</si>
  <si>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</si>
  <si>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</si>
  <si>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</si>
  <si>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</si>
  <si>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</si>
  <si>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</si>
  <si>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</si>
  <si>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</si>
  <si>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</si>
  <si>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</si>
  <si>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პროფესიულ დაავადებათა პრევენცია</t>
  </si>
  <si>
    <t>35 03 02 05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</si>
  <si>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</si>
  <si>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</si>
  <si>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</si>
  <si>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</si>
  <si>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</si>
  <si>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</si>
  <si>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</si>
  <si>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</si>
  <si>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</si>
  <si>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</si>
  <si>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</si>
  <si>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</si>
  <si>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</si>
  <si>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</si>
  <si>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</si>
  <si>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</si>
  <si>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</si>
  <si>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</si>
  <si>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</si>
  <si>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</si>
  <si>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</si>
  <si>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</si>
  <si>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</si>
  <si>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</si>
  <si>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</si>
  <si>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</si>
  <si>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</si>
  <si>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</si>
  <si>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</si>
  <si>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</si>
  <si>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</si>
  <si>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</si>
  <si>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</si>
  <si>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</si>
  <si>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</si>
  <si>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</si>
  <si>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</si>
  <si>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</si>
  <si>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</si>
  <si>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</si>
  <si>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</si>
  <si>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</si>
  <si>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</si>
  <si>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</si>
  <si>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</si>
  <si>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</si>
  <si>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5.4</t>
  </si>
  <si>
    <t>სამედიცინო დაწესებულებათა მშენებლობა, აღჭურვა და  ფუნქციონირების ხელშეწყობა</t>
  </si>
  <si>
    <t>2020 წელი</t>
  </si>
  <si>
    <t>1</t>
  </si>
  <si>
    <t>35 02 04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</si>
  <si>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</si>
  <si>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</si>
  <si>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</si>
  <si>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</si>
  <si>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</si>
  <si>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</si>
  <si>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</si>
  <si>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დანართი №3.2</t>
  </si>
  <si>
    <t>2018-2021 წლების საშუალოვადიანი ბიუჯეტი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</si>
  <si>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</si>
  <si>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</si>
  <si>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</si>
  <si>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</si>
  <si>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</si>
  <si>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</si>
  <si>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</si>
  <si>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</si>
  <si>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</si>
  <si>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</si>
  <si>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</si>
  <si>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</si>
  <si>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</si>
  <si>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</si>
  <si>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</si>
  <si>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</si>
  <si>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</si>
  <si>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</si>
  <si>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</si>
  <si>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</si>
  <si>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</si>
  <si>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</si>
  <si>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</si>
  <si>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</si>
  <si>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</si>
  <si>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</si>
  <si>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</si>
  <si>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</si>
  <si>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</si>
  <si>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</si>
  <si>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</si>
  <si>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3.2.6.1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</si>
  <si>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</si>
  <si>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</si>
  <si>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</si>
  <si>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</si>
  <si>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</si>
  <si>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</si>
  <si>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</si>
  <si>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</si>
  <si>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</si>
  <si>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</si>
  <si>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</si>
  <si>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</si>
  <si>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</si>
  <si>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</si>
  <si>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</si>
  <si>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</si>
  <si>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</si>
  <si>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</si>
  <si>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</si>
  <si>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</si>
  <si>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</si>
  <si>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</si>
  <si>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</si>
  <si>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</si>
  <si>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</si>
  <si>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</si>
  <si>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</si>
  <si>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</si>
  <si>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</si>
  <si>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</si>
  <si>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</si>
  <si>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</si>
  <si>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</si>
  <si>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</si>
  <si>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</si>
  <si>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</si>
  <si>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</si>
  <si>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</si>
  <si>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</si>
  <si>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</si>
  <si>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</si>
  <si>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</si>
  <si>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</si>
  <si>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</si>
  <si>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</si>
  <si>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</si>
  <si>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</si>
  <si>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</si>
  <si>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</si>
  <si>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</si>
  <si>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</si>
  <si>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</si>
  <si>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</si>
  <si>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</si>
  <si>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</si>
  <si>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</si>
  <si>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</si>
  <si>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</si>
  <si>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</si>
  <si>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</si>
  <si>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</si>
  <si>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</si>
  <si>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</si>
  <si>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</si>
  <si>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</si>
  <si>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</si>
  <si>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</si>
  <si>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</si>
  <si>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</si>
  <si>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</si>
  <si>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</si>
  <si>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</si>
  <si>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</si>
  <si>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</si>
  <si>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</si>
  <si>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</si>
  <si>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</si>
  <si>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</si>
  <si>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</si>
  <si>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</si>
  <si>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</si>
  <si>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</si>
  <si>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</si>
  <si>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</si>
  <si>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</si>
  <si>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</si>
  <si>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</si>
  <si>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</si>
  <si>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</si>
  <si>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</si>
  <si>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</si>
  <si>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</si>
  <si>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</si>
  <si>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</si>
  <si>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</si>
  <si>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</si>
  <si>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</si>
  <si>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</si>
  <si>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</si>
  <si>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</si>
  <si>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</si>
  <si>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</si>
  <si>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</si>
  <si>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</si>
  <si>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</si>
  <si>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</si>
  <si>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</si>
  <si>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</si>
  <si>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</si>
  <si>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</si>
  <si>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</si>
  <si>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</si>
  <si>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</si>
  <si>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</si>
  <si>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</si>
  <si>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</si>
  <si>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</si>
  <si>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</si>
  <si>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</si>
  <si>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</si>
  <si>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</si>
  <si>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</si>
  <si>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</si>
  <si>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</si>
  <si>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</si>
  <si>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</si>
  <si>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</si>
  <si>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</si>
  <si>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</si>
  <si>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</si>
  <si>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</si>
  <si>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</si>
  <si>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</si>
  <si>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</si>
  <si>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</si>
  <si>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</si>
  <si>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</si>
  <si>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</si>
  <si>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35 00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</si>
  <si>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</si>
  <si>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</si>
  <si>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</si>
  <si>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</si>
  <si>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</si>
  <si>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</si>
  <si>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</si>
  <si>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შრომის ბაზრის ანალიზის, ინფორმაციული სისტემის დანერგვა/განვითარება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</si>
  <si>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</si>
  <si>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</si>
  <si>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</si>
  <si>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35 02 05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</si>
  <si>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</si>
  <si>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</si>
  <si>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</si>
  <si>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</si>
  <si>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</si>
  <si>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</si>
  <si>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</si>
  <si>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</si>
  <si>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</si>
  <si>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</si>
  <si>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ტუბერკულოზის სამკურნალო პირველი და მეორე რიგის (სრული ღირებულების არაუმეტეს 50%) მედიკამენტების შესყიდვა</t>
  </si>
  <si>
    <t>3.2.7.17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</si>
  <si>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(თვეში არაუმეტეს 300 პაციენტისა) ფულადი წახალისების დაფინანსება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</si>
  <si>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</si>
  <si>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აივ-ინფექცია/შიდსის სამკურნალო პირველი რიგის (სრულად) და მეორე რიგის (სრული ღირებულების არა უმეტეს 50%) მედიკამენტების შესყიდვა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</si>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</sst>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4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1"/>
      <color rgb="FF333333"/>
      <name val="Sylfaen"/>
      <family val="1"/>
    </font>
    <font>
      <sz val="15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</borders>
  <cellStyleXfs count="13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82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vertical="center" wrapText="1"/>
    </xf>
    <xf numFmtId="0" fontId="23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165" fontId="16" fillId="2" borderId="2" xfId="0" applyNumberFormat="1" applyFont="1" applyFill="1" applyBorder="1" applyAlignment="1">
      <alignment horizontal="center" vertical="center" wrapText="1"/>
    </xf>
    <xf numFmtId="165" fontId="23" fillId="2" borderId="2" xfId="0" applyNumberFormat="1" applyFont="1" applyFill="1" applyBorder="1" applyAlignment="1">
      <alignment horizontal="center" vertical="center" wrapText="1"/>
    </xf>
    <xf numFmtId="49" fontId="27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49" fontId="30" fillId="2" borderId="2" xfId="0" applyNumberFormat="1" applyFont="1" applyFill="1" applyBorder="1" applyAlignment="1">
      <alignment horizontal="center" vertical="center" wrapText="1"/>
    </xf>
    <xf numFmtId="165" fontId="29" fillId="2" borderId="2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49" fontId="25" fillId="2" borderId="2" xfId="0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vertical="center" wrapText="1"/>
    </xf>
    <xf numFmtId="165" fontId="24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165" fontId="15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20" fillId="2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33" fillId="2" borderId="2" xfId="0" applyFont="1" applyFill="1" applyBorder="1" applyAlignment="1">
      <alignment vertical="center" wrapText="1"/>
    </xf>
    <xf numFmtId="3" fontId="34" fillId="2" borderId="2" xfId="0" applyNumberFormat="1" applyFont="1" applyFill="1" applyBorder="1" applyAlignment="1">
      <alignment horizontal="center" vertical="center" wrapText="1"/>
    </xf>
    <xf numFmtId="3" fontId="24" fillId="2" borderId="2" xfId="0" applyNumberFormat="1" applyFont="1" applyFill="1" applyBorder="1" applyAlignment="1">
      <alignment horizontal="center" vertical="center" wrapText="1"/>
    </xf>
    <xf numFmtId="165" fontId="15" fillId="3" borderId="2" xfId="0" applyNumberFormat="1" applyFont="1" applyFill="1" applyBorder="1" applyAlignment="1">
      <alignment horizontal="center" vertical="center" wrapText="1"/>
    </xf>
    <xf numFmtId="0" fontId="32" fillId="0" borderId="0" xfId="0" applyFont="1"/>
    <xf numFmtId="165" fontId="16" fillId="3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49" fontId="17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165" fontId="15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49" fontId="25" fillId="5" borderId="2" xfId="0" applyNumberFormat="1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vertical="center" wrapText="1"/>
    </xf>
    <xf numFmtId="165" fontId="24" fillId="5" borderId="2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49" fontId="21" fillId="4" borderId="2" xfId="0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vertical="center" wrapText="1"/>
    </xf>
    <xf numFmtId="165" fontId="20" fillId="4" borderId="2" xfId="0" applyNumberFormat="1" applyFont="1" applyFill="1" applyBorder="1" applyAlignment="1">
      <alignment horizontal="center" vertical="center" wrapText="1"/>
    </xf>
    <xf numFmtId="165" fontId="36" fillId="4" borderId="2" xfId="0" applyNumberFormat="1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vertical="center" wrapText="1"/>
    </xf>
    <xf numFmtId="165" fontId="36" fillId="2" borderId="2" xfId="0" applyNumberFormat="1" applyFont="1" applyFill="1" applyBorder="1" applyAlignment="1">
      <alignment horizontal="center" vertical="center" wrapText="1"/>
    </xf>
    <xf numFmtId="165" fontId="37" fillId="2" borderId="2" xfId="0" applyNumberFormat="1" applyFont="1" applyFill="1" applyBorder="1" applyAlignment="1">
      <alignment horizontal="center" vertical="center" wrapText="1"/>
    </xf>
    <xf numFmtId="0" fontId="43" fillId="0" borderId="0" xfId="0" applyFont="1"/>
    <xf numFmtId="0" fontId="38" fillId="2" borderId="2" xfId="0" applyFont="1" applyFill="1" applyBorder="1" applyAlignment="1">
      <alignment horizontal="center" vertical="center" wrapText="1"/>
    </xf>
    <xf numFmtId="49" fontId="39" fillId="2" borderId="2" xfId="0" applyNumberFormat="1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vertical="center" wrapText="1"/>
    </xf>
    <xf numFmtId="165" fontId="38" fillId="2" borderId="2" xfId="0" applyNumberFormat="1" applyFont="1" applyFill="1" applyBorder="1" applyAlignment="1">
      <alignment horizontal="center" vertical="center" wrapText="1"/>
    </xf>
    <xf numFmtId="165" fontId="41" fillId="2" borderId="2" xfId="0" applyNumberFormat="1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vertical="center" wrapText="1"/>
    </xf>
    <xf numFmtId="49" fontId="44" fillId="2" borderId="2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T341"/>
  <sheetViews>
    <sheetView tabSelected="1" view="pageBreakPreview" zoomScale="73" zoomScaleNormal="100" zoomScaleSheetLayoutView="73" workbookViewId="0">
      <pane xSplit="4" ySplit="8" topLeftCell="E9" activePane="bottomRight" state="frozen"/>
      <selection pane="topRight" activeCell="E1" sqref="E1"/>
      <selection pane="bottomLeft" activeCell="A8" sqref="A8"/>
      <selection pane="bottomRight" activeCell="R9" sqref="R9"/>
    </sheetView>
  </sheetViews>
  <sheetFormatPr defaultColWidth="9.140625" defaultRowHeight="15" x14ac:dyDescent="0.25"/>
  <cols>
    <col min="1" max="1" width="4" style="2" hidden="1" customWidth="1"/>
    <col min="2" max="2" width="11.42578125" style="3" customWidth="1"/>
    <col min="3" max="3" width="13" style="3" customWidth="1"/>
    <col min="4" max="4" width="77.7109375" style="1" customWidth="1"/>
    <col min="5" max="5" width="17" style="1" customWidth="1"/>
    <col min="6" max="6" width="17.7109375" style="1" customWidth="1"/>
    <col min="7" max="7" width="14.42578125" style="1" customWidth="1"/>
    <col min="8" max="8" width="19.42578125" style="1" customWidth="1"/>
    <col min="9" max="9" width="16" style="1" customWidth="1"/>
    <col min="10" max="10" width="17" style="1" customWidth="1"/>
    <col min="11" max="12" width="14.85546875" style="1" customWidth="1"/>
    <col min="13" max="13" width="16" style="1" customWidth="1"/>
    <col min="14" max="14" width="17.5703125" style="1" customWidth="1"/>
    <col min="15" max="15" width="14.85546875" style="1" customWidth="1"/>
    <col min="16" max="16" width="14.140625" style="3" customWidth="1"/>
    <col min="17" max="17" width="17.85546875" style="1" customWidth="1"/>
    <col min="18" max="18" width="16.7109375" style="1" customWidth="1"/>
    <col min="19" max="19" width="14.85546875" style="1" customWidth="1"/>
    <col min="20" max="20" width="14.140625" style="3" customWidth="1"/>
    <col min="21" max="16384" width="9.140625" style="1"/>
  </cols>
  <sheetData>
    <row r="3" spans="1:20" ht="31.5" customHeight="1" x14ac:dyDescent="0.25">
      <c r="B3" s="71" t="s">
        <v>164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x14ac:dyDescent="0.25">
      <c r="S4" s="4"/>
    </row>
    <row r="5" spans="1:20" ht="18" x14ac:dyDescent="0.25">
      <c r="E5" s="4"/>
      <c r="G5" s="4"/>
      <c r="K5" s="4"/>
      <c r="O5" s="4"/>
      <c r="S5" s="70" t="s">
        <v>163</v>
      </c>
      <c r="T5" s="70"/>
    </row>
    <row r="6" spans="1:20" ht="29.25" customHeight="1" x14ac:dyDescent="0.25">
      <c r="A6" s="72"/>
      <c r="B6" s="73" t="s">
        <v>0</v>
      </c>
      <c r="C6" s="73" t="s">
        <v>1</v>
      </c>
      <c r="D6" s="73" t="s">
        <v>2</v>
      </c>
      <c r="E6" s="76" t="s">
        <v>11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8"/>
    </row>
    <row r="7" spans="1:20" ht="30.75" customHeight="1" x14ac:dyDescent="0.25">
      <c r="A7" s="72"/>
      <c r="B7" s="74"/>
      <c r="C7" s="74"/>
      <c r="D7" s="74"/>
      <c r="E7" s="79" t="s">
        <v>3</v>
      </c>
      <c r="F7" s="80"/>
      <c r="G7" s="80"/>
      <c r="H7" s="81"/>
      <c r="I7" s="79" t="s">
        <v>4</v>
      </c>
      <c r="J7" s="80"/>
      <c r="K7" s="80"/>
      <c r="L7" s="81"/>
      <c r="M7" s="79" t="s">
        <v>153</v>
      </c>
      <c r="N7" s="80"/>
      <c r="O7" s="80"/>
      <c r="P7" s="81"/>
      <c r="Q7" s="79" t="s">
        <v>160</v>
      </c>
      <c r="R7" s="80"/>
      <c r="S7" s="80"/>
      <c r="T7" s="81"/>
    </row>
    <row r="8" spans="1:20" ht="90" x14ac:dyDescent="0.25">
      <c r="A8" s="72"/>
      <c r="B8" s="75"/>
      <c r="C8" s="75"/>
      <c r="D8" s="75"/>
      <c r="E8" s="13" t="s">
        <v>10</v>
      </c>
      <c r="F8" s="14" t="s">
        <v>12</v>
      </c>
      <c r="G8" s="14" t="s">
        <v>13</v>
      </c>
      <c r="H8" s="14" t="s">
        <v>14</v>
      </c>
      <c r="I8" s="13" t="s">
        <v>10</v>
      </c>
      <c r="J8" s="14" t="s">
        <v>12</v>
      </c>
      <c r="K8" s="14" t="s">
        <v>13</v>
      </c>
      <c r="L8" s="14" t="s">
        <v>14</v>
      </c>
      <c r="M8" s="13" t="s">
        <v>10</v>
      </c>
      <c r="N8" s="14" t="s">
        <v>12</v>
      </c>
      <c r="O8" s="14" t="s">
        <v>13</v>
      </c>
      <c r="P8" s="14" t="s">
        <v>14</v>
      </c>
      <c r="Q8" s="13" t="s">
        <v>10</v>
      </c>
      <c r="R8" s="14" t="s">
        <v>12</v>
      </c>
      <c r="S8" s="14" t="s">
        <v>13</v>
      </c>
      <c r="T8" s="14" t="s">
        <v>14</v>
      </c>
    </row>
    <row r="9" spans="1:20" s="19" customFormat="1" ht="60.75" x14ac:dyDescent="0.25">
      <c r="A9" s="15"/>
      <c r="B9" s="50" t="s">
        <v>335</v>
      </c>
      <c r="C9" s="51" t="s">
        <v>154</v>
      </c>
      <c r="D9" s="52" t="s">
        <v>20</v>
      </c>
      <c r="E9" s="53">
        <f t="shared" ref="E9:E72" si="0">SUM(F9:H9)</f>
        <v>3529419</v>
      </c>
      <c r="F9" s="53">
        <f t="shared" ref="F9:H12" si="1">F13+F53+F102+F321+F326</f>
        <v>3528000</v>
      </c>
      <c r="G9" s="53">
        <f t="shared" si="1"/>
        <v>419</v>
      </c>
      <c r="H9" s="53">
        <f t="shared" si="1"/>
        <v>1000</v>
      </c>
      <c r="I9" s="53">
        <f>SUM(J9:L9)</f>
        <v>3677819</v>
      </c>
      <c r="J9" s="53">
        <f t="shared" ref="J9:L12" si="2">J13+J53+J102+J321+J326</f>
        <v>3676100</v>
      </c>
      <c r="K9" s="53">
        <f t="shared" si="2"/>
        <v>419</v>
      </c>
      <c r="L9" s="53">
        <f t="shared" si="2"/>
        <v>1300</v>
      </c>
      <c r="M9" s="53">
        <f>SUM(N9:P9)</f>
        <v>3886900</v>
      </c>
      <c r="N9" s="53">
        <f t="shared" ref="N9:P12" si="3">N13+N53+N102+N321+N326</f>
        <v>3885300</v>
      </c>
      <c r="O9" s="53">
        <f t="shared" si="3"/>
        <v>0</v>
      </c>
      <c r="P9" s="53">
        <f t="shared" si="3"/>
        <v>1600</v>
      </c>
      <c r="Q9" s="53">
        <f>SUM(R9:T9)</f>
        <v>3991549</v>
      </c>
      <c r="R9" s="53">
        <f t="shared" ref="R9:T12" si="4">R13+R53+R102+R321+R326</f>
        <v>3990500</v>
      </c>
      <c r="S9" s="53">
        <f t="shared" si="4"/>
        <v>0</v>
      </c>
      <c r="T9" s="53">
        <f t="shared" si="4"/>
        <v>1049</v>
      </c>
    </row>
    <row r="10" spans="1:20" s="19" customFormat="1" ht="21" x14ac:dyDescent="0.25">
      <c r="A10" s="15"/>
      <c r="B10" s="16"/>
      <c r="C10" s="17"/>
      <c r="D10" s="23" t="s">
        <v>157</v>
      </c>
      <c r="E10" s="18">
        <f t="shared" si="0"/>
        <v>7085</v>
      </c>
      <c r="F10" s="61">
        <f t="shared" si="1"/>
        <v>7072</v>
      </c>
      <c r="G10" s="61">
        <f t="shared" si="1"/>
        <v>13</v>
      </c>
      <c r="H10" s="61">
        <f t="shared" si="1"/>
        <v>0</v>
      </c>
      <c r="I10" s="18">
        <f t="shared" ref="I10:I73" si="5">SUM(J10:L10)</f>
        <v>7085</v>
      </c>
      <c r="J10" s="61">
        <f t="shared" si="2"/>
        <v>7072</v>
      </c>
      <c r="K10" s="61">
        <f t="shared" si="2"/>
        <v>13</v>
      </c>
      <c r="L10" s="61">
        <f t="shared" si="2"/>
        <v>0</v>
      </c>
      <c r="M10" s="18">
        <f t="shared" ref="M10:M73" si="6">SUM(N10:P10)</f>
        <v>7072</v>
      </c>
      <c r="N10" s="61">
        <f t="shared" si="3"/>
        <v>7072</v>
      </c>
      <c r="O10" s="61">
        <f t="shared" si="3"/>
        <v>0</v>
      </c>
      <c r="P10" s="61">
        <f t="shared" si="3"/>
        <v>0</v>
      </c>
      <c r="Q10" s="18">
        <f t="shared" ref="Q10:Q73" si="7">SUM(R10:T10)</f>
        <v>7072</v>
      </c>
      <c r="R10" s="61">
        <f t="shared" si="4"/>
        <v>7072</v>
      </c>
      <c r="S10" s="61">
        <f t="shared" si="4"/>
        <v>0</v>
      </c>
      <c r="T10" s="61">
        <f t="shared" si="4"/>
        <v>0</v>
      </c>
    </row>
    <row r="11" spans="1:20" s="19" customFormat="1" ht="21" x14ac:dyDescent="0.25">
      <c r="A11" s="15"/>
      <c r="B11" s="16"/>
      <c r="C11" s="17"/>
      <c r="D11" s="23" t="s">
        <v>158</v>
      </c>
      <c r="E11" s="18">
        <f t="shared" si="0"/>
        <v>2658</v>
      </c>
      <c r="F11" s="61">
        <f t="shared" si="1"/>
        <v>2658</v>
      </c>
      <c r="G11" s="61">
        <f t="shared" si="1"/>
        <v>0</v>
      </c>
      <c r="H11" s="61">
        <f t="shared" si="1"/>
        <v>0</v>
      </c>
      <c r="I11" s="18">
        <f t="shared" si="5"/>
        <v>2658</v>
      </c>
      <c r="J11" s="61">
        <f t="shared" si="2"/>
        <v>2658</v>
      </c>
      <c r="K11" s="61">
        <f t="shared" si="2"/>
        <v>0</v>
      </c>
      <c r="L11" s="61">
        <f t="shared" si="2"/>
        <v>0</v>
      </c>
      <c r="M11" s="18">
        <f t="shared" si="6"/>
        <v>2658</v>
      </c>
      <c r="N11" s="61">
        <f t="shared" si="3"/>
        <v>2658</v>
      </c>
      <c r="O11" s="61">
        <f t="shared" si="3"/>
        <v>0</v>
      </c>
      <c r="P11" s="61">
        <f t="shared" si="3"/>
        <v>0</v>
      </c>
      <c r="Q11" s="18">
        <f t="shared" si="7"/>
        <v>2658</v>
      </c>
      <c r="R11" s="61">
        <f t="shared" si="4"/>
        <v>2658</v>
      </c>
      <c r="S11" s="61">
        <f t="shared" si="4"/>
        <v>0</v>
      </c>
      <c r="T11" s="61">
        <f t="shared" si="4"/>
        <v>0</v>
      </c>
    </row>
    <row r="12" spans="1:20" s="19" customFormat="1" ht="21" x14ac:dyDescent="0.25">
      <c r="A12" s="15"/>
      <c r="B12" s="16"/>
      <c r="C12" s="17"/>
      <c r="D12" s="23" t="s">
        <v>159</v>
      </c>
      <c r="E12" s="18">
        <f t="shared" si="0"/>
        <v>4427</v>
      </c>
      <c r="F12" s="61">
        <f t="shared" si="1"/>
        <v>4414</v>
      </c>
      <c r="G12" s="61">
        <f t="shared" si="1"/>
        <v>13</v>
      </c>
      <c r="H12" s="61">
        <f t="shared" si="1"/>
        <v>0</v>
      </c>
      <c r="I12" s="18">
        <f t="shared" si="5"/>
        <v>4427</v>
      </c>
      <c r="J12" s="61">
        <f t="shared" si="2"/>
        <v>4414</v>
      </c>
      <c r="K12" s="61">
        <f t="shared" si="2"/>
        <v>13</v>
      </c>
      <c r="L12" s="61">
        <f t="shared" si="2"/>
        <v>0</v>
      </c>
      <c r="M12" s="18">
        <f t="shared" si="6"/>
        <v>4414</v>
      </c>
      <c r="N12" s="61">
        <f t="shared" si="3"/>
        <v>4414</v>
      </c>
      <c r="O12" s="61">
        <f t="shared" si="3"/>
        <v>0</v>
      </c>
      <c r="P12" s="61">
        <f t="shared" si="3"/>
        <v>0</v>
      </c>
      <c r="Q12" s="18">
        <f t="shared" si="7"/>
        <v>4414</v>
      </c>
      <c r="R12" s="61">
        <f t="shared" si="4"/>
        <v>4414</v>
      </c>
      <c r="S12" s="61">
        <f t="shared" si="4"/>
        <v>0</v>
      </c>
      <c r="T12" s="61">
        <f t="shared" si="4"/>
        <v>0</v>
      </c>
    </row>
    <row r="13" spans="1:20" s="25" customFormat="1" ht="40.5" x14ac:dyDescent="0.25">
      <c r="A13" s="20"/>
      <c r="B13" s="50" t="s">
        <v>8</v>
      </c>
      <c r="C13" s="51"/>
      <c r="D13" s="52" t="s">
        <v>18</v>
      </c>
      <c r="E13" s="53">
        <f t="shared" si="0"/>
        <v>49049</v>
      </c>
      <c r="F13" s="53">
        <f>F17+F24+F31+F36+F43+F48</f>
        <v>47630</v>
      </c>
      <c r="G13" s="53">
        <f t="shared" ref="G13:T13" si="8">G17+G24+G31+G36+G43+G48</f>
        <v>419</v>
      </c>
      <c r="H13" s="53">
        <f t="shared" si="8"/>
        <v>1000</v>
      </c>
      <c r="I13" s="53">
        <f t="shared" si="5"/>
        <v>52719</v>
      </c>
      <c r="J13" s="53">
        <f t="shared" si="8"/>
        <v>51000</v>
      </c>
      <c r="K13" s="53">
        <f t="shared" si="8"/>
        <v>419</v>
      </c>
      <c r="L13" s="53">
        <f t="shared" si="8"/>
        <v>1300</v>
      </c>
      <c r="M13" s="53">
        <f t="shared" si="6"/>
        <v>52600</v>
      </c>
      <c r="N13" s="53">
        <f t="shared" si="8"/>
        <v>51000</v>
      </c>
      <c r="O13" s="53">
        <f t="shared" si="8"/>
        <v>0</v>
      </c>
      <c r="P13" s="53">
        <f t="shared" si="8"/>
        <v>1600</v>
      </c>
      <c r="Q13" s="53">
        <f t="shared" si="7"/>
        <v>52049</v>
      </c>
      <c r="R13" s="53">
        <f t="shared" si="8"/>
        <v>51000</v>
      </c>
      <c r="S13" s="53">
        <f t="shared" si="8"/>
        <v>0</v>
      </c>
      <c r="T13" s="53">
        <f t="shared" si="8"/>
        <v>1049</v>
      </c>
    </row>
    <row r="14" spans="1:20" s="25" customFormat="1" ht="20.25" x14ac:dyDescent="0.25">
      <c r="A14" s="20"/>
      <c r="B14" s="21"/>
      <c r="C14" s="22"/>
      <c r="D14" s="23" t="s">
        <v>157</v>
      </c>
      <c r="E14" s="41">
        <f t="shared" si="0"/>
        <v>3058</v>
      </c>
      <c r="F14" s="41">
        <f t="shared" ref="F14:T16" si="9">F18+F25+F32+F37+F44+F49</f>
        <v>3045</v>
      </c>
      <c r="G14" s="41">
        <f t="shared" si="9"/>
        <v>13</v>
      </c>
      <c r="H14" s="41">
        <f t="shared" si="9"/>
        <v>0</v>
      </c>
      <c r="I14" s="41">
        <f t="shared" si="5"/>
        <v>3056</v>
      </c>
      <c r="J14" s="41">
        <f t="shared" si="9"/>
        <v>3043</v>
      </c>
      <c r="K14" s="41">
        <f t="shared" si="9"/>
        <v>13</v>
      </c>
      <c r="L14" s="41">
        <f t="shared" si="9"/>
        <v>0</v>
      </c>
      <c r="M14" s="41">
        <f t="shared" si="6"/>
        <v>3043</v>
      </c>
      <c r="N14" s="41">
        <f t="shared" si="9"/>
        <v>3043</v>
      </c>
      <c r="O14" s="41">
        <f t="shared" ref="O14:P14" si="10">O18+O25+O32+O37+O44+O49</f>
        <v>0</v>
      </c>
      <c r="P14" s="41">
        <f t="shared" si="10"/>
        <v>0</v>
      </c>
      <c r="Q14" s="41">
        <f t="shared" si="7"/>
        <v>3043</v>
      </c>
      <c r="R14" s="41">
        <f t="shared" si="9"/>
        <v>3043</v>
      </c>
      <c r="S14" s="41">
        <f t="shared" si="9"/>
        <v>0</v>
      </c>
      <c r="T14" s="41">
        <f t="shared" si="9"/>
        <v>0</v>
      </c>
    </row>
    <row r="15" spans="1:20" s="25" customFormat="1" ht="20.25" x14ac:dyDescent="0.25">
      <c r="A15" s="20"/>
      <c r="B15" s="21"/>
      <c r="C15" s="22"/>
      <c r="D15" s="39" t="s">
        <v>158</v>
      </c>
      <c r="E15" s="40">
        <f t="shared" si="0"/>
        <v>2658</v>
      </c>
      <c r="F15" s="40">
        <f t="shared" si="9"/>
        <v>2658</v>
      </c>
      <c r="G15" s="40">
        <f t="shared" si="9"/>
        <v>0</v>
      </c>
      <c r="H15" s="40">
        <f t="shared" si="9"/>
        <v>0</v>
      </c>
      <c r="I15" s="40">
        <f t="shared" si="5"/>
        <v>2658</v>
      </c>
      <c r="J15" s="40">
        <f t="shared" si="9"/>
        <v>2658</v>
      </c>
      <c r="K15" s="40">
        <f t="shared" si="9"/>
        <v>0</v>
      </c>
      <c r="L15" s="40">
        <f t="shared" si="9"/>
        <v>0</v>
      </c>
      <c r="M15" s="40">
        <f t="shared" si="6"/>
        <v>2658</v>
      </c>
      <c r="N15" s="40">
        <f t="shared" si="9"/>
        <v>2658</v>
      </c>
      <c r="O15" s="40">
        <f t="shared" ref="O15:P15" si="11">O19+O26+O33+O38+O45+O50</f>
        <v>0</v>
      </c>
      <c r="P15" s="40">
        <f t="shared" si="11"/>
        <v>0</v>
      </c>
      <c r="Q15" s="40">
        <f t="shared" si="7"/>
        <v>2658</v>
      </c>
      <c r="R15" s="40">
        <f t="shared" si="9"/>
        <v>2658</v>
      </c>
      <c r="S15" s="40">
        <f t="shared" si="9"/>
        <v>0</v>
      </c>
      <c r="T15" s="40">
        <f t="shared" si="9"/>
        <v>0</v>
      </c>
    </row>
    <row r="16" spans="1:20" s="25" customFormat="1" ht="20.25" x14ac:dyDescent="0.25">
      <c r="A16" s="20"/>
      <c r="B16" s="21"/>
      <c r="C16" s="22"/>
      <c r="D16" s="39" t="s">
        <v>159</v>
      </c>
      <c r="E16" s="40">
        <f t="shared" si="0"/>
        <v>400</v>
      </c>
      <c r="F16" s="40">
        <f t="shared" si="9"/>
        <v>387</v>
      </c>
      <c r="G16" s="40">
        <f t="shared" si="9"/>
        <v>13</v>
      </c>
      <c r="H16" s="40">
        <f t="shared" si="9"/>
        <v>0</v>
      </c>
      <c r="I16" s="40">
        <f t="shared" si="5"/>
        <v>398</v>
      </c>
      <c r="J16" s="40">
        <f t="shared" si="9"/>
        <v>385</v>
      </c>
      <c r="K16" s="40">
        <f t="shared" si="9"/>
        <v>13</v>
      </c>
      <c r="L16" s="40">
        <f t="shared" si="9"/>
        <v>0</v>
      </c>
      <c r="M16" s="40">
        <f t="shared" si="6"/>
        <v>385</v>
      </c>
      <c r="N16" s="40">
        <f t="shared" si="9"/>
        <v>385</v>
      </c>
      <c r="O16" s="40">
        <f t="shared" ref="O16:P16" si="12">O20+O27+O34+O39+O46+O51</f>
        <v>0</v>
      </c>
      <c r="P16" s="40">
        <f t="shared" si="12"/>
        <v>0</v>
      </c>
      <c r="Q16" s="40">
        <f t="shared" si="7"/>
        <v>385</v>
      </c>
      <c r="R16" s="40">
        <f t="shared" si="9"/>
        <v>385</v>
      </c>
      <c r="S16" s="40">
        <f t="shared" si="9"/>
        <v>0</v>
      </c>
      <c r="T16" s="40">
        <f t="shared" si="9"/>
        <v>0</v>
      </c>
    </row>
    <row r="17" spans="1:20" s="31" customFormat="1" ht="31.5" x14ac:dyDescent="0.25">
      <c r="A17" s="26"/>
      <c r="B17" s="45" t="s">
        <v>9</v>
      </c>
      <c r="C17" s="46"/>
      <c r="D17" s="46" t="s">
        <v>29</v>
      </c>
      <c r="E17" s="48">
        <f t="shared" si="0"/>
        <v>9400</v>
      </c>
      <c r="F17" s="49">
        <f>F21+F22+F23</f>
        <v>9400</v>
      </c>
      <c r="G17" s="49">
        <f t="shared" ref="G17:H17" si="13">G21+G22+G23</f>
        <v>0</v>
      </c>
      <c r="H17" s="49">
        <f t="shared" si="13"/>
        <v>0</v>
      </c>
      <c r="I17" s="48">
        <f t="shared" si="5"/>
        <v>10000</v>
      </c>
      <c r="J17" s="49">
        <f t="shared" ref="J17" si="14">SUM(J21:J23)</f>
        <v>10000</v>
      </c>
      <c r="K17" s="49">
        <f t="shared" ref="K17:L17" si="15">SUM(K21:K23)</f>
        <v>0</v>
      </c>
      <c r="L17" s="49">
        <f t="shared" si="15"/>
        <v>0</v>
      </c>
      <c r="M17" s="48">
        <f t="shared" si="6"/>
        <v>10000</v>
      </c>
      <c r="N17" s="49">
        <f>SUM(N21:N23)</f>
        <v>10000</v>
      </c>
      <c r="O17" s="49">
        <f t="shared" ref="O17:P17" si="16">SUM(O21:O23)</f>
        <v>0</v>
      </c>
      <c r="P17" s="49">
        <f t="shared" si="16"/>
        <v>0</v>
      </c>
      <c r="Q17" s="48">
        <f t="shared" si="7"/>
        <v>10000</v>
      </c>
      <c r="R17" s="49">
        <f>SUM(R21:R23)</f>
        <v>10000</v>
      </c>
      <c r="S17" s="49">
        <f t="shared" ref="S17:T17" si="17">SUM(S21:S23)</f>
        <v>0</v>
      </c>
      <c r="T17" s="49">
        <f t="shared" si="17"/>
        <v>0</v>
      </c>
    </row>
    <row r="18" spans="1:20" s="31" customFormat="1" ht="15.75" x14ac:dyDescent="0.25">
      <c r="A18" s="26"/>
      <c r="B18" s="6"/>
      <c r="C18" s="6"/>
      <c r="D18" s="12" t="s">
        <v>157</v>
      </c>
      <c r="E18" s="30">
        <f t="shared" si="0"/>
        <v>361</v>
      </c>
      <c r="F18" s="30">
        <f>SUM(F19:F20)</f>
        <v>361</v>
      </c>
      <c r="G18" s="30">
        <f t="shared" ref="G18:T18" si="18">SUM(G19:G20)</f>
        <v>0</v>
      </c>
      <c r="H18" s="30">
        <f t="shared" si="18"/>
        <v>0</v>
      </c>
      <c r="I18" s="30">
        <f t="shared" si="5"/>
        <v>361</v>
      </c>
      <c r="J18" s="30">
        <f t="shared" si="18"/>
        <v>361</v>
      </c>
      <c r="K18" s="30">
        <f t="shared" si="18"/>
        <v>0</v>
      </c>
      <c r="L18" s="30">
        <f t="shared" si="18"/>
        <v>0</v>
      </c>
      <c r="M18" s="30">
        <f t="shared" si="6"/>
        <v>361</v>
      </c>
      <c r="N18" s="30">
        <f t="shared" si="18"/>
        <v>361</v>
      </c>
      <c r="O18" s="30">
        <f t="shared" si="18"/>
        <v>0</v>
      </c>
      <c r="P18" s="30">
        <f t="shared" si="18"/>
        <v>0</v>
      </c>
      <c r="Q18" s="30">
        <f t="shared" si="7"/>
        <v>361</v>
      </c>
      <c r="R18" s="30">
        <f t="shared" si="18"/>
        <v>361</v>
      </c>
      <c r="S18" s="30">
        <f t="shared" si="18"/>
        <v>0</v>
      </c>
      <c r="T18" s="30">
        <f t="shared" si="18"/>
        <v>0</v>
      </c>
    </row>
    <row r="19" spans="1:20" s="31" customFormat="1" ht="15.75" x14ac:dyDescent="0.25">
      <c r="A19" s="26"/>
      <c r="B19" s="6"/>
      <c r="C19" s="6"/>
      <c r="D19" s="12" t="s">
        <v>158</v>
      </c>
      <c r="E19" s="30">
        <f t="shared" si="0"/>
        <v>247</v>
      </c>
      <c r="F19" s="8">
        <v>247</v>
      </c>
      <c r="G19" s="8">
        <v>0</v>
      </c>
      <c r="H19" s="8">
        <v>0</v>
      </c>
      <c r="I19" s="30">
        <f t="shared" si="5"/>
        <v>247</v>
      </c>
      <c r="J19" s="8">
        <v>247</v>
      </c>
      <c r="K19" s="8">
        <v>0</v>
      </c>
      <c r="L19" s="8">
        <v>0</v>
      </c>
      <c r="M19" s="30">
        <f t="shared" si="6"/>
        <v>247</v>
      </c>
      <c r="N19" s="8">
        <v>247</v>
      </c>
      <c r="O19" s="8">
        <v>0</v>
      </c>
      <c r="P19" s="8">
        <v>0</v>
      </c>
      <c r="Q19" s="30">
        <f t="shared" si="7"/>
        <v>247</v>
      </c>
      <c r="R19" s="8">
        <v>247</v>
      </c>
      <c r="S19" s="8">
        <v>0</v>
      </c>
      <c r="T19" s="8">
        <v>0</v>
      </c>
    </row>
    <row r="20" spans="1:20" s="31" customFormat="1" ht="15.75" x14ac:dyDescent="0.25">
      <c r="A20" s="26"/>
      <c r="B20" s="6"/>
      <c r="C20" s="6"/>
      <c r="D20" s="12" t="s">
        <v>159</v>
      </c>
      <c r="E20" s="30">
        <f t="shared" si="0"/>
        <v>114</v>
      </c>
      <c r="F20" s="8">
        <v>114</v>
      </c>
      <c r="G20" s="8">
        <v>0</v>
      </c>
      <c r="H20" s="8">
        <v>0</v>
      </c>
      <c r="I20" s="30">
        <f t="shared" si="5"/>
        <v>114</v>
      </c>
      <c r="J20" s="8">
        <v>114</v>
      </c>
      <c r="K20" s="8">
        <v>0</v>
      </c>
      <c r="L20" s="8">
        <v>0</v>
      </c>
      <c r="M20" s="30">
        <f t="shared" si="6"/>
        <v>114</v>
      </c>
      <c r="N20" s="8">
        <v>114</v>
      </c>
      <c r="O20" s="8">
        <v>0</v>
      </c>
      <c r="P20" s="8">
        <v>0</v>
      </c>
      <c r="Q20" s="30">
        <f t="shared" si="7"/>
        <v>114</v>
      </c>
      <c r="R20" s="8">
        <v>114</v>
      </c>
      <c r="S20" s="8">
        <v>0</v>
      </c>
      <c r="T20" s="8">
        <v>0</v>
      </c>
    </row>
    <row r="21" spans="1:20" ht="15.75" x14ac:dyDescent="0.25">
      <c r="A21" s="32"/>
      <c r="B21" s="5"/>
      <c r="C21" s="6" t="s">
        <v>5</v>
      </c>
      <c r="D21" s="7" t="s">
        <v>15</v>
      </c>
      <c r="E21" s="11">
        <f t="shared" si="0"/>
        <v>5116</v>
      </c>
      <c r="F21" s="8">
        <v>5116</v>
      </c>
      <c r="G21" s="8">
        <v>0</v>
      </c>
      <c r="H21" s="8">
        <v>0</v>
      </c>
      <c r="I21" s="11">
        <f t="shared" si="5"/>
        <v>5500</v>
      </c>
      <c r="J21" s="8">
        <v>5500</v>
      </c>
      <c r="K21" s="8">
        <v>0</v>
      </c>
      <c r="L21" s="8">
        <v>0</v>
      </c>
      <c r="M21" s="11">
        <f t="shared" si="6"/>
        <v>5500</v>
      </c>
      <c r="N21" s="8">
        <v>5500</v>
      </c>
      <c r="O21" s="8">
        <v>0</v>
      </c>
      <c r="P21" s="8">
        <v>0</v>
      </c>
      <c r="Q21" s="11">
        <f t="shared" si="7"/>
        <v>5500</v>
      </c>
      <c r="R21" s="8">
        <v>5500</v>
      </c>
      <c r="S21" s="8">
        <v>0</v>
      </c>
      <c r="T21" s="8">
        <v>0</v>
      </c>
    </row>
    <row r="22" spans="1:20" ht="30" x14ac:dyDescent="0.25">
      <c r="A22" s="32"/>
      <c r="B22" s="5"/>
      <c r="C22" s="6" t="s">
        <v>6</v>
      </c>
      <c r="D22" s="7" t="s">
        <v>16</v>
      </c>
      <c r="E22" s="11">
        <f t="shared" si="0"/>
        <v>2100</v>
      </c>
      <c r="F22" s="8">
        <v>2100</v>
      </c>
      <c r="G22" s="8">
        <v>0</v>
      </c>
      <c r="H22" s="8">
        <v>0</v>
      </c>
      <c r="I22" s="11">
        <f t="shared" si="5"/>
        <v>2300</v>
      </c>
      <c r="J22" s="8">
        <v>2300</v>
      </c>
      <c r="K22" s="8">
        <v>0</v>
      </c>
      <c r="L22" s="8">
        <v>0</v>
      </c>
      <c r="M22" s="11">
        <f t="shared" si="6"/>
        <v>2300</v>
      </c>
      <c r="N22" s="8">
        <v>2300</v>
      </c>
      <c r="O22" s="8">
        <v>0</v>
      </c>
      <c r="P22" s="8">
        <v>0</v>
      </c>
      <c r="Q22" s="11">
        <f t="shared" si="7"/>
        <v>2300</v>
      </c>
      <c r="R22" s="8">
        <v>2300</v>
      </c>
      <c r="S22" s="8">
        <v>0</v>
      </c>
      <c r="T22" s="8">
        <v>0</v>
      </c>
    </row>
    <row r="23" spans="1:20" ht="15.75" x14ac:dyDescent="0.25">
      <c r="A23" s="32"/>
      <c r="B23" s="5"/>
      <c r="C23" s="6" t="s">
        <v>7</v>
      </c>
      <c r="D23" s="7" t="s">
        <v>17</v>
      </c>
      <c r="E23" s="11">
        <f t="shared" si="0"/>
        <v>2184</v>
      </c>
      <c r="F23" s="8">
        <v>2184</v>
      </c>
      <c r="G23" s="8">
        <v>0</v>
      </c>
      <c r="H23" s="8">
        <v>0</v>
      </c>
      <c r="I23" s="11">
        <f t="shared" si="5"/>
        <v>2200</v>
      </c>
      <c r="J23" s="8">
        <v>2200</v>
      </c>
      <c r="K23" s="8">
        <v>0</v>
      </c>
      <c r="L23" s="8">
        <v>0</v>
      </c>
      <c r="M23" s="11">
        <f t="shared" si="6"/>
        <v>2200</v>
      </c>
      <c r="N23" s="8">
        <v>2200</v>
      </c>
      <c r="O23" s="8">
        <v>0</v>
      </c>
      <c r="P23" s="8">
        <v>0</v>
      </c>
      <c r="Q23" s="11">
        <f t="shared" si="7"/>
        <v>2200</v>
      </c>
      <c r="R23" s="8">
        <v>2200</v>
      </c>
      <c r="S23" s="8">
        <v>0</v>
      </c>
      <c r="T23" s="8">
        <v>0</v>
      </c>
    </row>
    <row r="24" spans="1:20" s="31" customFormat="1" ht="15.75" x14ac:dyDescent="0.25">
      <c r="A24" s="26"/>
      <c r="B24" s="45" t="s">
        <v>19</v>
      </c>
      <c r="C24" s="46"/>
      <c r="D24" s="46" t="s">
        <v>25</v>
      </c>
      <c r="E24" s="48">
        <f t="shared" si="0"/>
        <v>3300</v>
      </c>
      <c r="F24" s="49">
        <f t="shared" ref="F24:T24" si="19">F28+F29+F30</f>
        <v>3300</v>
      </c>
      <c r="G24" s="49">
        <f t="shared" si="19"/>
        <v>0</v>
      </c>
      <c r="H24" s="49">
        <f t="shared" si="19"/>
        <v>0</v>
      </c>
      <c r="I24" s="48">
        <f t="shared" si="5"/>
        <v>3300</v>
      </c>
      <c r="J24" s="49">
        <f>SUM(J28:J30)</f>
        <v>3300</v>
      </c>
      <c r="K24" s="49">
        <f t="shared" ref="K24:L24" si="20">SUM(K28:K30)</f>
        <v>0</v>
      </c>
      <c r="L24" s="49">
        <f t="shared" si="20"/>
        <v>0</v>
      </c>
      <c r="M24" s="48">
        <f t="shared" si="6"/>
        <v>3300</v>
      </c>
      <c r="N24" s="49">
        <f>SUM(N28:N30)</f>
        <v>3300</v>
      </c>
      <c r="O24" s="49">
        <f t="shared" ref="O24:P24" si="21">SUM(O28:O30)</f>
        <v>0</v>
      </c>
      <c r="P24" s="49">
        <f t="shared" si="21"/>
        <v>0</v>
      </c>
      <c r="Q24" s="48">
        <f t="shared" si="7"/>
        <v>3300</v>
      </c>
      <c r="R24" s="49">
        <f t="shared" si="19"/>
        <v>3300</v>
      </c>
      <c r="S24" s="49">
        <f t="shared" si="19"/>
        <v>0</v>
      </c>
      <c r="T24" s="49">
        <f t="shared" si="19"/>
        <v>0</v>
      </c>
    </row>
    <row r="25" spans="1:20" s="31" customFormat="1" ht="15.75" x14ac:dyDescent="0.25">
      <c r="A25" s="26"/>
      <c r="B25" s="6"/>
      <c r="C25" s="6"/>
      <c r="D25" s="12" t="s">
        <v>157</v>
      </c>
      <c r="E25" s="30">
        <f t="shared" si="0"/>
        <v>212</v>
      </c>
      <c r="F25" s="30">
        <f>SUM(F26:F27)</f>
        <v>212</v>
      </c>
      <c r="G25" s="30">
        <f t="shared" ref="G25:H25" si="22">SUM(G26:G27)</f>
        <v>0</v>
      </c>
      <c r="H25" s="30">
        <f t="shared" si="22"/>
        <v>0</v>
      </c>
      <c r="I25" s="30">
        <f t="shared" si="5"/>
        <v>212</v>
      </c>
      <c r="J25" s="30">
        <f>SUM(J26:J27)</f>
        <v>212</v>
      </c>
      <c r="K25" s="30">
        <f t="shared" ref="K25:L25" si="23">SUM(K26:K27)</f>
        <v>0</v>
      </c>
      <c r="L25" s="30">
        <f t="shared" si="23"/>
        <v>0</v>
      </c>
      <c r="M25" s="30">
        <f t="shared" si="6"/>
        <v>212</v>
      </c>
      <c r="N25" s="30">
        <f>SUM(N26:N27)</f>
        <v>212</v>
      </c>
      <c r="O25" s="30">
        <f t="shared" ref="O25:P25" si="24">SUM(O26:O27)</f>
        <v>0</v>
      </c>
      <c r="P25" s="30">
        <f t="shared" si="24"/>
        <v>0</v>
      </c>
      <c r="Q25" s="30">
        <f t="shared" si="7"/>
        <v>212</v>
      </c>
      <c r="R25" s="30">
        <f>SUM(R26:R27)</f>
        <v>212</v>
      </c>
      <c r="S25" s="30">
        <f t="shared" ref="S25:T25" si="25">SUM(S26:S27)</f>
        <v>0</v>
      </c>
      <c r="T25" s="30">
        <f t="shared" si="25"/>
        <v>0</v>
      </c>
    </row>
    <row r="26" spans="1:20" s="31" customFormat="1" ht="15.75" x14ac:dyDescent="0.25">
      <c r="A26" s="26"/>
      <c r="B26" s="6"/>
      <c r="C26" s="6"/>
      <c r="D26" s="12" t="s">
        <v>158</v>
      </c>
      <c r="E26" s="30">
        <f t="shared" si="0"/>
        <v>174</v>
      </c>
      <c r="F26" s="8">
        <v>174</v>
      </c>
      <c r="G26" s="8">
        <v>0</v>
      </c>
      <c r="H26" s="8">
        <v>0</v>
      </c>
      <c r="I26" s="30">
        <f t="shared" si="5"/>
        <v>174</v>
      </c>
      <c r="J26" s="8">
        <v>174</v>
      </c>
      <c r="K26" s="8">
        <v>0</v>
      </c>
      <c r="L26" s="8">
        <v>0</v>
      </c>
      <c r="M26" s="30">
        <f t="shared" si="6"/>
        <v>174</v>
      </c>
      <c r="N26" s="8">
        <v>174</v>
      </c>
      <c r="O26" s="8">
        <v>0</v>
      </c>
      <c r="P26" s="8">
        <v>0</v>
      </c>
      <c r="Q26" s="30">
        <f t="shared" si="7"/>
        <v>174</v>
      </c>
      <c r="R26" s="8">
        <v>174</v>
      </c>
      <c r="S26" s="8">
        <v>0</v>
      </c>
      <c r="T26" s="8">
        <v>0</v>
      </c>
    </row>
    <row r="27" spans="1:20" s="31" customFormat="1" ht="15.75" x14ac:dyDescent="0.25">
      <c r="A27" s="26"/>
      <c r="B27" s="6"/>
      <c r="C27" s="6"/>
      <c r="D27" s="12" t="s">
        <v>159</v>
      </c>
      <c r="E27" s="30">
        <f t="shared" si="0"/>
        <v>38</v>
      </c>
      <c r="F27" s="8">
        <v>38</v>
      </c>
      <c r="G27" s="8">
        <v>0</v>
      </c>
      <c r="H27" s="8">
        <v>0</v>
      </c>
      <c r="I27" s="30">
        <f t="shared" si="5"/>
        <v>38</v>
      </c>
      <c r="J27" s="8">
        <v>38</v>
      </c>
      <c r="K27" s="8">
        <v>0</v>
      </c>
      <c r="L27" s="8">
        <v>0</v>
      </c>
      <c r="M27" s="30">
        <f t="shared" si="6"/>
        <v>38</v>
      </c>
      <c r="N27" s="8">
        <v>38</v>
      </c>
      <c r="O27" s="8">
        <v>0</v>
      </c>
      <c r="P27" s="8">
        <v>0</v>
      </c>
      <c r="Q27" s="30">
        <f t="shared" si="7"/>
        <v>38</v>
      </c>
      <c r="R27" s="8">
        <v>38</v>
      </c>
      <c r="S27" s="8">
        <v>0</v>
      </c>
      <c r="T27" s="8">
        <v>0</v>
      </c>
    </row>
    <row r="28" spans="1:20" ht="15.75" x14ac:dyDescent="0.25">
      <c r="A28" s="32"/>
      <c r="B28" s="5"/>
      <c r="C28" s="6" t="s">
        <v>21</v>
      </c>
      <c r="D28" s="7" t="s">
        <v>26</v>
      </c>
      <c r="E28" s="11">
        <f t="shared" si="0"/>
        <v>3100</v>
      </c>
      <c r="F28" s="8">
        <v>3100</v>
      </c>
      <c r="G28" s="8">
        <v>0</v>
      </c>
      <c r="H28" s="8">
        <v>0</v>
      </c>
      <c r="I28" s="11">
        <f t="shared" si="5"/>
        <v>3100</v>
      </c>
      <c r="J28" s="8">
        <v>3100</v>
      </c>
      <c r="K28" s="8">
        <v>0</v>
      </c>
      <c r="L28" s="8">
        <v>0</v>
      </c>
      <c r="M28" s="11">
        <f t="shared" si="6"/>
        <v>3100</v>
      </c>
      <c r="N28" s="8">
        <v>3100</v>
      </c>
      <c r="O28" s="8">
        <v>0</v>
      </c>
      <c r="P28" s="8">
        <v>0</v>
      </c>
      <c r="Q28" s="11">
        <f t="shared" si="7"/>
        <v>3100</v>
      </c>
      <c r="R28" s="8">
        <v>3100</v>
      </c>
      <c r="S28" s="8">
        <v>0</v>
      </c>
      <c r="T28" s="8">
        <v>0</v>
      </c>
    </row>
    <row r="29" spans="1:20" ht="15.75" x14ac:dyDescent="0.25">
      <c r="A29" s="32"/>
      <c r="B29" s="5"/>
      <c r="C29" s="6" t="s">
        <v>22</v>
      </c>
      <c r="D29" s="7" t="s">
        <v>27</v>
      </c>
      <c r="E29" s="11">
        <f t="shared" si="0"/>
        <v>100</v>
      </c>
      <c r="F29" s="8">
        <v>100</v>
      </c>
      <c r="G29" s="8">
        <v>0</v>
      </c>
      <c r="H29" s="8">
        <v>0</v>
      </c>
      <c r="I29" s="11">
        <f t="shared" si="5"/>
        <v>100</v>
      </c>
      <c r="J29" s="8">
        <v>100</v>
      </c>
      <c r="K29" s="8">
        <v>0</v>
      </c>
      <c r="L29" s="8">
        <v>0</v>
      </c>
      <c r="M29" s="11">
        <f t="shared" si="6"/>
        <v>100</v>
      </c>
      <c r="N29" s="8">
        <v>100</v>
      </c>
      <c r="O29" s="8">
        <v>0</v>
      </c>
      <c r="P29" s="8">
        <v>0</v>
      </c>
      <c r="Q29" s="11">
        <f t="shared" si="7"/>
        <v>100</v>
      </c>
      <c r="R29" s="8">
        <v>100</v>
      </c>
      <c r="S29" s="8">
        <v>0</v>
      </c>
      <c r="T29" s="8">
        <v>0</v>
      </c>
    </row>
    <row r="30" spans="1:20" ht="15.75" x14ac:dyDescent="0.25">
      <c r="A30" s="32"/>
      <c r="B30" s="5"/>
      <c r="C30" s="6" t="s">
        <v>23</v>
      </c>
      <c r="D30" s="7" t="s">
        <v>28</v>
      </c>
      <c r="E30" s="11">
        <f t="shared" si="0"/>
        <v>100</v>
      </c>
      <c r="F30" s="8">
        <v>100</v>
      </c>
      <c r="G30" s="8">
        <v>0</v>
      </c>
      <c r="H30" s="8">
        <v>0</v>
      </c>
      <c r="I30" s="11">
        <f t="shared" si="5"/>
        <v>100</v>
      </c>
      <c r="J30" s="8">
        <v>100</v>
      </c>
      <c r="K30" s="8">
        <v>0</v>
      </c>
      <c r="L30" s="8">
        <v>0</v>
      </c>
      <c r="M30" s="11">
        <f t="shared" si="6"/>
        <v>100</v>
      </c>
      <c r="N30" s="8">
        <v>100</v>
      </c>
      <c r="O30" s="8">
        <v>0</v>
      </c>
      <c r="P30" s="8">
        <v>0</v>
      </c>
      <c r="Q30" s="11">
        <f t="shared" si="7"/>
        <v>100</v>
      </c>
      <c r="R30" s="8">
        <v>100</v>
      </c>
      <c r="S30" s="8">
        <v>0</v>
      </c>
      <c r="T30" s="8">
        <v>0</v>
      </c>
    </row>
    <row r="31" spans="1:20" ht="31.5" x14ac:dyDescent="0.25">
      <c r="B31" s="45" t="s">
        <v>24</v>
      </c>
      <c r="C31" s="46"/>
      <c r="D31" s="46" t="s">
        <v>34</v>
      </c>
      <c r="E31" s="48">
        <f t="shared" si="0"/>
        <v>11094</v>
      </c>
      <c r="F31" s="49">
        <f t="shared" ref="F31:H31" si="26">F35</f>
        <v>10400</v>
      </c>
      <c r="G31" s="49">
        <f t="shared" si="26"/>
        <v>0</v>
      </c>
      <c r="H31" s="49">
        <f t="shared" si="26"/>
        <v>694</v>
      </c>
      <c r="I31" s="48">
        <f t="shared" si="5"/>
        <v>13777</v>
      </c>
      <c r="J31" s="49">
        <f>SUM(J35)</f>
        <v>13000</v>
      </c>
      <c r="K31" s="49">
        <f t="shared" ref="K31:L31" si="27">SUM(K35)</f>
        <v>0</v>
      </c>
      <c r="L31" s="49">
        <f t="shared" si="27"/>
        <v>777</v>
      </c>
      <c r="M31" s="48">
        <f t="shared" si="6"/>
        <v>13777</v>
      </c>
      <c r="N31" s="49">
        <f t="shared" ref="N31" si="28">SUM(N35)</f>
        <v>13000</v>
      </c>
      <c r="O31" s="49">
        <f t="shared" ref="O31:P31" si="29">SUM(O35)</f>
        <v>0</v>
      </c>
      <c r="P31" s="49">
        <f t="shared" si="29"/>
        <v>777</v>
      </c>
      <c r="Q31" s="48">
        <f t="shared" si="7"/>
        <v>13800</v>
      </c>
      <c r="R31" s="49">
        <f t="shared" ref="R31:S31" si="30">SUM(R35)</f>
        <v>13000</v>
      </c>
      <c r="S31" s="49">
        <f t="shared" si="30"/>
        <v>0</v>
      </c>
      <c r="T31" s="49">
        <f t="shared" ref="T31" si="31">SUM(T35)</f>
        <v>800</v>
      </c>
    </row>
    <row r="32" spans="1:20" s="31" customFormat="1" ht="15.75" x14ac:dyDescent="0.25">
      <c r="A32" s="26"/>
      <c r="B32" s="6"/>
      <c r="C32" s="6"/>
      <c r="D32" s="12" t="s">
        <v>157</v>
      </c>
      <c r="E32" s="30">
        <f t="shared" si="0"/>
        <v>358</v>
      </c>
      <c r="F32" s="8">
        <f>SUM(F33:F34)</f>
        <v>358</v>
      </c>
      <c r="G32" s="8">
        <f t="shared" ref="G32:H32" si="32">SUM(G33:G34)</f>
        <v>0</v>
      </c>
      <c r="H32" s="8">
        <f t="shared" si="32"/>
        <v>0</v>
      </c>
      <c r="I32" s="30">
        <f t="shared" si="5"/>
        <v>356</v>
      </c>
      <c r="J32" s="8">
        <f>SUM(J33:J34)</f>
        <v>356</v>
      </c>
      <c r="K32" s="8">
        <f t="shared" ref="K32:L32" si="33">SUM(K33:K34)</f>
        <v>0</v>
      </c>
      <c r="L32" s="8">
        <f t="shared" si="33"/>
        <v>0</v>
      </c>
      <c r="M32" s="30">
        <f t="shared" si="6"/>
        <v>356</v>
      </c>
      <c r="N32" s="8">
        <f>SUM(N33:N34)</f>
        <v>356</v>
      </c>
      <c r="O32" s="8">
        <f t="shared" ref="O32:P32" si="34">SUM(O33:O34)</f>
        <v>0</v>
      </c>
      <c r="P32" s="8">
        <f t="shared" si="34"/>
        <v>0</v>
      </c>
      <c r="Q32" s="30">
        <f t="shared" si="7"/>
        <v>356</v>
      </c>
      <c r="R32" s="8">
        <f>SUM(R33:R34)</f>
        <v>356</v>
      </c>
      <c r="S32" s="8">
        <f>SUM(S33:S34)</f>
        <v>0</v>
      </c>
      <c r="T32" s="8">
        <f>SUM(T33:T34)</f>
        <v>0</v>
      </c>
    </row>
    <row r="33" spans="1:20" s="31" customFormat="1" ht="15.75" x14ac:dyDescent="0.25">
      <c r="A33" s="26"/>
      <c r="B33" s="6"/>
      <c r="C33" s="6"/>
      <c r="D33" s="12" t="s">
        <v>158</v>
      </c>
      <c r="E33" s="30">
        <f t="shared" si="0"/>
        <v>311</v>
      </c>
      <c r="F33" s="8">
        <v>311</v>
      </c>
      <c r="G33" s="8">
        <v>0</v>
      </c>
      <c r="H33" s="8">
        <v>0</v>
      </c>
      <c r="I33" s="30">
        <f t="shared" si="5"/>
        <v>311</v>
      </c>
      <c r="J33" s="8">
        <v>311</v>
      </c>
      <c r="K33" s="8">
        <v>0</v>
      </c>
      <c r="L33" s="8">
        <v>0</v>
      </c>
      <c r="M33" s="30">
        <f t="shared" si="6"/>
        <v>311</v>
      </c>
      <c r="N33" s="8">
        <v>311</v>
      </c>
      <c r="O33" s="8">
        <v>0</v>
      </c>
      <c r="P33" s="8">
        <v>0</v>
      </c>
      <c r="Q33" s="30">
        <f t="shared" si="7"/>
        <v>311</v>
      </c>
      <c r="R33" s="8">
        <v>311</v>
      </c>
      <c r="S33" s="8">
        <v>0</v>
      </c>
      <c r="T33" s="8">
        <v>0</v>
      </c>
    </row>
    <row r="34" spans="1:20" s="31" customFormat="1" ht="15.75" x14ac:dyDescent="0.25">
      <c r="A34" s="26"/>
      <c r="B34" s="6"/>
      <c r="C34" s="6"/>
      <c r="D34" s="12" t="s">
        <v>159</v>
      </c>
      <c r="E34" s="30">
        <f t="shared" si="0"/>
        <v>47</v>
      </c>
      <c r="F34" s="8">
        <v>47</v>
      </c>
      <c r="G34" s="8">
        <v>0</v>
      </c>
      <c r="H34" s="8">
        <v>0</v>
      </c>
      <c r="I34" s="30">
        <f t="shared" si="5"/>
        <v>45</v>
      </c>
      <c r="J34" s="8">
        <v>45</v>
      </c>
      <c r="K34" s="8">
        <v>0</v>
      </c>
      <c r="L34" s="8">
        <v>0</v>
      </c>
      <c r="M34" s="30">
        <f t="shared" si="6"/>
        <v>45</v>
      </c>
      <c r="N34" s="8">
        <v>45</v>
      </c>
      <c r="O34" s="8">
        <v>0</v>
      </c>
      <c r="P34" s="8">
        <v>0</v>
      </c>
      <c r="Q34" s="30">
        <f t="shared" si="7"/>
        <v>45</v>
      </c>
      <c r="R34" s="8">
        <v>45</v>
      </c>
      <c r="S34" s="8">
        <v>0</v>
      </c>
      <c r="T34" s="8">
        <v>0</v>
      </c>
    </row>
    <row r="35" spans="1:20" s="31" customFormat="1" ht="15.75" x14ac:dyDescent="0.25">
      <c r="A35" s="26"/>
      <c r="B35" s="5"/>
      <c r="C35" s="6" t="s">
        <v>41</v>
      </c>
      <c r="D35" s="7" t="s">
        <v>35</v>
      </c>
      <c r="E35" s="30">
        <f t="shared" si="0"/>
        <v>11094</v>
      </c>
      <c r="F35" s="8">
        <v>10400</v>
      </c>
      <c r="G35" s="8">
        <v>0</v>
      </c>
      <c r="H35" s="8">
        <v>694</v>
      </c>
      <c r="I35" s="30">
        <f t="shared" si="5"/>
        <v>13777</v>
      </c>
      <c r="J35" s="8">
        <v>13000</v>
      </c>
      <c r="K35" s="8">
        <v>0</v>
      </c>
      <c r="L35" s="8">
        <v>777</v>
      </c>
      <c r="M35" s="30">
        <f t="shared" si="6"/>
        <v>13777</v>
      </c>
      <c r="N35" s="8">
        <v>13000</v>
      </c>
      <c r="O35" s="8">
        <v>0</v>
      </c>
      <c r="P35" s="8">
        <v>777</v>
      </c>
      <c r="Q35" s="30">
        <f t="shared" si="7"/>
        <v>13800</v>
      </c>
      <c r="R35" s="8">
        <v>13000</v>
      </c>
      <c r="S35" s="8">
        <v>0</v>
      </c>
      <c r="T35" s="8">
        <v>800</v>
      </c>
    </row>
    <row r="36" spans="1:20" ht="48" customHeight="1" x14ac:dyDescent="0.25">
      <c r="B36" s="45" t="s">
        <v>36</v>
      </c>
      <c r="C36" s="46"/>
      <c r="D36" s="46" t="s">
        <v>39</v>
      </c>
      <c r="E36" s="48">
        <f t="shared" si="0"/>
        <v>21008</v>
      </c>
      <c r="F36" s="49">
        <f>SUM(F40:F42)</f>
        <v>21000</v>
      </c>
      <c r="G36" s="49">
        <f t="shared" ref="G36:H36" si="35">SUM(G40:G42)</f>
        <v>0</v>
      </c>
      <c r="H36" s="49">
        <f t="shared" si="35"/>
        <v>8</v>
      </c>
      <c r="I36" s="48">
        <f t="shared" si="5"/>
        <v>21008</v>
      </c>
      <c r="J36" s="49">
        <f>SUM(J40:J42)</f>
        <v>21000</v>
      </c>
      <c r="K36" s="49">
        <f t="shared" ref="K36:L36" si="36">SUM(K40:K42)</f>
        <v>0</v>
      </c>
      <c r="L36" s="49">
        <f t="shared" si="36"/>
        <v>8</v>
      </c>
      <c r="M36" s="48">
        <f t="shared" si="6"/>
        <v>21008</v>
      </c>
      <c r="N36" s="49">
        <f>SUM(N40:N42)</f>
        <v>21000</v>
      </c>
      <c r="O36" s="49">
        <f t="shared" ref="O36:P36" si="37">SUM(O40:O42)</f>
        <v>0</v>
      </c>
      <c r="P36" s="49">
        <f t="shared" si="37"/>
        <v>8</v>
      </c>
      <c r="Q36" s="48">
        <f t="shared" si="7"/>
        <v>21008</v>
      </c>
      <c r="R36" s="49">
        <f>SUM(R40:R42)</f>
        <v>21000</v>
      </c>
      <c r="S36" s="49">
        <f t="shared" ref="S36:T36" si="38">SUM(S40:S42)</f>
        <v>0</v>
      </c>
      <c r="T36" s="49">
        <f t="shared" si="38"/>
        <v>8</v>
      </c>
    </row>
    <row r="37" spans="1:20" s="31" customFormat="1" ht="15.75" x14ac:dyDescent="0.25">
      <c r="A37" s="26"/>
      <c r="B37" s="6"/>
      <c r="C37" s="6"/>
      <c r="D37" s="12" t="s">
        <v>157</v>
      </c>
      <c r="E37" s="30">
        <f t="shared" si="0"/>
        <v>1936</v>
      </c>
      <c r="F37" s="30">
        <f>SUM(F38:F39)</f>
        <v>1936</v>
      </c>
      <c r="G37" s="30">
        <f t="shared" ref="G37:H37" si="39">SUM(G38:G39)</f>
        <v>0</v>
      </c>
      <c r="H37" s="30">
        <f t="shared" si="39"/>
        <v>0</v>
      </c>
      <c r="I37" s="30">
        <f t="shared" si="5"/>
        <v>1936</v>
      </c>
      <c r="J37" s="30">
        <f>SUM(J38:J39)</f>
        <v>1936</v>
      </c>
      <c r="K37" s="30">
        <f t="shared" ref="K37" si="40">SUM(K38:K39)</f>
        <v>0</v>
      </c>
      <c r="L37" s="30">
        <f t="shared" ref="L37" si="41">SUM(L38:L39)</f>
        <v>0</v>
      </c>
      <c r="M37" s="30">
        <f t="shared" si="6"/>
        <v>1936</v>
      </c>
      <c r="N37" s="30">
        <f>SUM(N38:N39)</f>
        <v>1936</v>
      </c>
      <c r="O37" s="30">
        <f t="shared" ref="O37" si="42">SUM(O38:O39)</f>
        <v>0</v>
      </c>
      <c r="P37" s="30">
        <f t="shared" ref="P37" si="43">SUM(P38:P39)</f>
        <v>0</v>
      </c>
      <c r="Q37" s="30">
        <f t="shared" si="7"/>
        <v>1936</v>
      </c>
      <c r="R37" s="30">
        <f>SUM(R38:R39)</f>
        <v>1936</v>
      </c>
      <c r="S37" s="30">
        <f t="shared" ref="S37" si="44">SUM(S38:S39)</f>
        <v>0</v>
      </c>
      <c r="T37" s="30">
        <f t="shared" ref="T37" si="45">SUM(T38:T39)</f>
        <v>0</v>
      </c>
    </row>
    <row r="38" spans="1:20" s="31" customFormat="1" ht="15.75" x14ac:dyDescent="0.25">
      <c r="A38" s="26"/>
      <c r="B38" s="6"/>
      <c r="C38" s="6"/>
      <c r="D38" s="12" t="s">
        <v>158</v>
      </c>
      <c r="E38" s="30">
        <f t="shared" si="0"/>
        <v>1813</v>
      </c>
      <c r="F38" s="8">
        <v>1813</v>
      </c>
      <c r="G38" s="8">
        <v>0</v>
      </c>
      <c r="H38" s="8">
        <v>0</v>
      </c>
      <c r="I38" s="30">
        <f t="shared" si="5"/>
        <v>1813</v>
      </c>
      <c r="J38" s="8">
        <v>1813</v>
      </c>
      <c r="K38" s="8">
        <v>0</v>
      </c>
      <c r="L38" s="8">
        <v>0</v>
      </c>
      <c r="M38" s="30">
        <f t="shared" si="6"/>
        <v>1813</v>
      </c>
      <c r="N38" s="8">
        <v>1813</v>
      </c>
      <c r="O38" s="8">
        <v>0</v>
      </c>
      <c r="P38" s="8">
        <v>0</v>
      </c>
      <c r="Q38" s="30">
        <f t="shared" si="7"/>
        <v>1813</v>
      </c>
      <c r="R38" s="8">
        <v>1813</v>
      </c>
      <c r="S38" s="8">
        <v>0</v>
      </c>
      <c r="T38" s="8">
        <v>0</v>
      </c>
    </row>
    <row r="39" spans="1:20" s="31" customFormat="1" ht="15.75" x14ac:dyDescent="0.25">
      <c r="A39" s="26"/>
      <c r="B39" s="6"/>
      <c r="C39" s="6"/>
      <c r="D39" s="12" t="s">
        <v>159</v>
      </c>
      <c r="E39" s="30">
        <f t="shared" si="0"/>
        <v>123</v>
      </c>
      <c r="F39" s="8">
        <v>123</v>
      </c>
      <c r="G39" s="8">
        <v>0</v>
      </c>
      <c r="H39" s="8">
        <v>0</v>
      </c>
      <c r="I39" s="30">
        <f t="shared" si="5"/>
        <v>123</v>
      </c>
      <c r="J39" s="8">
        <v>123</v>
      </c>
      <c r="K39" s="8">
        <v>0</v>
      </c>
      <c r="L39" s="8">
        <v>0</v>
      </c>
      <c r="M39" s="30">
        <f t="shared" si="6"/>
        <v>123</v>
      </c>
      <c r="N39" s="8">
        <v>123</v>
      </c>
      <c r="O39" s="8">
        <v>0</v>
      </c>
      <c r="P39" s="8">
        <v>0</v>
      </c>
      <c r="Q39" s="30">
        <f t="shared" si="7"/>
        <v>123</v>
      </c>
      <c r="R39" s="8">
        <v>123</v>
      </c>
      <c r="S39" s="8">
        <v>0</v>
      </c>
      <c r="T39" s="8">
        <v>0</v>
      </c>
    </row>
    <row r="40" spans="1:20" ht="60" x14ac:dyDescent="0.25">
      <c r="A40" s="32"/>
      <c r="B40" s="5"/>
      <c r="C40" s="6" t="s">
        <v>42</v>
      </c>
      <c r="D40" s="7" t="s">
        <v>40</v>
      </c>
      <c r="E40" s="11">
        <f t="shared" si="0"/>
        <v>10008</v>
      </c>
      <c r="F40" s="8">
        <v>10000</v>
      </c>
      <c r="G40" s="8">
        <v>0</v>
      </c>
      <c r="H40" s="8">
        <v>8</v>
      </c>
      <c r="I40" s="11">
        <f t="shared" si="5"/>
        <v>10008</v>
      </c>
      <c r="J40" s="8">
        <v>10000</v>
      </c>
      <c r="K40" s="8">
        <v>0</v>
      </c>
      <c r="L40" s="8">
        <v>8</v>
      </c>
      <c r="M40" s="11">
        <f t="shared" si="6"/>
        <v>10008</v>
      </c>
      <c r="N40" s="8">
        <v>10000</v>
      </c>
      <c r="O40" s="8">
        <v>0</v>
      </c>
      <c r="P40" s="8">
        <v>8</v>
      </c>
      <c r="Q40" s="11">
        <f t="shared" si="7"/>
        <v>10008</v>
      </c>
      <c r="R40" s="8">
        <v>10000</v>
      </c>
      <c r="S40" s="8">
        <v>0</v>
      </c>
      <c r="T40" s="8">
        <v>8</v>
      </c>
    </row>
    <row r="41" spans="1:20" ht="60" x14ac:dyDescent="0.25">
      <c r="A41" s="32"/>
      <c r="B41" s="5"/>
      <c r="C41" s="6" t="s">
        <v>43</v>
      </c>
      <c r="D41" s="7" t="s">
        <v>37</v>
      </c>
      <c r="E41" s="11">
        <f t="shared" si="0"/>
        <v>9000</v>
      </c>
      <c r="F41" s="8">
        <v>9000</v>
      </c>
      <c r="G41" s="8">
        <v>0</v>
      </c>
      <c r="H41" s="8">
        <v>0</v>
      </c>
      <c r="I41" s="11">
        <f t="shared" si="5"/>
        <v>9000</v>
      </c>
      <c r="J41" s="8">
        <v>9000</v>
      </c>
      <c r="K41" s="8">
        <v>0</v>
      </c>
      <c r="L41" s="8">
        <v>0</v>
      </c>
      <c r="M41" s="11">
        <f t="shared" si="6"/>
        <v>9000</v>
      </c>
      <c r="N41" s="8">
        <v>9000</v>
      </c>
      <c r="O41" s="8">
        <v>0</v>
      </c>
      <c r="P41" s="8">
        <v>0</v>
      </c>
      <c r="Q41" s="11">
        <f t="shared" si="7"/>
        <v>9000</v>
      </c>
      <c r="R41" s="8">
        <v>9000</v>
      </c>
      <c r="S41" s="8">
        <v>0</v>
      </c>
      <c r="T41" s="8">
        <v>0</v>
      </c>
    </row>
    <row r="42" spans="1:20" ht="60" x14ac:dyDescent="0.25">
      <c r="A42" s="32"/>
      <c r="B42" s="5"/>
      <c r="C42" s="6" t="s">
        <v>44</v>
      </c>
      <c r="D42" s="7" t="s">
        <v>38</v>
      </c>
      <c r="E42" s="11">
        <f t="shared" si="0"/>
        <v>2000</v>
      </c>
      <c r="F42" s="8">
        <v>2000</v>
      </c>
      <c r="G42" s="8">
        <v>0</v>
      </c>
      <c r="H42" s="8">
        <v>0</v>
      </c>
      <c r="I42" s="11">
        <f t="shared" si="5"/>
        <v>2000</v>
      </c>
      <c r="J42" s="8">
        <v>2000</v>
      </c>
      <c r="K42" s="8">
        <v>0</v>
      </c>
      <c r="L42" s="8">
        <v>0</v>
      </c>
      <c r="M42" s="11">
        <f t="shared" si="6"/>
        <v>2000</v>
      </c>
      <c r="N42" s="8">
        <v>2000</v>
      </c>
      <c r="O42" s="8">
        <v>0</v>
      </c>
      <c r="P42" s="8">
        <v>0</v>
      </c>
      <c r="Q42" s="11">
        <f t="shared" si="7"/>
        <v>2000</v>
      </c>
      <c r="R42" s="8">
        <v>2000</v>
      </c>
      <c r="S42" s="8">
        <v>0</v>
      </c>
      <c r="T42" s="8">
        <v>0</v>
      </c>
    </row>
    <row r="43" spans="1:20" s="31" customFormat="1" ht="31.5" x14ac:dyDescent="0.25">
      <c r="A43" s="26"/>
      <c r="B43" s="45" t="s">
        <v>31</v>
      </c>
      <c r="C43" s="46"/>
      <c r="D43" s="46" t="s">
        <v>345</v>
      </c>
      <c r="E43" s="48">
        <f t="shared" si="0"/>
        <v>1464</v>
      </c>
      <c r="F43" s="49">
        <f>SUM(F47)</f>
        <v>1030</v>
      </c>
      <c r="G43" s="49">
        <f t="shared" ref="G43:H43" si="46">SUM(G47)</f>
        <v>419</v>
      </c>
      <c r="H43" s="49">
        <f t="shared" si="46"/>
        <v>15</v>
      </c>
      <c r="I43" s="48">
        <f t="shared" si="5"/>
        <v>1634</v>
      </c>
      <c r="J43" s="49">
        <f>SUM(J47)</f>
        <v>1200</v>
      </c>
      <c r="K43" s="49">
        <f t="shared" ref="K43:L43" si="47">SUM(K47)</f>
        <v>419</v>
      </c>
      <c r="L43" s="49">
        <f t="shared" si="47"/>
        <v>15</v>
      </c>
      <c r="M43" s="48">
        <f t="shared" si="6"/>
        <v>1215</v>
      </c>
      <c r="N43" s="49">
        <f>SUM(N47)</f>
        <v>1200</v>
      </c>
      <c r="O43" s="49">
        <f t="shared" ref="O43:P43" si="48">SUM(O47)</f>
        <v>0</v>
      </c>
      <c r="P43" s="49">
        <f t="shared" si="48"/>
        <v>15</v>
      </c>
      <c r="Q43" s="48">
        <f t="shared" si="7"/>
        <v>1215</v>
      </c>
      <c r="R43" s="49">
        <f>SUM(R47)</f>
        <v>1200</v>
      </c>
      <c r="S43" s="49">
        <f t="shared" ref="S43:T43" si="49">SUM(S47)</f>
        <v>0</v>
      </c>
      <c r="T43" s="49">
        <f t="shared" si="49"/>
        <v>15</v>
      </c>
    </row>
    <row r="44" spans="1:20" s="31" customFormat="1" ht="15.75" x14ac:dyDescent="0.25">
      <c r="A44" s="26"/>
      <c r="B44" s="6"/>
      <c r="C44" s="6"/>
      <c r="D44" s="12" t="s">
        <v>157</v>
      </c>
      <c r="E44" s="30">
        <f t="shared" si="0"/>
        <v>56</v>
      </c>
      <c r="F44" s="30">
        <f>SUM(F45:F46)</f>
        <v>43</v>
      </c>
      <c r="G44" s="30">
        <f t="shared" ref="G44" si="50">SUM(G45:G46)</f>
        <v>13</v>
      </c>
      <c r="H44" s="30">
        <f t="shared" ref="H44" si="51">SUM(H45:H46)</f>
        <v>0</v>
      </c>
      <c r="I44" s="30">
        <f t="shared" si="5"/>
        <v>56</v>
      </c>
      <c r="J44" s="30">
        <f>SUM(J45:J46)</f>
        <v>43</v>
      </c>
      <c r="K44" s="30">
        <f t="shared" ref="K44" si="52">SUM(K45:K46)</f>
        <v>13</v>
      </c>
      <c r="L44" s="30">
        <f t="shared" ref="L44" si="53">SUM(L45:L46)</f>
        <v>0</v>
      </c>
      <c r="M44" s="30">
        <f t="shared" si="6"/>
        <v>43</v>
      </c>
      <c r="N44" s="30">
        <f>SUM(N45:N46)</f>
        <v>43</v>
      </c>
      <c r="O44" s="30">
        <f t="shared" ref="O44" si="54">SUM(O45:O46)</f>
        <v>0</v>
      </c>
      <c r="P44" s="30">
        <f t="shared" ref="P44" si="55">SUM(P45:P46)</f>
        <v>0</v>
      </c>
      <c r="Q44" s="30">
        <f t="shared" si="7"/>
        <v>43</v>
      </c>
      <c r="R44" s="30">
        <f>SUM(R45:R46)</f>
        <v>43</v>
      </c>
      <c r="S44" s="30">
        <f t="shared" ref="S44" si="56">SUM(S45:S46)</f>
        <v>0</v>
      </c>
      <c r="T44" s="30">
        <f t="shared" ref="T44" si="57">SUM(T45:T46)</f>
        <v>0</v>
      </c>
    </row>
    <row r="45" spans="1:20" s="31" customFormat="1" ht="15.75" x14ac:dyDescent="0.25">
      <c r="A45" s="26"/>
      <c r="B45" s="6"/>
      <c r="C45" s="6"/>
      <c r="D45" s="12" t="s">
        <v>158</v>
      </c>
      <c r="E45" s="30">
        <f t="shared" si="0"/>
        <v>37</v>
      </c>
      <c r="F45" s="8">
        <v>37</v>
      </c>
      <c r="G45" s="8">
        <v>0</v>
      </c>
      <c r="H45" s="8">
        <v>0</v>
      </c>
      <c r="I45" s="30">
        <f t="shared" si="5"/>
        <v>37</v>
      </c>
      <c r="J45" s="8">
        <v>37</v>
      </c>
      <c r="K45" s="8">
        <v>0</v>
      </c>
      <c r="L45" s="8">
        <v>0</v>
      </c>
      <c r="M45" s="30">
        <f t="shared" si="6"/>
        <v>37</v>
      </c>
      <c r="N45" s="8">
        <v>37</v>
      </c>
      <c r="O45" s="8">
        <v>0</v>
      </c>
      <c r="P45" s="8">
        <v>0</v>
      </c>
      <c r="Q45" s="30">
        <f t="shared" si="7"/>
        <v>37</v>
      </c>
      <c r="R45" s="8">
        <v>37</v>
      </c>
      <c r="S45" s="8">
        <v>0</v>
      </c>
      <c r="T45" s="8">
        <v>0</v>
      </c>
    </row>
    <row r="46" spans="1:20" s="31" customFormat="1" ht="15.75" x14ac:dyDescent="0.25">
      <c r="A46" s="26"/>
      <c r="B46" s="6"/>
      <c r="C46" s="6"/>
      <c r="D46" s="12" t="s">
        <v>159</v>
      </c>
      <c r="E46" s="30">
        <f t="shared" si="0"/>
        <v>19</v>
      </c>
      <c r="F46" s="8">
        <v>6</v>
      </c>
      <c r="G46" s="8">
        <v>13</v>
      </c>
      <c r="H46" s="8">
        <v>0</v>
      </c>
      <c r="I46" s="30">
        <f t="shared" si="5"/>
        <v>19</v>
      </c>
      <c r="J46" s="8">
        <v>6</v>
      </c>
      <c r="K46" s="8">
        <v>13</v>
      </c>
      <c r="L46" s="8">
        <v>0</v>
      </c>
      <c r="M46" s="30">
        <f t="shared" si="6"/>
        <v>6</v>
      </c>
      <c r="N46" s="8">
        <v>6</v>
      </c>
      <c r="O46" s="8">
        <v>0</v>
      </c>
      <c r="P46" s="8">
        <v>0</v>
      </c>
      <c r="Q46" s="30">
        <f t="shared" si="7"/>
        <v>6</v>
      </c>
      <c r="R46" s="8">
        <v>6</v>
      </c>
      <c r="S46" s="8">
        <v>0</v>
      </c>
      <c r="T46" s="8">
        <v>0</v>
      </c>
    </row>
    <row r="47" spans="1:20" ht="30" x14ac:dyDescent="0.25">
      <c r="A47" s="32"/>
      <c r="B47" s="5"/>
      <c r="C47" s="6" t="s">
        <v>30</v>
      </c>
      <c r="D47" s="7" t="s">
        <v>32</v>
      </c>
      <c r="E47" s="11">
        <f t="shared" si="0"/>
        <v>1464</v>
      </c>
      <c r="F47" s="8">
        <v>1030</v>
      </c>
      <c r="G47" s="8">
        <v>419</v>
      </c>
      <c r="H47" s="8">
        <v>15</v>
      </c>
      <c r="I47" s="11">
        <f t="shared" si="5"/>
        <v>1634</v>
      </c>
      <c r="J47" s="8">
        <v>1200</v>
      </c>
      <c r="K47" s="8">
        <v>419</v>
      </c>
      <c r="L47" s="8">
        <v>15</v>
      </c>
      <c r="M47" s="11">
        <f t="shared" si="6"/>
        <v>1215</v>
      </c>
      <c r="N47" s="8">
        <v>1200</v>
      </c>
      <c r="O47" s="8">
        <v>0</v>
      </c>
      <c r="P47" s="8">
        <v>15</v>
      </c>
      <c r="Q47" s="11">
        <f t="shared" si="7"/>
        <v>1215</v>
      </c>
      <c r="R47" s="8">
        <v>1200</v>
      </c>
      <c r="S47" s="8">
        <v>0</v>
      </c>
      <c r="T47" s="8">
        <v>15</v>
      </c>
    </row>
    <row r="48" spans="1:20" ht="31.5" x14ac:dyDescent="0.25">
      <c r="B48" s="45" t="s">
        <v>45</v>
      </c>
      <c r="C48" s="46"/>
      <c r="D48" s="46" t="s">
        <v>346</v>
      </c>
      <c r="E48" s="48">
        <f t="shared" si="0"/>
        <v>2783</v>
      </c>
      <c r="F48" s="49">
        <f>SUM(F52)</f>
        <v>2500</v>
      </c>
      <c r="G48" s="49">
        <f t="shared" ref="G48:H48" si="58">SUM(G52)</f>
        <v>0</v>
      </c>
      <c r="H48" s="49">
        <f t="shared" si="58"/>
        <v>283</v>
      </c>
      <c r="I48" s="48">
        <f t="shared" si="5"/>
        <v>3000</v>
      </c>
      <c r="J48" s="49">
        <f>SUM(J52)</f>
        <v>2500</v>
      </c>
      <c r="K48" s="49">
        <f t="shared" ref="K48:L48" si="59">SUM(K52)</f>
        <v>0</v>
      </c>
      <c r="L48" s="49">
        <f t="shared" si="59"/>
        <v>500</v>
      </c>
      <c r="M48" s="48">
        <f t="shared" si="6"/>
        <v>3300</v>
      </c>
      <c r="N48" s="49">
        <f>SUM(N52)</f>
        <v>2500</v>
      </c>
      <c r="O48" s="49">
        <f t="shared" ref="O48:P48" si="60">SUM(O52)</f>
        <v>0</v>
      </c>
      <c r="P48" s="49">
        <f t="shared" si="60"/>
        <v>800</v>
      </c>
      <c r="Q48" s="48">
        <f t="shared" si="7"/>
        <v>2726</v>
      </c>
      <c r="R48" s="49">
        <f>SUM(R52)</f>
        <v>2500</v>
      </c>
      <c r="S48" s="49">
        <f t="shared" ref="S48:T48" si="61">SUM(S52)</f>
        <v>0</v>
      </c>
      <c r="T48" s="49">
        <f t="shared" si="61"/>
        <v>226</v>
      </c>
    </row>
    <row r="49" spans="1:20" s="31" customFormat="1" ht="15.75" x14ac:dyDescent="0.25">
      <c r="A49" s="26"/>
      <c r="B49" s="6"/>
      <c r="C49" s="6"/>
      <c r="D49" s="12" t="s">
        <v>157</v>
      </c>
      <c r="E49" s="30">
        <f t="shared" si="0"/>
        <v>135</v>
      </c>
      <c r="F49" s="30">
        <f>SUM(F50:F51)</f>
        <v>135</v>
      </c>
      <c r="G49" s="30">
        <f t="shared" ref="G49" si="62">SUM(G50:G51)</f>
        <v>0</v>
      </c>
      <c r="H49" s="30">
        <f t="shared" ref="H49" si="63">SUM(H50:H51)</f>
        <v>0</v>
      </c>
      <c r="I49" s="30">
        <f t="shared" si="5"/>
        <v>135</v>
      </c>
      <c r="J49" s="30">
        <f>SUM(J50:J51)</f>
        <v>135</v>
      </c>
      <c r="K49" s="30">
        <f t="shared" ref="K49" si="64">SUM(K50:K51)</f>
        <v>0</v>
      </c>
      <c r="L49" s="30">
        <f t="shared" ref="L49" si="65">SUM(L50:L51)</f>
        <v>0</v>
      </c>
      <c r="M49" s="30">
        <f t="shared" si="6"/>
        <v>135</v>
      </c>
      <c r="N49" s="30">
        <f>SUM(N50:N51)</f>
        <v>135</v>
      </c>
      <c r="O49" s="30">
        <f t="shared" ref="O49" si="66">SUM(O50:O51)</f>
        <v>0</v>
      </c>
      <c r="P49" s="30">
        <f t="shared" ref="P49" si="67">SUM(P50:P51)</f>
        <v>0</v>
      </c>
      <c r="Q49" s="30">
        <f t="shared" si="7"/>
        <v>135</v>
      </c>
      <c r="R49" s="30">
        <f>SUM(R50:R51)</f>
        <v>135</v>
      </c>
      <c r="S49" s="30">
        <f t="shared" ref="S49" si="68">SUM(S50:S51)</f>
        <v>0</v>
      </c>
      <c r="T49" s="30">
        <f t="shared" ref="T49" si="69">SUM(T50:T51)</f>
        <v>0</v>
      </c>
    </row>
    <row r="50" spans="1:20" s="31" customFormat="1" ht="15.75" x14ac:dyDescent="0.25">
      <c r="A50" s="26"/>
      <c r="B50" s="6"/>
      <c r="C50" s="6"/>
      <c r="D50" s="12" t="s">
        <v>158</v>
      </c>
      <c r="E50" s="30">
        <f t="shared" si="0"/>
        <v>76</v>
      </c>
      <c r="F50" s="8">
        <v>76</v>
      </c>
      <c r="G50" s="8">
        <v>0</v>
      </c>
      <c r="H50" s="8">
        <v>0</v>
      </c>
      <c r="I50" s="30">
        <f t="shared" si="5"/>
        <v>76</v>
      </c>
      <c r="J50" s="8">
        <v>76</v>
      </c>
      <c r="K50" s="8">
        <v>0</v>
      </c>
      <c r="L50" s="8">
        <v>0</v>
      </c>
      <c r="M50" s="30">
        <f t="shared" si="6"/>
        <v>76</v>
      </c>
      <c r="N50" s="8">
        <v>76</v>
      </c>
      <c r="O50" s="8">
        <v>0</v>
      </c>
      <c r="P50" s="8">
        <v>0</v>
      </c>
      <c r="Q50" s="30">
        <f t="shared" si="7"/>
        <v>76</v>
      </c>
      <c r="R50" s="8">
        <v>76</v>
      </c>
      <c r="S50" s="8">
        <v>0</v>
      </c>
      <c r="T50" s="8">
        <v>0</v>
      </c>
    </row>
    <row r="51" spans="1:20" s="31" customFormat="1" ht="15.75" x14ac:dyDescent="0.25">
      <c r="A51" s="26"/>
      <c r="B51" s="6"/>
      <c r="C51" s="6"/>
      <c r="D51" s="12" t="s">
        <v>159</v>
      </c>
      <c r="E51" s="30">
        <f t="shared" si="0"/>
        <v>59</v>
      </c>
      <c r="F51" s="8">
        <v>59</v>
      </c>
      <c r="G51" s="8">
        <v>0</v>
      </c>
      <c r="H51" s="8">
        <v>0</v>
      </c>
      <c r="I51" s="30">
        <f t="shared" si="5"/>
        <v>59</v>
      </c>
      <c r="J51" s="8">
        <v>59</v>
      </c>
      <c r="K51" s="8">
        <v>0</v>
      </c>
      <c r="L51" s="8">
        <v>0</v>
      </c>
      <c r="M51" s="30">
        <f t="shared" si="6"/>
        <v>59</v>
      </c>
      <c r="N51" s="8">
        <v>59</v>
      </c>
      <c r="O51" s="8">
        <v>0</v>
      </c>
      <c r="P51" s="8">
        <v>0</v>
      </c>
      <c r="Q51" s="30">
        <f t="shared" si="7"/>
        <v>59</v>
      </c>
      <c r="R51" s="8">
        <v>59</v>
      </c>
      <c r="S51" s="8">
        <v>0</v>
      </c>
      <c r="T51" s="8">
        <v>0</v>
      </c>
    </row>
    <row r="52" spans="1:20" ht="15.75" x14ac:dyDescent="0.25">
      <c r="B52" s="5"/>
      <c r="C52" s="6" t="s">
        <v>46</v>
      </c>
      <c r="D52" s="7" t="s">
        <v>33</v>
      </c>
      <c r="E52" s="11">
        <f t="shared" si="0"/>
        <v>2783</v>
      </c>
      <c r="F52" s="8">
        <v>2500</v>
      </c>
      <c r="G52" s="8">
        <v>0</v>
      </c>
      <c r="H52" s="8">
        <v>283</v>
      </c>
      <c r="I52" s="11">
        <f t="shared" si="5"/>
        <v>3000</v>
      </c>
      <c r="J52" s="8">
        <v>2500</v>
      </c>
      <c r="K52" s="8">
        <v>0</v>
      </c>
      <c r="L52" s="8">
        <v>500</v>
      </c>
      <c r="M52" s="11">
        <f t="shared" si="6"/>
        <v>3300</v>
      </c>
      <c r="N52" s="8">
        <v>2500</v>
      </c>
      <c r="O52" s="8">
        <v>0</v>
      </c>
      <c r="P52" s="8">
        <v>800</v>
      </c>
      <c r="Q52" s="11">
        <f t="shared" si="7"/>
        <v>2726</v>
      </c>
      <c r="R52" s="8">
        <v>2500</v>
      </c>
      <c r="S52" s="8">
        <v>0</v>
      </c>
      <c r="T52" s="8">
        <v>226</v>
      </c>
    </row>
    <row r="53" spans="1:20" ht="20.25" x14ac:dyDescent="0.25">
      <c r="B53" s="50" t="s">
        <v>47</v>
      </c>
      <c r="C53" s="51"/>
      <c r="D53" s="52" t="s">
        <v>48</v>
      </c>
      <c r="E53" s="53">
        <f t="shared" si="0"/>
        <v>2468300</v>
      </c>
      <c r="F53" s="53">
        <f>F57+F63+F76+F94+F98</f>
        <v>2468300</v>
      </c>
      <c r="G53" s="53">
        <f t="shared" ref="G53:H53" si="70">G57+G63+G76+G94+G98</f>
        <v>0</v>
      </c>
      <c r="H53" s="53">
        <f t="shared" si="70"/>
        <v>0</v>
      </c>
      <c r="I53" s="53">
        <f t="shared" si="5"/>
        <v>2597100</v>
      </c>
      <c r="J53" s="53">
        <f>J57+J63+J76+J94+J98</f>
        <v>2597100</v>
      </c>
      <c r="K53" s="53">
        <f t="shared" ref="K53:L53" si="71">K57+K63+K76+K94+K98</f>
        <v>0</v>
      </c>
      <c r="L53" s="53">
        <f t="shared" si="71"/>
        <v>0</v>
      </c>
      <c r="M53" s="53">
        <f t="shared" si="6"/>
        <v>2796300</v>
      </c>
      <c r="N53" s="53">
        <f>N57+N63+N76+N94+N98</f>
        <v>2796300</v>
      </c>
      <c r="O53" s="53">
        <f t="shared" ref="O53:P53" si="72">O57+O63+O76+O94+O98</f>
        <v>0</v>
      </c>
      <c r="P53" s="53">
        <f t="shared" si="72"/>
        <v>0</v>
      </c>
      <c r="Q53" s="53">
        <f t="shared" si="7"/>
        <v>2896300</v>
      </c>
      <c r="R53" s="53">
        <f>R57+R63+R76+R94+R98</f>
        <v>2896300</v>
      </c>
      <c r="S53" s="53">
        <f t="shared" ref="S53:T53" si="73">S57+S63+S76+S94+S98</f>
        <v>0</v>
      </c>
      <c r="T53" s="53">
        <f t="shared" si="73"/>
        <v>0</v>
      </c>
    </row>
    <row r="54" spans="1:20" s="31" customFormat="1" ht="15.75" x14ac:dyDescent="0.25">
      <c r="A54" s="26"/>
      <c r="B54" s="6"/>
      <c r="C54" s="6"/>
      <c r="D54" s="12" t="s">
        <v>157</v>
      </c>
      <c r="E54" s="30">
        <f t="shared" si="0"/>
        <v>484</v>
      </c>
      <c r="F54" s="30">
        <f t="shared" ref="F54:H56" si="74">F58+F64+F77+F95</f>
        <v>484</v>
      </c>
      <c r="G54" s="30">
        <f t="shared" si="74"/>
        <v>0</v>
      </c>
      <c r="H54" s="30">
        <f t="shared" si="74"/>
        <v>0</v>
      </c>
      <c r="I54" s="30">
        <f t="shared" si="5"/>
        <v>484</v>
      </c>
      <c r="J54" s="30">
        <f t="shared" ref="J54:L56" si="75">J58+J64+J77+J95</f>
        <v>484</v>
      </c>
      <c r="K54" s="30">
        <f t="shared" si="75"/>
        <v>0</v>
      </c>
      <c r="L54" s="30">
        <f t="shared" si="75"/>
        <v>0</v>
      </c>
      <c r="M54" s="30">
        <f t="shared" si="6"/>
        <v>484</v>
      </c>
      <c r="N54" s="30">
        <f t="shared" ref="N54:P56" si="76">N58+N64+N77+N95</f>
        <v>484</v>
      </c>
      <c r="O54" s="30">
        <f t="shared" si="76"/>
        <v>0</v>
      </c>
      <c r="P54" s="30">
        <f t="shared" si="76"/>
        <v>0</v>
      </c>
      <c r="Q54" s="30">
        <f t="shared" si="7"/>
        <v>484</v>
      </c>
      <c r="R54" s="30">
        <f t="shared" ref="R54:T56" si="77">R58+R64+R77+R95</f>
        <v>484</v>
      </c>
      <c r="S54" s="30">
        <f t="shared" si="77"/>
        <v>0</v>
      </c>
      <c r="T54" s="30">
        <f t="shared" si="77"/>
        <v>0</v>
      </c>
    </row>
    <row r="55" spans="1:20" s="31" customFormat="1" ht="15.75" x14ac:dyDescent="0.25">
      <c r="A55" s="26"/>
      <c r="B55" s="6"/>
      <c r="C55" s="6"/>
      <c r="D55" s="12" t="s">
        <v>158</v>
      </c>
      <c r="E55" s="8">
        <f t="shared" si="0"/>
        <v>0</v>
      </c>
      <c r="F55" s="8">
        <f t="shared" si="74"/>
        <v>0</v>
      </c>
      <c r="G55" s="8">
        <f t="shared" si="74"/>
        <v>0</v>
      </c>
      <c r="H55" s="8">
        <f t="shared" si="74"/>
        <v>0</v>
      </c>
      <c r="I55" s="8">
        <f t="shared" si="5"/>
        <v>0</v>
      </c>
      <c r="J55" s="8">
        <f t="shared" si="75"/>
        <v>0</v>
      </c>
      <c r="K55" s="8">
        <f t="shared" si="75"/>
        <v>0</v>
      </c>
      <c r="L55" s="8">
        <f t="shared" si="75"/>
        <v>0</v>
      </c>
      <c r="M55" s="8">
        <f t="shared" si="6"/>
        <v>0</v>
      </c>
      <c r="N55" s="8">
        <f t="shared" si="76"/>
        <v>0</v>
      </c>
      <c r="O55" s="8">
        <f t="shared" si="76"/>
        <v>0</v>
      </c>
      <c r="P55" s="8">
        <f t="shared" si="76"/>
        <v>0</v>
      </c>
      <c r="Q55" s="8">
        <f t="shared" si="7"/>
        <v>0</v>
      </c>
      <c r="R55" s="8">
        <f t="shared" si="77"/>
        <v>0</v>
      </c>
      <c r="S55" s="8">
        <f t="shared" si="77"/>
        <v>0</v>
      </c>
      <c r="T55" s="8">
        <f t="shared" si="77"/>
        <v>0</v>
      </c>
    </row>
    <row r="56" spans="1:20" ht="19.5" x14ac:dyDescent="0.25">
      <c r="B56" s="21"/>
      <c r="C56" s="22"/>
      <c r="D56" s="12" t="s">
        <v>159</v>
      </c>
      <c r="E56" s="30">
        <f t="shared" si="0"/>
        <v>484</v>
      </c>
      <c r="F56" s="30">
        <f t="shared" si="74"/>
        <v>484</v>
      </c>
      <c r="G56" s="30">
        <f t="shared" si="74"/>
        <v>0</v>
      </c>
      <c r="H56" s="30">
        <f t="shared" si="74"/>
        <v>0</v>
      </c>
      <c r="I56" s="30">
        <f t="shared" si="5"/>
        <v>484</v>
      </c>
      <c r="J56" s="30">
        <f t="shared" si="75"/>
        <v>484</v>
      </c>
      <c r="K56" s="30">
        <f t="shared" si="75"/>
        <v>0</v>
      </c>
      <c r="L56" s="30">
        <f t="shared" si="75"/>
        <v>0</v>
      </c>
      <c r="M56" s="30">
        <f t="shared" si="6"/>
        <v>484</v>
      </c>
      <c r="N56" s="30">
        <f t="shared" si="76"/>
        <v>484</v>
      </c>
      <c r="O56" s="30">
        <f t="shared" si="76"/>
        <v>0</v>
      </c>
      <c r="P56" s="30">
        <f t="shared" si="76"/>
        <v>0</v>
      </c>
      <c r="Q56" s="30">
        <f t="shared" si="7"/>
        <v>484</v>
      </c>
      <c r="R56" s="30">
        <f t="shared" si="77"/>
        <v>484</v>
      </c>
      <c r="S56" s="30">
        <f t="shared" si="77"/>
        <v>0</v>
      </c>
      <c r="T56" s="30">
        <f t="shared" si="77"/>
        <v>0</v>
      </c>
    </row>
    <row r="57" spans="1:20" ht="15.75" x14ac:dyDescent="0.25">
      <c r="B57" s="45" t="s">
        <v>49</v>
      </c>
      <c r="C57" s="46"/>
      <c r="D57" s="46" t="s">
        <v>50</v>
      </c>
      <c r="E57" s="48">
        <f t="shared" si="0"/>
        <v>1700000</v>
      </c>
      <c r="F57" s="49">
        <f>SUM(F61:F62)</f>
        <v>1700000</v>
      </c>
      <c r="G57" s="49">
        <f t="shared" ref="G57:H57" si="78">SUM(G61:G62)</f>
        <v>0</v>
      </c>
      <c r="H57" s="49">
        <f t="shared" si="78"/>
        <v>0</v>
      </c>
      <c r="I57" s="48">
        <f t="shared" si="5"/>
        <v>1775000</v>
      </c>
      <c r="J57" s="49">
        <f>SUM(J61:J62)</f>
        <v>1775000</v>
      </c>
      <c r="K57" s="49">
        <f t="shared" ref="K57" si="79">SUM(K61:K62)</f>
        <v>0</v>
      </c>
      <c r="L57" s="49">
        <f t="shared" ref="L57" si="80">SUM(L61:L62)</f>
        <v>0</v>
      </c>
      <c r="M57" s="48">
        <f t="shared" si="6"/>
        <v>1960000</v>
      </c>
      <c r="N57" s="49">
        <f>SUM(N61:N62)</f>
        <v>1960000</v>
      </c>
      <c r="O57" s="49">
        <f t="shared" ref="O57" si="81">SUM(O61:O62)</f>
        <v>0</v>
      </c>
      <c r="P57" s="49">
        <f t="shared" ref="P57" si="82">SUM(P61:P62)</f>
        <v>0</v>
      </c>
      <c r="Q57" s="48">
        <f t="shared" si="7"/>
        <v>2010000</v>
      </c>
      <c r="R57" s="49">
        <f>SUM(R61:R62)</f>
        <v>2010000</v>
      </c>
      <c r="S57" s="49">
        <f t="shared" ref="S57" si="83">SUM(S61:S62)</f>
        <v>0</v>
      </c>
      <c r="T57" s="49">
        <f t="shared" ref="T57" si="84">SUM(T61:T62)</f>
        <v>0</v>
      </c>
    </row>
    <row r="58" spans="1:20" ht="18" x14ac:dyDescent="0.25">
      <c r="B58" s="27"/>
      <c r="C58" s="28"/>
      <c r="D58" s="29" t="s">
        <v>157</v>
      </c>
      <c r="E58" s="30">
        <f t="shared" si="0"/>
        <v>0</v>
      </c>
      <c r="F58" s="30">
        <f>SUM(F59:F60)</f>
        <v>0</v>
      </c>
      <c r="G58" s="30">
        <f t="shared" ref="G58:T58" si="85">SUM(G59:G60)</f>
        <v>0</v>
      </c>
      <c r="H58" s="30">
        <f t="shared" si="85"/>
        <v>0</v>
      </c>
      <c r="I58" s="30">
        <f t="shared" si="5"/>
        <v>0</v>
      </c>
      <c r="J58" s="30">
        <f t="shared" si="85"/>
        <v>0</v>
      </c>
      <c r="K58" s="30">
        <f t="shared" si="85"/>
        <v>0</v>
      </c>
      <c r="L58" s="30">
        <f t="shared" si="85"/>
        <v>0</v>
      </c>
      <c r="M58" s="30">
        <f t="shared" si="6"/>
        <v>0</v>
      </c>
      <c r="N58" s="30">
        <f t="shared" si="85"/>
        <v>0</v>
      </c>
      <c r="O58" s="30">
        <f t="shared" si="85"/>
        <v>0</v>
      </c>
      <c r="P58" s="30">
        <f t="shared" si="85"/>
        <v>0</v>
      </c>
      <c r="Q58" s="30">
        <f t="shared" si="7"/>
        <v>0</v>
      </c>
      <c r="R58" s="30">
        <f t="shared" si="85"/>
        <v>0</v>
      </c>
      <c r="S58" s="30">
        <f t="shared" si="85"/>
        <v>0</v>
      </c>
      <c r="T58" s="30">
        <f t="shared" si="85"/>
        <v>0</v>
      </c>
    </row>
    <row r="59" spans="1:20" ht="18" x14ac:dyDescent="0.25">
      <c r="B59" s="27"/>
      <c r="C59" s="28"/>
      <c r="D59" s="59" t="s">
        <v>344</v>
      </c>
      <c r="E59" s="8">
        <f t="shared" si="0"/>
        <v>0</v>
      </c>
      <c r="F59" s="8">
        <v>0</v>
      </c>
      <c r="G59" s="8">
        <v>0</v>
      </c>
      <c r="H59" s="8">
        <v>0</v>
      </c>
      <c r="I59" s="8">
        <f t="shared" si="5"/>
        <v>0</v>
      </c>
      <c r="J59" s="8">
        <v>0</v>
      </c>
      <c r="K59" s="8">
        <v>0</v>
      </c>
      <c r="L59" s="8">
        <v>0</v>
      </c>
      <c r="M59" s="8">
        <f t="shared" si="6"/>
        <v>0</v>
      </c>
      <c r="N59" s="8">
        <v>0</v>
      </c>
      <c r="O59" s="8">
        <v>0</v>
      </c>
      <c r="P59" s="8">
        <v>0</v>
      </c>
      <c r="Q59" s="8">
        <f t="shared" si="7"/>
        <v>0</v>
      </c>
      <c r="R59" s="8">
        <v>0</v>
      </c>
      <c r="S59" s="8">
        <v>0</v>
      </c>
      <c r="T59" s="8">
        <v>0</v>
      </c>
    </row>
    <row r="60" spans="1:20" ht="18" x14ac:dyDescent="0.25">
      <c r="B60" s="27"/>
      <c r="C60" s="28"/>
      <c r="D60" s="59" t="s">
        <v>161</v>
      </c>
      <c r="E60" s="8">
        <f t="shared" si="0"/>
        <v>0</v>
      </c>
      <c r="F60" s="8">
        <v>0</v>
      </c>
      <c r="G60" s="8">
        <v>0</v>
      </c>
      <c r="H60" s="8">
        <v>0</v>
      </c>
      <c r="I60" s="8">
        <f t="shared" si="5"/>
        <v>0</v>
      </c>
      <c r="J60" s="8">
        <v>0</v>
      </c>
      <c r="K60" s="8">
        <v>0</v>
      </c>
      <c r="L60" s="8">
        <v>0</v>
      </c>
      <c r="M60" s="8">
        <f t="shared" si="6"/>
        <v>0</v>
      </c>
      <c r="N60" s="8">
        <v>0</v>
      </c>
      <c r="O60" s="8">
        <v>0</v>
      </c>
      <c r="P60" s="8">
        <v>0</v>
      </c>
      <c r="Q60" s="8">
        <f t="shared" si="7"/>
        <v>0</v>
      </c>
      <c r="R60" s="8">
        <v>0</v>
      </c>
      <c r="S60" s="8">
        <v>0</v>
      </c>
      <c r="T60" s="8">
        <v>0</v>
      </c>
    </row>
    <row r="61" spans="1:20" ht="30" x14ac:dyDescent="0.25">
      <c r="B61" s="5"/>
      <c r="C61" s="6" t="s">
        <v>68</v>
      </c>
      <c r="D61" s="7" t="s">
        <v>51</v>
      </c>
      <c r="E61" s="11">
        <f t="shared" si="0"/>
        <v>1590000</v>
      </c>
      <c r="F61" s="8">
        <v>1590000</v>
      </c>
      <c r="G61" s="8">
        <v>0</v>
      </c>
      <c r="H61" s="8">
        <v>0</v>
      </c>
      <c r="I61" s="11">
        <f t="shared" si="5"/>
        <v>1665000</v>
      </c>
      <c r="J61" s="8">
        <v>1665000</v>
      </c>
      <c r="K61" s="8">
        <v>0</v>
      </c>
      <c r="L61" s="8">
        <v>0</v>
      </c>
      <c r="M61" s="11">
        <f t="shared" si="6"/>
        <v>1850000</v>
      </c>
      <c r="N61" s="8">
        <v>1850000</v>
      </c>
      <c r="O61" s="8">
        <v>0</v>
      </c>
      <c r="P61" s="8">
        <v>0</v>
      </c>
      <c r="Q61" s="11">
        <f t="shared" si="7"/>
        <v>1900000</v>
      </c>
      <c r="R61" s="8">
        <v>1900000</v>
      </c>
      <c r="S61" s="8">
        <v>0</v>
      </c>
      <c r="T61" s="8">
        <v>0</v>
      </c>
    </row>
    <row r="62" spans="1:20" ht="45" x14ac:dyDescent="0.25">
      <c r="B62" s="5"/>
      <c r="C62" s="6" t="s">
        <v>67</v>
      </c>
      <c r="D62" s="7" t="s">
        <v>162</v>
      </c>
      <c r="E62" s="11">
        <f t="shared" si="0"/>
        <v>110000</v>
      </c>
      <c r="F62" s="8">
        <v>110000</v>
      </c>
      <c r="G62" s="8">
        <v>0</v>
      </c>
      <c r="H62" s="8">
        <v>0</v>
      </c>
      <c r="I62" s="11">
        <f t="shared" si="5"/>
        <v>110000</v>
      </c>
      <c r="J62" s="8">
        <v>110000</v>
      </c>
      <c r="K62" s="8">
        <v>0</v>
      </c>
      <c r="L62" s="8">
        <v>0</v>
      </c>
      <c r="M62" s="11">
        <f t="shared" si="6"/>
        <v>110000</v>
      </c>
      <c r="N62" s="8">
        <v>110000</v>
      </c>
      <c r="O62" s="8">
        <v>0</v>
      </c>
      <c r="P62" s="8">
        <v>0</v>
      </c>
      <c r="Q62" s="11">
        <f t="shared" si="7"/>
        <v>110000</v>
      </c>
      <c r="R62" s="8">
        <v>110000</v>
      </c>
      <c r="S62" s="8">
        <v>0</v>
      </c>
      <c r="T62" s="8">
        <v>0</v>
      </c>
    </row>
    <row r="63" spans="1:20" ht="37.5" customHeight="1" x14ac:dyDescent="0.25">
      <c r="B63" s="45" t="s">
        <v>52</v>
      </c>
      <c r="C63" s="46"/>
      <c r="D63" s="46" t="s">
        <v>53</v>
      </c>
      <c r="E63" s="48">
        <f t="shared" si="0"/>
        <v>680000</v>
      </c>
      <c r="F63" s="49">
        <f>SUM(F67:F75)</f>
        <v>680000</v>
      </c>
      <c r="G63" s="49">
        <f>SUM(G67:G75)</f>
        <v>0</v>
      </c>
      <c r="H63" s="49">
        <f>SUM(H67:H75)</f>
        <v>0</v>
      </c>
      <c r="I63" s="48">
        <f t="shared" si="5"/>
        <v>717700</v>
      </c>
      <c r="J63" s="49">
        <f>SUM(J67:J75)</f>
        <v>717700</v>
      </c>
      <c r="K63" s="49">
        <f>SUM(K67:K75)</f>
        <v>0</v>
      </c>
      <c r="L63" s="49">
        <f>SUM(L67:L75)</f>
        <v>0</v>
      </c>
      <c r="M63" s="48">
        <f t="shared" si="6"/>
        <v>726600</v>
      </c>
      <c r="N63" s="49">
        <f>SUM(N67:N75)</f>
        <v>726600</v>
      </c>
      <c r="O63" s="49">
        <f>SUM(O67:O75)</f>
        <v>0</v>
      </c>
      <c r="P63" s="49">
        <f>SUM(P67:P75)</f>
        <v>0</v>
      </c>
      <c r="Q63" s="48">
        <f t="shared" si="7"/>
        <v>771100</v>
      </c>
      <c r="R63" s="49">
        <f>SUM(R67:R75)</f>
        <v>771100</v>
      </c>
      <c r="S63" s="49">
        <f>SUM(S67:S75)</f>
        <v>0</v>
      </c>
      <c r="T63" s="49">
        <f>SUM(T67:T75)</f>
        <v>0</v>
      </c>
    </row>
    <row r="64" spans="1:20" ht="18" x14ac:dyDescent="0.25">
      <c r="B64" s="27"/>
      <c r="C64" s="28"/>
      <c r="D64" s="29" t="s">
        <v>157</v>
      </c>
      <c r="E64" s="30">
        <f t="shared" si="0"/>
        <v>484</v>
      </c>
      <c r="F64" s="30">
        <f>SUM(F65:F66)</f>
        <v>484</v>
      </c>
      <c r="G64" s="30">
        <f t="shared" ref="G64" si="86">SUM(G65:G66)</f>
        <v>0</v>
      </c>
      <c r="H64" s="30">
        <f t="shared" ref="H64" si="87">SUM(H65:H66)</f>
        <v>0</v>
      </c>
      <c r="I64" s="30">
        <f t="shared" si="5"/>
        <v>484</v>
      </c>
      <c r="J64" s="30">
        <f t="shared" ref="J64" si="88">SUM(J65:J66)</f>
        <v>484</v>
      </c>
      <c r="K64" s="30">
        <f t="shared" ref="K64" si="89">SUM(K65:K66)</f>
        <v>0</v>
      </c>
      <c r="L64" s="30">
        <f t="shared" ref="L64" si="90">SUM(L65:L66)</f>
        <v>0</v>
      </c>
      <c r="M64" s="30">
        <f t="shared" si="6"/>
        <v>484</v>
      </c>
      <c r="N64" s="30">
        <f t="shared" ref="N64" si="91">SUM(N65:N66)</f>
        <v>484</v>
      </c>
      <c r="O64" s="30">
        <f t="shared" ref="O64" si="92">SUM(O65:O66)</f>
        <v>0</v>
      </c>
      <c r="P64" s="30">
        <f t="shared" ref="P64" si="93">SUM(P65:P66)</f>
        <v>0</v>
      </c>
      <c r="Q64" s="30">
        <f t="shared" si="7"/>
        <v>484</v>
      </c>
      <c r="R64" s="30">
        <f t="shared" ref="R64" si="94">SUM(R65:R66)</f>
        <v>484</v>
      </c>
      <c r="S64" s="30">
        <f t="shared" ref="S64" si="95">SUM(S65:S66)</f>
        <v>0</v>
      </c>
      <c r="T64" s="30">
        <f t="shared" ref="T64" si="96">SUM(T65:T66)</f>
        <v>0</v>
      </c>
    </row>
    <row r="65" spans="2:20" ht="18" x14ac:dyDescent="0.25">
      <c r="B65" s="27"/>
      <c r="C65" s="28"/>
      <c r="D65" s="59" t="s">
        <v>344</v>
      </c>
      <c r="E65" s="8">
        <f t="shared" si="0"/>
        <v>0</v>
      </c>
      <c r="F65" s="8">
        <v>0</v>
      </c>
      <c r="G65" s="8">
        <v>0</v>
      </c>
      <c r="H65" s="8">
        <v>0</v>
      </c>
      <c r="I65" s="8">
        <f t="shared" si="5"/>
        <v>0</v>
      </c>
      <c r="J65" s="8">
        <v>0</v>
      </c>
      <c r="K65" s="8">
        <v>0</v>
      </c>
      <c r="L65" s="8">
        <v>0</v>
      </c>
      <c r="M65" s="8">
        <f t="shared" si="6"/>
        <v>0</v>
      </c>
      <c r="N65" s="8">
        <v>0</v>
      </c>
      <c r="O65" s="8">
        <v>0</v>
      </c>
      <c r="P65" s="8">
        <v>0</v>
      </c>
      <c r="Q65" s="8">
        <f t="shared" si="7"/>
        <v>0</v>
      </c>
      <c r="R65" s="8">
        <v>0</v>
      </c>
      <c r="S65" s="8">
        <v>0</v>
      </c>
      <c r="T65" s="8">
        <v>0</v>
      </c>
    </row>
    <row r="66" spans="2:20" ht="18" x14ac:dyDescent="0.25">
      <c r="B66" s="27"/>
      <c r="C66" s="28"/>
      <c r="D66" s="59" t="s">
        <v>161</v>
      </c>
      <c r="E66" s="30">
        <f t="shared" si="0"/>
        <v>484</v>
      </c>
      <c r="F66" s="8">
        <v>484</v>
      </c>
      <c r="G66" s="8">
        <v>0</v>
      </c>
      <c r="H66" s="8">
        <v>0</v>
      </c>
      <c r="I66" s="30">
        <f t="shared" si="5"/>
        <v>484</v>
      </c>
      <c r="J66" s="8">
        <v>484</v>
      </c>
      <c r="K66" s="8">
        <v>0</v>
      </c>
      <c r="L66" s="8">
        <v>0</v>
      </c>
      <c r="M66" s="30">
        <f t="shared" si="6"/>
        <v>484</v>
      </c>
      <c r="N66" s="8">
        <v>484</v>
      </c>
      <c r="O66" s="8">
        <v>0</v>
      </c>
      <c r="P66" s="8">
        <v>0</v>
      </c>
      <c r="Q66" s="30">
        <f t="shared" si="7"/>
        <v>484</v>
      </c>
      <c r="R66" s="8">
        <v>484</v>
      </c>
      <c r="S66" s="8">
        <v>0</v>
      </c>
      <c r="T66" s="8">
        <v>0</v>
      </c>
    </row>
    <row r="67" spans="2:20" ht="15.75" x14ac:dyDescent="0.25">
      <c r="B67" s="5"/>
      <c r="C67" s="6" t="s">
        <v>58</v>
      </c>
      <c r="D67" s="7" t="s">
        <v>54</v>
      </c>
      <c r="E67" s="30">
        <f t="shared" si="0"/>
        <v>282000</v>
      </c>
      <c r="F67" s="8">
        <v>282000</v>
      </c>
      <c r="G67" s="8">
        <v>0</v>
      </c>
      <c r="H67" s="8">
        <v>0</v>
      </c>
      <c r="I67" s="30">
        <f t="shared" si="5"/>
        <v>296000</v>
      </c>
      <c r="J67" s="8">
        <v>296000</v>
      </c>
      <c r="K67" s="8">
        <v>0</v>
      </c>
      <c r="L67" s="8">
        <v>0</v>
      </c>
      <c r="M67" s="30">
        <f t="shared" si="6"/>
        <v>301000</v>
      </c>
      <c r="N67" s="8">
        <v>301000</v>
      </c>
      <c r="O67" s="8">
        <v>0</v>
      </c>
      <c r="P67" s="8">
        <v>0</v>
      </c>
      <c r="Q67" s="30">
        <f t="shared" si="7"/>
        <v>320000</v>
      </c>
      <c r="R67" s="8">
        <v>320000</v>
      </c>
      <c r="S67" s="8">
        <v>0</v>
      </c>
      <c r="T67" s="8">
        <v>0</v>
      </c>
    </row>
    <row r="68" spans="2:20" ht="15.75" x14ac:dyDescent="0.25">
      <c r="B68" s="5"/>
      <c r="C68" s="6" t="s">
        <v>59</v>
      </c>
      <c r="D68" s="7" t="s">
        <v>75</v>
      </c>
      <c r="E68" s="30">
        <f t="shared" si="0"/>
        <v>226529</v>
      </c>
      <c r="F68" s="8">
        <v>226529</v>
      </c>
      <c r="G68" s="8">
        <v>0</v>
      </c>
      <c r="H68" s="8">
        <v>0</v>
      </c>
      <c r="I68" s="30">
        <f t="shared" si="5"/>
        <v>235000</v>
      </c>
      <c r="J68" s="8">
        <v>235000</v>
      </c>
      <c r="K68" s="8">
        <v>0</v>
      </c>
      <c r="L68" s="8">
        <v>0</v>
      </c>
      <c r="M68" s="30">
        <f t="shared" si="6"/>
        <v>237000</v>
      </c>
      <c r="N68" s="8">
        <v>237000</v>
      </c>
      <c r="O68" s="8">
        <v>0</v>
      </c>
      <c r="P68" s="8">
        <v>0</v>
      </c>
      <c r="Q68" s="30">
        <f t="shared" si="7"/>
        <v>251900</v>
      </c>
      <c r="R68" s="8">
        <v>251900</v>
      </c>
      <c r="S68" s="8">
        <v>0</v>
      </c>
      <c r="T68" s="8">
        <v>0</v>
      </c>
    </row>
    <row r="69" spans="2:20" ht="30" x14ac:dyDescent="0.25">
      <c r="B69" s="5"/>
      <c r="C69" s="6" t="s">
        <v>60</v>
      </c>
      <c r="D69" s="7" t="s">
        <v>74</v>
      </c>
      <c r="E69" s="30">
        <f t="shared" si="0"/>
        <v>122500</v>
      </c>
      <c r="F69" s="8">
        <v>122500</v>
      </c>
      <c r="G69" s="8">
        <v>0</v>
      </c>
      <c r="H69" s="8">
        <v>0</v>
      </c>
      <c r="I69" s="30">
        <f t="shared" si="5"/>
        <v>127500</v>
      </c>
      <c r="J69" s="8">
        <v>127500</v>
      </c>
      <c r="K69" s="8">
        <v>0</v>
      </c>
      <c r="L69" s="8">
        <v>0</v>
      </c>
      <c r="M69" s="30">
        <f t="shared" si="6"/>
        <v>127500</v>
      </c>
      <c r="N69" s="8">
        <v>127500</v>
      </c>
      <c r="O69" s="8">
        <v>0</v>
      </c>
      <c r="P69" s="8">
        <v>0</v>
      </c>
      <c r="Q69" s="30">
        <f t="shared" si="7"/>
        <v>133000</v>
      </c>
      <c r="R69" s="8">
        <v>133000</v>
      </c>
      <c r="S69" s="8">
        <v>0</v>
      </c>
      <c r="T69" s="8">
        <v>0</v>
      </c>
    </row>
    <row r="70" spans="2:20" ht="15.75" x14ac:dyDescent="0.25">
      <c r="B70" s="5"/>
      <c r="C70" s="6" t="s">
        <v>61</v>
      </c>
      <c r="D70" s="7" t="s">
        <v>73</v>
      </c>
      <c r="E70" s="30">
        <f t="shared" si="0"/>
        <v>720</v>
      </c>
      <c r="F70" s="8">
        <v>720</v>
      </c>
      <c r="G70" s="8">
        <v>0</v>
      </c>
      <c r="H70" s="8">
        <v>0</v>
      </c>
      <c r="I70" s="30">
        <f t="shared" si="5"/>
        <v>900</v>
      </c>
      <c r="J70" s="8">
        <v>900</v>
      </c>
      <c r="K70" s="8">
        <v>0</v>
      </c>
      <c r="L70" s="8">
        <v>0</v>
      </c>
      <c r="M70" s="30">
        <f t="shared" si="6"/>
        <v>900</v>
      </c>
      <c r="N70" s="8">
        <v>900</v>
      </c>
      <c r="O70" s="8">
        <v>0</v>
      </c>
      <c r="P70" s="8">
        <v>0</v>
      </c>
      <c r="Q70" s="30">
        <f t="shared" si="7"/>
        <v>900</v>
      </c>
      <c r="R70" s="8">
        <v>900</v>
      </c>
      <c r="S70" s="8">
        <v>0</v>
      </c>
      <c r="T70" s="8">
        <v>0</v>
      </c>
    </row>
    <row r="71" spans="2:20" ht="15.75" x14ac:dyDescent="0.25">
      <c r="B71" s="5"/>
      <c r="C71" s="6" t="s">
        <v>62</v>
      </c>
      <c r="D71" s="7" t="s">
        <v>55</v>
      </c>
      <c r="E71" s="30">
        <f t="shared" si="0"/>
        <v>25000</v>
      </c>
      <c r="F71" s="8">
        <v>25000</v>
      </c>
      <c r="G71" s="8">
        <v>0</v>
      </c>
      <c r="H71" s="8">
        <v>0</v>
      </c>
      <c r="I71" s="30">
        <f t="shared" si="5"/>
        <v>34000</v>
      </c>
      <c r="J71" s="8">
        <v>34000</v>
      </c>
      <c r="K71" s="8">
        <v>0</v>
      </c>
      <c r="L71" s="8">
        <v>0</v>
      </c>
      <c r="M71" s="30">
        <f t="shared" si="6"/>
        <v>35900</v>
      </c>
      <c r="N71" s="8">
        <v>35900</v>
      </c>
      <c r="O71" s="8">
        <v>0</v>
      </c>
      <c r="P71" s="8">
        <v>0</v>
      </c>
      <c r="Q71" s="30">
        <f t="shared" si="7"/>
        <v>39000</v>
      </c>
      <c r="R71" s="8">
        <v>39000</v>
      </c>
      <c r="S71" s="8">
        <v>0</v>
      </c>
      <c r="T71" s="8">
        <v>0</v>
      </c>
    </row>
    <row r="72" spans="2:20" ht="30" x14ac:dyDescent="0.25">
      <c r="B72" s="5"/>
      <c r="C72" s="6" t="s">
        <v>63</v>
      </c>
      <c r="D72" s="7" t="s">
        <v>72</v>
      </c>
      <c r="E72" s="30">
        <f t="shared" si="0"/>
        <v>14000</v>
      </c>
      <c r="F72" s="8">
        <v>14000</v>
      </c>
      <c r="G72" s="8">
        <v>0</v>
      </c>
      <c r="H72" s="8">
        <v>0</v>
      </c>
      <c r="I72" s="30">
        <f t="shared" si="5"/>
        <v>15000</v>
      </c>
      <c r="J72" s="8">
        <v>15000</v>
      </c>
      <c r="K72" s="8">
        <v>0</v>
      </c>
      <c r="L72" s="8">
        <v>0</v>
      </c>
      <c r="M72" s="30">
        <f t="shared" si="6"/>
        <v>15000</v>
      </c>
      <c r="N72" s="8">
        <v>15000</v>
      </c>
      <c r="O72" s="8">
        <v>0</v>
      </c>
      <c r="P72" s="8">
        <v>0</v>
      </c>
      <c r="Q72" s="30">
        <f t="shared" si="7"/>
        <v>17000</v>
      </c>
      <c r="R72" s="8">
        <v>17000</v>
      </c>
      <c r="S72" s="8">
        <v>0</v>
      </c>
      <c r="T72" s="8">
        <v>0</v>
      </c>
    </row>
    <row r="73" spans="2:20" ht="30" x14ac:dyDescent="0.25">
      <c r="B73" s="5"/>
      <c r="C73" s="6" t="s">
        <v>64</v>
      </c>
      <c r="D73" s="7" t="s">
        <v>71</v>
      </c>
      <c r="E73" s="30">
        <f t="shared" ref="E73:E97" si="97">SUM(F73:H73)</f>
        <v>2090</v>
      </c>
      <c r="F73" s="8">
        <v>2090</v>
      </c>
      <c r="G73" s="8">
        <v>0</v>
      </c>
      <c r="H73" s="8">
        <v>0</v>
      </c>
      <c r="I73" s="30">
        <f t="shared" si="5"/>
        <v>2139</v>
      </c>
      <c r="J73" s="8">
        <v>2139</v>
      </c>
      <c r="K73" s="8">
        <v>0</v>
      </c>
      <c r="L73" s="8">
        <v>0</v>
      </c>
      <c r="M73" s="30">
        <f t="shared" si="6"/>
        <v>2139</v>
      </c>
      <c r="N73" s="8">
        <v>2139</v>
      </c>
      <c r="O73" s="8">
        <v>0</v>
      </c>
      <c r="P73" s="8">
        <v>0</v>
      </c>
      <c r="Q73" s="30">
        <f t="shared" si="7"/>
        <v>2139</v>
      </c>
      <c r="R73" s="8">
        <v>2139</v>
      </c>
      <c r="S73" s="8">
        <v>0</v>
      </c>
      <c r="T73" s="8">
        <v>0</v>
      </c>
    </row>
    <row r="74" spans="2:20" ht="15.75" x14ac:dyDescent="0.25">
      <c r="B74" s="5"/>
      <c r="C74" s="6" t="s">
        <v>65</v>
      </c>
      <c r="D74" s="7" t="s">
        <v>56</v>
      </c>
      <c r="E74" s="30">
        <f t="shared" si="97"/>
        <v>6300</v>
      </c>
      <c r="F74" s="8">
        <v>6300</v>
      </c>
      <c r="G74" s="8">
        <v>0</v>
      </c>
      <c r="H74" s="8">
        <v>0</v>
      </c>
      <c r="I74" s="30">
        <f t="shared" ref="I74:I142" si="98">SUM(J74:L74)</f>
        <v>6300</v>
      </c>
      <c r="J74" s="8">
        <v>6300</v>
      </c>
      <c r="K74" s="8">
        <v>0</v>
      </c>
      <c r="L74" s="8">
        <v>0</v>
      </c>
      <c r="M74" s="30">
        <f t="shared" ref="M74:M142" si="99">SUM(N74:P74)</f>
        <v>6300</v>
      </c>
      <c r="N74" s="8">
        <v>6300</v>
      </c>
      <c r="O74" s="8">
        <v>0</v>
      </c>
      <c r="P74" s="8">
        <v>0</v>
      </c>
      <c r="Q74" s="30">
        <f t="shared" ref="Q74:Q142" si="100">SUM(R74:T74)</f>
        <v>6300</v>
      </c>
      <c r="R74" s="8">
        <v>6300</v>
      </c>
      <c r="S74" s="8">
        <v>0</v>
      </c>
      <c r="T74" s="8">
        <v>0</v>
      </c>
    </row>
    <row r="75" spans="2:20" ht="15.75" x14ac:dyDescent="0.25">
      <c r="B75" s="5"/>
      <c r="C75" s="6" t="s">
        <v>66</v>
      </c>
      <c r="D75" s="7" t="s">
        <v>57</v>
      </c>
      <c r="E75" s="30">
        <f t="shared" si="97"/>
        <v>861</v>
      </c>
      <c r="F75" s="8">
        <v>861</v>
      </c>
      <c r="G75" s="8">
        <v>0</v>
      </c>
      <c r="H75" s="8">
        <v>0</v>
      </c>
      <c r="I75" s="30">
        <f t="shared" si="98"/>
        <v>861</v>
      </c>
      <c r="J75" s="8">
        <v>861</v>
      </c>
      <c r="K75" s="8">
        <v>0</v>
      </c>
      <c r="L75" s="8">
        <v>0</v>
      </c>
      <c r="M75" s="30">
        <f t="shared" si="99"/>
        <v>861</v>
      </c>
      <c r="N75" s="8">
        <v>861</v>
      </c>
      <c r="O75" s="8">
        <v>0</v>
      </c>
      <c r="P75" s="8">
        <v>0</v>
      </c>
      <c r="Q75" s="30">
        <f t="shared" si="100"/>
        <v>861</v>
      </c>
      <c r="R75" s="8">
        <v>861</v>
      </c>
      <c r="S75" s="8">
        <v>0</v>
      </c>
      <c r="T75" s="8">
        <v>0</v>
      </c>
    </row>
    <row r="76" spans="2:20" ht="15.75" x14ac:dyDescent="0.25">
      <c r="B76" s="45" t="s">
        <v>69</v>
      </c>
      <c r="C76" s="46"/>
      <c r="D76" s="46" t="s">
        <v>70</v>
      </c>
      <c r="E76" s="48">
        <f t="shared" si="97"/>
        <v>28200</v>
      </c>
      <c r="F76" s="49">
        <f t="shared" ref="F76:T76" si="101">SUM(F80:F93)</f>
        <v>28200</v>
      </c>
      <c r="G76" s="49">
        <f t="shared" si="101"/>
        <v>0</v>
      </c>
      <c r="H76" s="49">
        <f t="shared" si="101"/>
        <v>0</v>
      </c>
      <c r="I76" s="48">
        <f t="shared" si="98"/>
        <v>33300</v>
      </c>
      <c r="J76" s="49">
        <f t="shared" si="101"/>
        <v>33300</v>
      </c>
      <c r="K76" s="49">
        <f t="shared" si="101"/>
        <v>0</v>
      </c>
      <c r="L76" s="49">
        <f t="shared" si="101"/>
        <v>0</v>
      </c>
      <c r="M76" s="48">
        <f t="shared" si="99"/>
        <v>34800</v>
      </c>
      <c r="N76" s="49">
        <f t="shared" si="101"/>
        <v>34800</v>
      </c>
      <c r="O76" s="49">
        <f t="shared" si="101"/>
        <v>0</v>
      </c>
      <c r="P76" s="49">
        <f t="shared" si="101"/>
        <v>0</v>
      </c>
      <c r="Q76" s="48">
        <f t="shared" si="100"/>
        <v>38100</v>
      </c>
      <c r="R76" s="49">
        <f t="shared" si="101"/>
        <v>38100</v>
      </c>
      <c r="S76" s="49">
        <f t="shared" si="101"/>
        <v>0</v>
      </c>
      <c r="T76" s="49">
        <f t="shared" si="101"/>
        <v>0</v>
      </c>
    </row>
    <row r="77" spans="2:20" ht="18" x14ac:dyDescent="0.25">
      <c r="B77" s="27"/>
      <c r="C77" s="28"/>
      <c r="D77" s="29" t="s">
        <v>157</v>
      </c>
      <c r="E77" s="30">
        <f t="shared" si="97"/>
        <v>0</v>
      </c>
      <c r="F77" s="30">
        <f>SUM(F78:F79)</f>
        <v>0</v>
      </c>
      <c r="G77" s="30">
        <f t="shared" ref="G77" si="102">SUM(G78:G79)</f>
        <v>0</v>
      </c>
      <c r="H77" s="30">
        <f t="shared" ref="H77" si="103">SUM(H78:H79)</f>
        <v>0</v>
      </c>
      <c r="I77" s="30">
        <f t="shared" si="98"/>
        <v>0</v>
      </c>
      <c r="J77" s="30">
        <f t="shared" ref="J77" si="104">SUM(J78:J79)</f>
        <v>0</v>
      </c>
      <c r="K77" s="30">
        <f t="shared" ref="K77" si="105">SUM(K78:K79)</f>
        <v>0</v>
      </c>
      <c r="L77" s="30">
        <f t="shared" ref="L77" si="106">SUM(L78:L79)</f>
        <v>0</v>
      </c>
      <c r="M77" s="30">
        <f t="shared" si="99"/>
        <v>0</v>
      </c>
      <c r="N77" s="30">
        <f t="shared" ref="N77" si="107">SUM(N78:N79)</f>
        <v>0</v>
      </c>
      <c r="O77" s="30">
        <f t="shared" ref="O77" si="108">SUM(O78:O79)</f>
        <v>0</v>
      </c>
      <c r="P77" s="30">
        <f t="shared" ref="P77" si="109">SUM(P78:P79)</f>
        <v>0</v>
      </c>
      <c r="Q77" s="30">
        <f t="shared" si="100"/>
        <v>0</v>
      </c>
      <c r="R77" s="30">
        <f t="shared" ref="R77" si="110">SUM(R78:R79)</f>
        <v>0</v>
      </c>
      <c r="S77" s="30">
        <f t="shared" ref="S77" si="111">SUM(S78:S79)</f>
        <v>0</v>
      </c>
      <c r="T77" s="30">
        <f t="shared" ref="T77" si="112">SUM(T78:T79)</f>
        <v>0</v>
      </c>
    </row>
    <row r="78" spans="2:20" ht="18" x14ac:dyDescent="0.25">
      <c r="B78" s="27"/>
      <c r="C78" s="28"/>
      <c r="D78" s="59" t="s">
        <v>344</v>
      </c>
      <c r="E78" s="8">
        <f t="shared" si="97"/>
        <v>0</v>
      </c>
      <c r="F78" s="8">
        <v>0</v>
      </c>
      <c r="G78" s="8">
        <v>0</v>
      </c>
      <c r="H78" s="8">
        <v>0</v>
      </c>
      <c r="I78" s="8">
        <f t="shared" si="98"/>
        <v>0</v>
      </c>
      <c r="J78" s="8">
        <v>0</v>
      </c>
      <c r="K78" s="8">
        <v>0</v>
      </c>
      <c r="L78" s="8">
        <v>0</v>
      </c>
      <c r="M78" s="8">
        <f t="shared" si="99"/>
        <v>0</v>
      </c>
      <c r="N78" s="8">
        <v>0</v>
      </c>
      <c r="O78" s="8">
        <v>0</v>
      </c>
      <c r="P78" s="8">
        <v>0</v>
      </c>
      <c r="Q78" s="8">
        <f t="shared" si="100"/>
        <v>0</v>
      </c>
      <c r="R78" s="8">
        <v>0</v>
      </c>
      <c r="S78" s="8">
        <v>0</v>
      </c>
      <c r="T78" s="8">
        <v>0</v>
      </c>
    </row>
    <row r="79" spans="2:20" ht="18" x14ac:dyDescent="0.25">
      <c r="B79" s="27"/>
      <c r="C79" s="28"/>
      <c r="D79" s="59" t="s">
        <v>161</v>
      </c>
      <c r="E79" s="30">
        <f t="shared" si="97"/>
        <v>0</v>
      </c>
      <c r="F79" s="8">
        <v>0</v>
      </c>
      <c r="G79" s="8">
        <v>0</v>
      </c>
      <c r="H79" s="8">
        <v>0</v>
      </c>
      <c r="I79" s="30">
        <f t="shared" si="98"/>
        <v>0</v>
      </c>
      <c r="J79" s="8">
        <v>0</v>
      </c>
      <c r="K79" s="8">
        <v>0</v>
      </c>
      <c r="L79" s="8">
        <v>0</v>
      </c>
      <c r="M79" s="30">
        <f t="shared" si="99"/>
        <v>0</v>
      </c>
      <c r="N79" s="8">
        <v>0</v>
      </c>
      <c r="O79" s="8">
        <v>0</v>
      </c>
      <c r="P79" s="8">
        <v>0</v>
      </c>
      <c r="Q79" s="30">
        <f t="shared" si="100"/>
        <v>0</v>
      </c>
      <c r="R79" s="8">
        <v>0</v>
      </c>
      <c r="S79" s="8">
        <v>0</v>
      </c>
      <c r="T79" s="8">
        <v>0</v>
      </c>
    </row>
    <row r="80" spans="2:20" ht="30" x14ac:dyDescent="0.25">
      <c r="B80" s="5"/>
      <c r="C80" s="6" t="s">
        <v>76</v>
      </c>
      <c r="D80" s="7" t="s">
        <v>386</v>
      </c>
      <c r="E80" s="11">
        <f t="shared" si="97"/>
        <v>1800</v>
      </c>
      <c r="F80" s="9">
        <v>1800</v>
      </c>
      <c r="G80" s="9">
        <v>0</v>
      </c>
      <c r="H80" s="9">
        <v>0</v>
      </c>
      <c r="I80" s="11">
        <f t="shared" si="98"/>
        <v>2200</v>
      </c>
      <c r="J80" s="9">
        <v>2200</v>
      </c>
      <c r="K80" s="9">
        <v>0</v>
      </c>
      <c r="L80" s="9">
        <v>0</v>
      </c>
      <c r="M80" s="11">
        <f t="shared" si="99"/>
        <v>2300</v>
      </c>
      <c r="N80" s="9">
        <v>2300</v>
      </c>
      <c r="O80" s="9">
        <v>0</v>
      </c>
      <c r="P80" s="9">
        <v>0</v>
      </c>
      <c r="Q80" s="11">
        <f t="shared" si="100"/>
        <v>3150</v>
      </c>
      <c r="R80" s="9">
        <v>3150</v>
      </c>
      <c r="S80" s="9">
        <v>0</v>
      </c>
      <c r="T80" s="9">
        <v>0</v>
      </c>
    </row>
    <row r="81" spans="2:20" x14ac:dyDescent="0.25">
      <c r="B81" s="5"/>
      <c r="C81" s="6" t="s">
        <v>77</v>
      </c>
      <c r="D81" s="7" t="s">
        <v>387</v>
      </c>
      <c r="E81" s="11">
        <f t="shared" si="97"/>
        <v>1700</v>
      </c>
      <c r="F81" s="9">
        <v>1700</v>
      </c>
      <c r="G81" s="9">
        <v>0</v>
      </c>
      <c r="H81" s="9">
        <v>0</v>
      </c>
      <c r="I81" s="11">
        <f t="shared" si="98"/>
        <v>2500</v>
      </c>
      <c r="J81" s="9">
        <v>2500</v>
      </c>
      <c r="K81" s="9">
        <v>0</v>
      </c>
      <c r="L81" s="9">
        <v>0</v>
      </c>
      <c r="M81" s="11">
        <f t="shared" si="99"/>
        <v>2800</v>
      </c>
      <c r="N81" s="9">
        <v>2800</v>
      </c>
      <c r="O81" s="9">
        <v>0</v>
      </c>
      <c r="P81" s="9">
        <v>0</v>
      </c>
      <c r="Q81" s="11">
        <f t="shared" si="100"/>
        <v>3200</v>
      </c>
      <c r="R81" s="9">
        <v>3200</v>
      </c>
      <c r="S81" s="9">
        <v>0</v>
      </c>
      <c r="T81" s="9">
        <v>0</v>
      </c>
    </row>
    <row r="82" spans="2:20" x14ac:dyDescent="0.25">
      <c r="B82" s="5"/>
      <c r="C82" s="6" t="s">
        <v>78</v>
      </c>
      <c r="D82" s="7" t="s">
        <v>388</v>
      </c>
      <c r="E82" s="11">
        <f t="shared" si="97"/>
        <v>2950</v>
      </c>
      <c r="F82" s="9">
        <v>2950</v>
      </c>
      <c r="G82" s="9">
        <v>0</v>
      </c>
      <c r="H82" s="9">
        <v>0</v>
      </c>
      <c r="I82" s="11">
        <f t="shared" si="98"/>
        <v>3500</v>
      </c>
      <c r="J82" s="9">
        <v>3500</v>
      </c>
      <c r="K82" s="9">
        <v>0</v>
      </c>
      <c r="L82" s="9">
        <v>0</v>
      </c>
      <c r="M82" s="11">
        <f t="shared" si="99"/>
        <v>4000</v>
      </c>
      <c r="N82" s="9">
        <v>4000</v>
      </c>
      <c r="O82" s="9">
        <v>0</v>
      </c>
      <c r="P82" s="9">
        <v>0</v>
      </c>
      <c r="Q82" s="11">
        <f t="shared" si="100"/>
        <v>4400</v>
      </c>
      <c r="R82" s="9">
        <v>4400</v>
      </c>
      <c r="S82" s="9">
        <v>0</v>
      </c>
      <c r="T82" s="9">
        <v>0</v>
      </c>
    </row>
    <row r="83" spans="2:20" x14ac:dyDescent="0.25">
      <c r="B83" s="5"/>
      <c r="C83" s="6" t="s">
        <v>79</v>
      </c>
      <c r="D83" s="7" t="s">
        <v>389</v>
      </c>
      <c r="E83" s="11">
        <f t="shared" si="97"/>
        <v>40</v>
      </c>
      <c r="F83" s="9">
        <v>40</v>
      </c>
      <c r="G83" s="9">
        <v>0</v>
      </c>
      <c r="H83" s="9">
        <v>0</v>
      </c>
      <c r="I83" s="11">
        <f t="shared" si="98"/>
        <v>40</v>
      </c>
      <c r="J83" s="9">
        <v>40</v>
      </c>
      <c r="K83" s="9">
        <v>0</v>
      </c>
      <c r="L83" s="9">
        <v>0</v>
      </c>
      <c r="M83" s="11">
        <f t="shared" si="99"/>
        <v>40</v>
      </c>
      <c r="N83" s="9">
        <v>40</v>
      </c>
      <c r="O83" s="9">
        <v>0</v>
      </c>
      <c r="P83" s="9">
        <v>0</v>
      </c>
      <c r="Q83" s="11">
        <f t="shared" si="100"/>
        <v>40</v>
      </c>
      <c r="R83" s="9">
        <v>40</v>
      </c>
      <c r="S83" s="9">
        <v>0</v>
      </c>
      <c r="T83" s="9">
        <v>0</v>
      </c>
    </row>
    <row r="84" spans="2:20" x14ac:dyDescent="0.25">
      <c r="B84" s="5"/>
      <c r="C84" s="6" t="s">
        <v>80</v>
      </c>
      <c r="D84" s="7" t="s">
        <v>390</v>
      </c>
      <c r="E84" s="11">
        <f t="shared" si="97"/>
        <v>4000</v>
      </c>
      <c r="F84" s="9">
        <v>4000</v>
      </c>
      <c r="G84" s="9">
        <v>0</v>
      </c>
      <c r="H84" s="9">
        <v>0</v>
      </c>
      <c r="I84" s="11">
        <f t="shared" si="98"/>
        <v>5000</v>
      </c>
      <c r="J84" s="9">
        <v>5000</v>
      </c>
      <c r="K84" s="9">
        <v>0</v>
      </c>
      <c r="L84" s="9">
        <v>0</v>
      </c>
      <c r="M84" s="11">
        <f t="shared" si="99"/>
        <v>5000</v>
      </c>
      <c r="N84" s="9">
        <v>5000</v>
      </c>
      <c r="O84" s="9">
        <v>0</v>
      </c>
      <c r="P84" s="9">
        <v>0</v>
      </c>
      <c r="Q84" s="11">
        <f t="shared" si="100"/>
        <v>5000</v>
      </c>
      <c r="R84" s="9">
        <v>5000</v>
      </c>
      <c r="S84" s="9">
        <v>0</v>
      </c>
      <c r="T84" s="9">
        <v>0</v>
      </c>
    </row>
    <row r="85" spans="2:20" x14ac:dyDescent="0.25">
      <c r="B85" s="5"/>
      <c r="C85" s="6" t="s">
        <v>81</v>
      </c>
      <c r="D85" s="7" t="s">
        <v>391</v>
      </c>
      <c r="E85" s="11">
        <f t="shared" si="97"/>
        <v>4100</v>
      </c>
      <c r="F85" s="9">
        <v>4100</v>
      </c>
      <c r="G85" s="9">
        <v>0</v>
      </c>
      <c r="H85" s="9">
        <v>0</v>
      </c>
      <c r="I85" s="11">
        <f t="shared" si="98"/>
        <v>5200</v>
      </c>
      <c r="J85" s="9">
        <v>5200</v>
      </c>
      <c r="K85" s="9">
        <v>0</v>
      </c>
      <c r="L85" s="9">
        <v>0</v>
      </c>
      <c r="M85" s="11">
        <f t="shared" si="99"/>
        <v>5200</v>
      </c>
      <c r="N85" s="9">
        <v>5200</v>
      </c>
      <c r="O85" s="9">
        <v>0</v>
      </c>
      <c r="P85" s="9">
        <v>0</v>
      </c>
      <c r="Q85" s="11">
        <f t="shared" si="100"/>
        <v>5500</v>
      </c>
      <c r="R85" s="9">
        <v>5500</v>
      </c>
      <c r="S85" s="9">
        <v>0</v>
      </c>
      <c r="T85" s="9">
        <v>0</v>
      </c>
    </row>
    <row r="86" spans="2:20" x14ac:dyDescent="0.25">
      <c r="B86" s="5"/>
      <c r="C86" s="6" t="s">
        <v>82</v>
      </c>
      <c r="D86" s="7" t="s">
        <v>392</v>
      </c>
      <c r="E86" s="11">
        <f t="shared" si="97"/>
        <v>48</v>
      </c>
      <c r="F86" s="9">
        <v>48</v>
      </c>
      <c r="G86" s="9">
        <v>0</v>
      </c>
      <c r="H86" s="9">
        <v>0</v>
      </c>
      <c r="I86" s="11">
        <f t="shared" si="98"/>
        <v>50</v>
      </c>
      <c r="J86" s="9">
        <v>50</v>
      </c>
      <c r="K86" s="9">
        <v>0</v>
      </c>
      <c r="L86" s="9">
        <v>0</v>
      </c>
      <c r="M86" s="11">
        <f t="shared" si="99"/>
        <v>50</v>
      </c>
      <c r="N86" s="9">
        <v>50</v>
      </c>
      <c r="O86" s="9">
        <v>0</v>
      </c>
      <c r="P86" s="9">
        <v>0</v>
      </c>
      <c r="Q86" s="11">
        <f t="shared" si="100"/>
        <v>50</v>
      </c>
      <c r="R86" s="9">
        <v>50</v>
      </c>
      <c r="S86" s="9">
        <v>0</v>
      </c>
      <c r="T86" s="9">
        <v>0</v>
      </c>
    </row>
    <row r="87" spans="2:20" x14ac:dyDescent="0.25">
      <c r="B87" s="5"/>
      <c r="C87" s="6" t="s">
        <v>83</v>
      </c>
      <c r="D87" s="7" t="s">
        <v>393</v>
      </c>
      <c r="E87" s="11">
        <f t="shared" si="97"/>
        <v>370</v>
      </c>
      <c r="F87" s="9">
        <v>370</v>
      </c>
      <c r="G87" s="9">
        <v>0</v>
      </c>
      <c r="H87" s="9">
        <v>0</v>
      </c>
      <c r="I87" s="11">
        <f t="shared" si="98"/>
        <v>400</v>
      </c>
      <c r="J87" s="9">
        <v>400</v>
      </c>
      <c r="K87" s="9">
        <v>0</v>
      </c>
      <c r="L87" s="9">
        <v>0</v>
      </c>
      <c r="M87" s="11">
        <f t="shared" si="99"/>
        <v>400</v>
      </c>
      <c r="N87" s="9">
        <v>400</v>
      </c>
      <c r="O87" s="9">
        <v>0</v>
      </c>
      <c r="P87" s="9">
        <v>0</v>
      </c>
      <c r="Q87" s="11">
        <f t="shared" si="100"/>
        <v>400</v>
      </c>
      <c r="R87" s="9">
        <v>400</v>
      </c>
      <c r="S87" s="9">
        <v>0</v>
      </c>
      <c r="T87" s="9">
        <v>0</v>
      </c>
    </row>
    <row r="88" spans="2:20" x14ac:dyDescent="0.25">
      <c r="B88" s="5"/>
      <c r="C88" s="6" t="s">
        <v>84</v>
      </c>
      <c r="D88" s="7" t="s">
        <v>394</v>
      </c>
      <c r="E88" s="11">
        <f t="shared" si="97"/>
        <v>8180</v>
      </c>
      <c r="F88" s="9">
        <v>8180</v>
      </c>
      <c r="G88" s="9">
        <v>0</v>
      </c>
      <c r="H88" s="9">
        <v>0</v>
      </c>
      <c r="I88" s="11">
        <f t="shared" si="98"/>
        <v>8500</v>
      </c>
      <c r="J88" s="9">
        <v>8500</v>
      </c>
      <c r="K88" s="9">
        <v>0</v>
      </c>
      <c r="L88" s="9">
        <v>0</v>
      </c>
      <c r="M88" s="11">
        <f t="shared" si="99"/>
        <v>8700</v>
      </c>
      <c r="N88" s="9">
        <v>8700</v>
      </c>
      <c r="O88" s="9">
        <v>0</v>
      </c>
      <c r="P88" s="9">
        <v>0</v>
      </c>
      <c r="Q88" s="11">
        <f t="shared" si="100"/>
        <v>9400</v>
      </c>
      <c r="R88" s="9">
        <v>9400</v>
      </c>
      <c r="S88" s="9">
        <v>0</v>
      </c>
      <c r="T88" s="9">
        <v>0</v>
      </c>
    </row>
    <row r="89" spans="2:20" x14ac:dyDescent="0.25">
      <c r="B89" s="5"/>
      <c r="C89" s="6" t="s">
        <v>85</v>
      </c>
      <c r="D89" s="7" t="s">
        <v>395</v>
      </c>
      <c r="E89" s="11">
        <f t="shared" si="97"/>
        <v>2350</v>
      </c>
      <c r="F89" s="9">
        <v>2350</v>
      </c>
      <c r="G89" s="9">
        <v>0</v>
      </c>
      <c r="H89" s="9">
        <v>0</v>
      </c>
      <c r="I89" s="11">
        <f t="shared" si="98"/>
        <v>2500</v>
      </c>
      <c r="J89" s="9">
        <v>2500</v>
      </c>
      <c r="K89" s="9">
        <v>0</v>
      </c>
      <c r="L89" s="9">
        <v>0</v>
      </c>
      <c r="M89" s="11">
        <f t="shared" si="99"/>
        <v>2700</v>
      </c>
      <c r="N89" s="9">
        <v>2700</v>
      </c>
      <c r="O89" s="9">
        <v>0</v>
      </c>
      <c r="P89" s="9">
        <v>0</v>
      </c>
      <c r="Q89" s="11">
        <f t="shared" si="100"/>
        <v>2900</v>
      </c>
      <c r="R89" s="9">
        <v>2900</v>
      </c>
      <c r="S89" s="9">
        <v>0</v>
      </c>
      <c r="T89" s="9">
        <v>0</v>
      </c>
    </row>
    <row r="90" spans="2:20" x14ac:dyDescent="0.25">
      <c r="B90" s="5"/>
      <c r="C90" s="6" t="s">
        <v>86</v>
      </c>
      <c r="D90" s="7" t="s">
        <v>396</v>
      </c>
      <c r="E90" s="11">
        <f t="shared" si="97"/>
        <v>800</v>
      </c>
      <c r="F90" s="9">
        <v>800</v>
      </c>
      <c r="G90" s="9">
        <v>0</v>
      </c>
      <c r="H90" s="9">
        <v>0</v>
      </c>
      <c r="I90" s="11">
        <f t="shared" si="98"/>
        <v>900</v>
      </c>
      <c r="J90" s="9">
        <v>900</v>
      </c>
      <c r="K90" s="9">
        <v>0</v>
      </c>
      <c r="L90" s="9">
        <v>0</v>
      </c>
      <c r="M90" s="11">
        <f t="shared" si="99"/>
        <v>950</v>
      </c>
      <c r="N90" s="9">
        <v>950</v>
      </c>
      <c r="O90" s="9">
        <v>0</v>
      </c>
      <c r="P90" s="9">
        <v>0</v>
      </c>
      <c r="Q90" s="11">
        <f t="shared" si="100"/>
        <v>1000</v>
      </c>
      <c r="R90" s="9">
        <v>1000</v>
      </c>
      <c r="S90" s="9">
        <v>0</v>
      </c>
      <c r="T90" s="9">
        <v>0</v>
      </c>
    </row>
    <row r="91" spans="2:20" x14ac:dyDescent="0.25">
      <c r="B91" s="5"/>
      <c r="C91" s="6" t="s">
        <v>87</v>
      </c>
      <c r="D91" s="7" t="s">
        <v>397</v>
      </c>
      <c r="E91" s="11">
        <f t="shared" si="97"/>
        <v>1400</v>
      </c>
      <c r="F91" s="9">
        <v>1400</v>
      </c>
      <c r="G91" s="9">
        <v>0</v>
      </c>
      <c r="H91" s="9">
        <v>0</v>
      </c>
      <c r="I91" s="11">
        <f t="shared" si="98"/>
        <v>1800</v>
      </c>
      <c r="J91" s="9">
        <v>1800</v>
      </c>
      <c r="K91" s="9">
        <v>0</v>
      </c>
      <c r="L91" s="9">
        <v>0</v>
      </c>
      <c r="M91" s="11">
        <f t="shared" si="99"/>
        <v>1900</v>
      </c>
      <c r="N91" s="9">
        <v>1900</v>
      </c>
      <c r="O91" s="9">
        <v>0</v>
      </c>
      <c r="P91" s="9">
        <v>0</v>
      </c>
      <c r="Q91" s="11">
        <f t="shared" si="100"/>
        <v>2100</v>
      </c>
      <c r="R91" s="9">
        <v>2100</v>
      </c>
      <c r="S91" s="9">
        <v>0</v>
      </c>
      <c r="T91" s="9">
        <v>0</v>
      </c>
    </row>
    <row r="92" spans="2:20" ht="30" x14ac:dyDescent="0.25">
      <c r="B92" s="5"/>
      <c r="C92" s="6" t="s">
        <v>88</v>
      </c>
      <c r="D92" s="7" t="s">
        <v>398</v>
      </c>
      <c r="E92" s="11">
        <f t="shared" si="97"/>
        <v>198</v>
      </c>
      <c r="F92" s="9">
        <v>198</v>
      </c>
      <c r="G92" s="9">
        <v>0</v>
      </c>
      <c r="H92" s="9">
        <v>0</v>
      </c>
      <c r="I92" s="11">
        <f t="shared" si="98"/>
        <v>330</v>
      </c>
      <c r="J92" s="9">
        <v>330</v>
      </c>
      <c r="K92" s="9">
        <v>0</v>
      </c>
      <c r="L92" s="9">
        <v>0</v>
      </c>
      <c r="M92" s="11">
        <f t="shared" si="99"/>
        <v>360</v>
      </c>
      <c r="N92" s="9">
        <v>360</v>
      </c>
      <c r="O92" s="9">
        <v>0</v>
      </c>
      <c r="P92" s="9">
        <v>0</v>
      </c>
      <c r="Q92" s="11">
        <f t="shared" si="100"/>
        <v>460</v>
      </c>
      <c r="R92" s="9">
        <v>460</v>
      </c>
      <c r="S92" s="9">
        <v>0</v>
      </c>
      <c r="T92" s="9">
        <v>0</v>
      </c>
    </row>
    <row r="93" spans="2:20" ht="30" x14ac:dyDescent="0.25">
      <c r="B93" s="5"/>
      <c r="C93" s="6" t="s">
        <v>89</v>
      </c>
      <c r="D93" s="7" t="s">
        <v>399</v>
      </c>
      <c r="E93" s="11">
        <f t="shared" si="97"/>
        <v>264</v>
      </c>
      <c r="F93" s="9">
        <v>264</v>
      </c>
      <c r="G93" s="9">
        <v>0</v>
      </c>
      <c r="H93" s="9">
        <v>0</v>
      </c>
      <c r="I93" s="11">
        <f t="shared" si="98"/>
        <v>380</v>
      </c>
      <c r="J93" s="9">
        <v>380</v>
      </c>
      <c r="K93" s="9">
        <v>0</v>
      </c>
      <c r="L93" s="9">
        <v>0</v>
      </c>
      <c r="M93" s="11">
        <f t="shared" si="99"/>
        <v>400</v>
      </c>
      <c r="N93" s="9">
        <v>400</v>
      </c>
      <c r="O93" s="9">
        <v>0</v>
      </c>
      <c r="P93" s="9">
        <v>0</v>
      </c>
      <c r="Q93" s="11">
        <f t="shared" si="100"/>
        <v>500</v>
      </c>
      <c r="R93" s="9">
        <v>500</v>
      </c>
      <c r="S93" s="9">
        <v>0</v>
      </c>
      <c r="T93" s="9">
        <v>0</v>
      </c>
    </row>
    <row r="94" spans="2:20" ht="15.75" x14ac:dyDescent="0.25">
      <c r="B94" s="45" t="s">
        <v>155</v>
      </c>
      <c r="C94" s="46"/>
      <c r="D94" s="46" t="s">
        <v>156</v>
      </c>
      <c r="E94" s="48">
        <f t="shared" si="97"/>
        <v>55000</v>
      </c>
      <c r="F94" s="49">
        <v>55000</v>
      </c>
      <c r="G94" s="49">
        <v>0</v>
      </c>
      <c r="H94" s="49">
        <v>0</v>
      </c>
      <c r="I94" s="48">
        <f t="shared" si="98"/>
        <v>65000</v>
      </c>
      <c r="J94" s="49">
        <v>65000</v>
      </c>
      <c r="K94" s="49">
        <v>0</v>
      </c>
      <c r="L94" s="49">
        <v>0</v>
      </c>
      <c r="M94" s="48">
        <f t="shared" si="99"/>
        <v>68800</v>
      </c>
      <c r="N94" s="49">
        <v>68800</v>
      </c>
      <c r="O94" s="49">
        <v>0</v>
      </c>
      <c r="P94" s="49">
        <v>0</v>
      </c>
      <c r="Q94" s="48">
        <f t="shared" si="100"/>
        <v>71000</v>
      </c>
      <c r="R94" s="49">
        <v>71000</v>
      </c>
      <c r="S94" s="49">
        <v>0</v>
      </c>
      <c r="T94" s="49">
        <v>0</v>
      </c>
    </row>
    <row r="95" spans="2:20" ht="18" x14ac:dyDescent="0.25">
      <c r="B95" s="27"/>
      <c r="C95" s="28"/>
      <c r="D95" s="29" t="s">
        <v>157</v>
      </c>
      <c r="E95" s="30">
        <f t="shared" si="97"/>
        <v>0</v>
      </c>
      <c r="F95" s="30">
        <f>SUM(F96:F97)</f>
        <v>0</v>
      </c>
      <c r="G95" s="30">
        <f t="shared" ref="G95" si="113">SUM(G96:G97)</f>
        <v>0</v>
      </c>
      <c r="H95" s="30">
        <f t="shared" ref="H95" si="114">SUM(H96:H97)</f>
        <v>0</v>
      </c>
      <c r="I95" s="30">
        <f t="shared" si="98"/>
        <v>0</v>
      </c>
      <c r="J95" s="30">
        <f t="shared" ref="J95" si="115">SUM(J96:J97)</f>
        <v>0</v>
      </c>
      <c r="K95" s="30">
        <f t="shared" ref="K95" si="116">SUM(K96:K97)</f>
        <v>0</v>
      </c>
      <c r="L95" s="30">
        <f t="shared" ref="L95" si="117">SUM(L96:L97)</f>
        <v>0</v>
      </c>
      <c r="M95" s="30">
        <f t="shared" si="99"/>
        <v>0</v>
      </c>
      <c r="N95" s="30">
        <f t="shared" ref="N95" si="118">SUM(N96:N97)</f>
        <v>0</v>
      </c>
      <c r="O95" s="30">
        <f t="shared" ref="O95" si="119">SUM(O96:O97)</f>
        <v>0</v>
      </c>
      <c r="P95" s="30">
        <f t="shared" ref="P95" si="120">SUM(P96:P97)</f>
        <v>0</v>
      </c>
      <c r="Q95" s="30">
        <f t="shared" si="100"/>
        <v>0</v>
      </c>
      <c r="R95" s="30">
        <f t="shared" ref="R95" si="121">SUM(R96:R97)</f>
        <v>0</v>
      </c>
      <c r="S95" s="30">
        <f t="shared" ref="S95" si="122">SUM(S96:S97)</f>
        <v>0</v>
      </c>
      <c r="T95" s="30">
        <f t="shared" ref="T95" si="123">SUM(T96:T97)</f>
        <v>0</v>
      </c>
    </row>
    <row r="96" spans="2:20" ht="18" x14ac:dyDescent="0.25">
      <c r="B96" s="27"/>
      <c r="C96" s="28"/>
      <c r="D96" s="59" t="s">
        <v>344</v>
      </c>
      <c r="E96" s="8">
        <f t="shared" si="97"/>
        <v>0</v>
      </c>
      <c r="F96" s="8">
        <v>0</v>
      </c>
      <c r="G96" s="8">
        <v>0</v>
      </c>
      <c r="H96" s="8">
        <v>0</v>
      </c>
      <c r="I96" s="8">
        <f t="shared" si="98"/>
        <v>0</v>
      </c>
      <c r="J96" s="8">
        <v>0</v>
      </c>
      <c r="K96" s="8">
        <v>0</v>
      </c>
      <c r="L96" s="8">
        <v>0</v>
      </c>
      <c r="M96" s="8">
        <f t="shared" si="99"/>
        <v>0</v>
      </c>
      <c r="N96" s="8">
        <v>0</v>
      </c>
      <c r="O96" s="8">
        <v>0</v>
      </c>
      <c r="P96" s="8">
        <v>0</v>
      </c>
      <c r="Q96" s="8">
        <f t="shared" si="100"/>
        <v>0</v>
      </c>
      <c r="R96" s="8">
        <v>0</v>
      </c>
      <c r="S96" s="8">
        <v>0</v>
      </c>
      <c r="T96" s="8">
        <v>0</v>
      </c>
    </row>
    <row r="97" spans="1:20" ht="18" x14ac:dyDescent="0.25">
      <c r="B97" s="27"/>
      <c r="C97" s="28"/>
      <c r="D97" s="59" t="s">
        <v>161</v>
      </c>
      <c r="E97" s="30">
        <f t="shared" si="97"/>
        <v>0</v>
      </c>
      <c r="F97" s="8">
        <v>0</v>
      </c>
      <c r="G97" s="8">
        <v>0</v>
      </c>
      <c r="H97" s="8">
        <v>0</v>
      </c>
      <c r="I97" s="30">
        <f t="shared" si="98"/>
        <v>0</v>
      </c>
      <c r="J97" s="8">
        <v>0</v>
      </c>
      <c r="K97" s="8">
        <v>0</v>
      </c>
      <c r="L97" s="8">
        <v>0</v>
      </c>
      <c r="M97" s="30">
        <f t="shared" si="99"/>
        <v>0</v>
      </c>
      <c r="N97" s="8">
        <v>0</v>
      </c>
      <c r="O97" s="8">
        <v>0</v>
      </c>
      <c r="P97" s="8">
        <v>0</v>
      </c>
      <c r="Q97" s="30">
        <f t="shared" si="100"/>
        <v>0</v>
      </c>
      <c r="R97" s="8">
        <v>0</v>
      </c>
      <c r="S97" s="8">
        <v>0</v>
      </c>
      <c r="T97" s="8">
        <v>0</v>
      </c>
    </row>
    <row r="98" spans="1:20" ht="31.5" x14ac:dyDescent="0.25">
      <c r="B98" s="45" t="s">
        <v>347</v>
      </c>
      <c r="C98" s="46"/>
      <c r="D98" s="46" t="s">
        <v>348</v>
      </c>
      <c r="E98" s="48">
        <f t="shared" ref="E98:E101" si="124">SUM(F98:H98)</f>
        <v>5100</v>
      </c>
      <c r="F98" s="49">
        <v>5100</v>
      </c>
      <c r="G98" s="49">
        <v>0</v>
      </c>
      <c r="H98" s="49">
        <v>0</v>
      </c>
      <c r="I98" s="48">
        <f t="shared" ref="I98:I101" si="125">SUM(J98:L98)</f>
        <v>6100</v>
      </c>
      <c r="J98" s="49">
        <v>6100</v>
      </c>
      <c r="K98" s="49">
        <v>0</v>
      </c>
      <c r="L98" s="49">
        <v>0</v>
      </c>
      <c r="M98" s="48">
        <f t="shared" ref="M98:M101" si="126">SUM(N98:P98)</f>
        <v>6100</v>
      </c>
      <c r="N98" s="49">
        <v>6100</v>
      </c>
      <c r="O98" s="49">
        <v>0</v>
      </c>
      <c r="P98" s="49">
        <v>0</v>
      </c>
      <c r="Q98" s="48">
        <f t="shared" ref="Q98:Q101" si="127">SUM(R98:T98)</f>
        <v>6100</v>
      </c>
      <c r="R98" s="49">
        <v>6100</v>
      </c>
      <c r="S98" s="49">
        <v>0</v>
      </c>
      <c r="T98" s="49">
        <v>0</v>
      </c>
    </row>
    <row r="99" spans="1:20" ht="18" x14ac:dyDescent="0.25">
      <c r="B99" s="63"/>
      <c r="C99" s="64"/>
      <c r="D99" s="65" t="s">
        <v>157</v>
      </c>
      <c r="E99" s="66">
        <f t="shared" si="124"/>
        <v>537</v>
      </c>
      <c r="F99" s="66">
        <f>SUM(F100:F101)</f>
        <v>537</v>
      </c>
      <c r="G99" s="66">
        <f t="shared" ref="G99:H99" si="128">SUM(G100:G101)</f>
        <v>0</v>
      </c>
      <c r="H99" s="66">
        <f t="shared" si="128"/>
        <v>0</v>
      </c>
      <c r="I99" s="66">
        <f t="shared" si="125"/>
        <v>537</v>
      </c>
      <c r="J99" s="66">
        <f t="shared" ref="J99:L99" si="129">SUM(J100:J101)</f>
        <v>537</v>
      </c>
      <c r="K99" s="66">
        <f t="shared" si="129"/>
        <v>0</v>
      </c>
      <c r="L99" s="66">
        <f t="shared" si="129"/>
        <v>0</v>
      </c>
      <c r="M99" s="66">
        <f t="shared" si="126"/>
        <v>537</v>
      </c>
      <c r="N99" s="66">
        <f t="shared" ref="N99:P99" si="130">SUM(N100:N101)</f>
        <v>537</v>
      </c>
      <c r="O99" s="66">
        <f t="shared" si="130"/>
        <v>0</v>
      </c>
      <c r="P99" s="66">
        <f t="shared" si="130"/>
        <v>0</v>
      </c>
      <c r="Q99" s="66">
        <f t="shared" si="127"/>
        <v>537</v>
      </c>
      <c r="R99" s="66">
        <f t="shared" ref="R99:T99" si="131">SUM(R100:R101)</f>
        <v>537</v>
      </c>
      <c r="S99" s="66">
        <f t="shared" si="131"/>
        <v>0</v>
      </c>
      <c r="T99" s="66">
        <f t="shared" si="131"/>
        <v>0</v>
      </c>
    </row>
    <row r="100" spans="1:20" ht="18" x14ac:dyDescent="0.25">
      <c r="B100" s="63"/>
      <c r="C100" s="64"/>
      <c r="D100" s="68" t="s">
        <v>344</v>
      </c>
      <c r="E100" s="67">
        <f t="shared" si="124"/>
        <v>0</v>
      </c>
      <c r="F100" s="67">
        <v>0</v>
      </c>
      <c r="G100" s="67">
        <v>0</v>
      </c>
      <c r="H100" s="67">
        <v>0</v>
      </c>
      <c r="I100" s="67">
        <f t="shared" si="125"/>
        <v>0</v>
      </c>
      <c r="J100" s="67">
        <v>0</v>
      </c>
      <c r="K100" s="67">
        <v>0</v>
      </c>
      <c r="L100" s="67">
        <v>0</v>
      </c>
      <c r="M100" s="67">
        <f t="shared" si="126"/>
        <v>0</v>
      </c>
      <c r="N100" s="67">
        <v>0</v>
      </c>
      <c r="O100" s="67">
        <v>0</v>
      </c>
      <c r="P100" s="67">
        <v>0</v>
      </c>
      <c r="Q100" s="67">
        <f t="shared" si="127"/>
        <v>0</v>
      </c>
      <c r="R100" s="67">
        <v>0</v>
      </c>
      <c r="S100" s="67">
        <v>0</v>
      </c>
      <c r="T100" s="67">
        <v>0</v>
      </c>
    </row>
    <row r="101" spans="1:20" ht="18" x14ac:dyDescent="0.25">
      <c r="B101" s="63"/>
      <c r="C101" s="64"/>
      <c r="D101" s="68" t="s">
        <v>161</v>
      </c>
      <c r="E101" s="66">
        <f t="shared" si="124"/>
        <v>537</v>
      </c>
      <c r="F101" s="67">
        <v>537</v>
      </c>
      <c r="G101" s="67">
        <v>0</v>
      </c>
      <c r="H101" s="67">
        <v>0</v>
      </c>
      <c r="I101" s="66">
        <f t="shared" si="125"/>
        <v>537</v>
      </c>
      <c r="J101" s="67">
        <v>537</v>
      </c>
      <c r="K101" s="67">
        <v>0</v>
      </c>
      <c r="L101" s="67">
        <v>0</v>
      </c>
      <c r="M101" s="66">
        <f t="shared" si="126"/>
        <v>537</v>
      </c>
      <c r="N101" s="67">
        <v>537</v>
      </c>
      <c r="O101" s="67">
        <v>0</v>
      </c>
      <c r="P101" s="67">
        <v>0</v>
      </c>
      <c r="Q101" s="66">
        <f t="shared" si="127"/>
        <v>537</v>
      </c>
      <c r="R101" s="67">
        <v>537</v>
      </c>
      <c r="S101" s="67">
        <v>0</v>
      </c>
      <c r="T101" s="67">
        <v>0</v>
      </c>
    </row>
    <row r="102" spans="1:20" ht="20.25" x14ac:dyDescent="0.25">
      <c r="B102" s="50" t="s">
        <v>90</v>
      </c>
      <c r="C102" s="51"/>
      <c r="D102" s="52" t="s">
        <v>91</v>
      </c>
      <c r="E102" s="53">
        <f>SUM(F102:H102)</f>
        <v>983370</v>
      </c>
      <c r="F102" s="53">
        <f t="shared" ref="F102:H105" si="132">F106+F110+F218+F316</f>
        <v>983370</v>
      </c>
      <c r="G102" s="53">
        <f t="shared" si="132"/>
        <v>0</v>
      </c>
      <c r="H102" s="53">
        <f t="shared" si="132"/>
        <v>0</v>
      </c>
      <c r="I102" s="53">
        <f t="shared" si="98"/>
        <v>1004000</v>
      </c>
      <c r="J102" s="53">
        <f t="shared" ref="J102:L105" si="133">J106+J110+J218+J316</f>
        <v>1004000</v>
      </c>
      <c r="K102" s="53">
        <f t="shared" si="133"/>
        <v>0</v>
      </c>
      <c r="L102" s="53">
        <f t="shared" si="133"/>
        <v>0</v>
      </c>
      <c r="M102" s="53">
        <f t="shared" si="99"/>
        <v>1014000</v>
      </c>
      <c r="N102" s="53">
        <f t="shared" ref="N102:P105" si="134">N106+N110+N218+N316</f>
        <v>1014000</v>
      </c>
      <c r="O102" s="53">
        <f t="shared" si="134"/>
        <v>0</v>
      </c>
      <c r="P102" s="53">
        <f t="shared" si="134"/>
        <v>0</v>
      </c>
      <c r="Q102" s="53">
        <f t="shared" si="100"/>
        <v>1019200</v>
      </c>
      <c r="R102" s="53">
        <f t="shared" ref="R102:T105" si="135">R106+R110+R218+R316</f>
        <v>1019200</v>
      </c>
      <c r="S102" s="53">
        <f t="shared" si="135"/>
        <v>0</v>
      </c>
      <c r="T102" s="53">
        <f t="shared" si="135"/>
        <v>0</v>
      </c>
    </row>
    <row r="103" spans="1:20" s="25" customFormat="1" ht="20.25" x14ac:dyDescent="0.25">
      <c r="A103" s="20"/>
      <c r="B103" s="21"/>
      <c r="C103" s="22"/>
      <c r="D103" s="23" t="s">
        <v>157</v>
      </c>
      <c r="E103" s="24">
        <f t="shared" ref="E103:E168" si="136">SUM(F103:H103)</f>
        <v>3479</v>
      </c>
      <c r="F103" s="24">
        <f t="shared" si="132"/>
        <v>3479</v>
      </c>
      <c r="G103" s="24">
        <f t="shared" si="132"/>
        <v>0</v>
      </c>
      <c r="H103" s="24">
        <f t="shared" si="132"/>
        <v>0</v>
      </c>
      <c r="I103" s="24">
        <f t="shared" si="98"/>
        <v>3481</v>
      </c>
      <c r="J103" s="24">
        <f t="shared" si="133"/>
        <v>3481</v>
      </c>
      <c r="K103" s="24">
        <f t="shared" si="133"/>
        <v>0</v>
      </c>
      <c r="L103" s="24">
        <f t="shared" si="133"/>
        <v>0</v>
      </c>
      <c r="M103" s="24">
        <f t="shared" si="99"/>
        <v>3481</v>
      </c>
      <c r="N103" s="24">
        <f t="shared" si="134"/>
        <v>3481</v>
      </c>
      <c r="O103" s="24">
        <f t="shared" si="134"/>
        <v>0</v>
      </c>
      <c r="P103" s="24">
        <f t="shared" si="134"/>
        <v>0</v>
      </c>
      <c r="Q103" s="24">
        <f t="shared" si="100"/>
        <v>3481</v>
      </c>
      <c r="R103" s="24">
        <f t="shared" si="135"/>
        <v>3481</v>
      </c>
      <c r="S103" s="24">
        <f t="shared" si="135"/>
        <v>0</v>
      </c>
      <c r="T103" s="24">
        <f t="shared" si="135"/>
        <v>0</v>
      </c>
    </row>
    <row r="104" spans="1:20" s="25" customFormat="1" ht="20.25" x14ac:dyDescent="0.25">
      <c r="A104" s="20"/>
      <c r="B104" s="21"/>
      <c r="C104" s="22"/>
      <c r="D104" s="23" t="s">
        <v>158</v>
      </c>
      <c r="E104" s="40">
        <f t="shared" si="136"/>
        <v>0</v>
      </c>
      <c r="F104" s="40">
        <f t="shared" si="132"/>
        <v>0</v>
      </c>
      <c r="G104" s="40">
        <f t="shared" si="132"/>
        <v>0</v>
      </c>
      <c r="H104" s="40">
        <f t="shared" si="132"/>
        <v>0</v>
      </c>
      <c r="I104" s="40">
        <f t="shared" si="98"/>
        <v>0</v>
      </c>
      <c r="J104" s="40">
        <f t="shared" si="133"/>
        <v>0</v>
      </c>
      <c r="K104" s="40">
        <f t="shared" si="133"/>
        <v>0</v>
      </c>
      <c r="L104" s="40">
        <f t="shared" si="133"/>
        <v>0</v>
      </c>
      <c r="M104" s="40">
        <f t="shared" si="99"/>
        <v>0</v>
      </c>
      <c r="N104" s="40">
        <f t="shared" si="134"/>
        <v>0</v>
      </c>
      <c r="O104" s="40">
        <f t="shared" si="134"/>
        <v>0</v>
      </c>
      <c r="P104" s="40">
        <f t="shared" si="134"/>
        <v>0</v>
      </c>
      <c r="Q104" s="40">
        <f t="shared" si="100"/>
        <v>0</v>
      </c>
      <c r="R104" s="40">
        <f t="shared" si="135"/>
        <v>0</v>
      </c>
      <c r="S104" s="40">
        <f t="shared" si="135"/>
        <v>0</v>
      </c>
      <c r="T104" s="40">
        <f t="shared" si="135"/>
        <v>0</v>
      </c>
    </row>
    <row r="105" spans="1:20" s="25" customFormat="1" ht="20.25" x14ac:dyDescent="0.25">
      <c r="A105" s="20"/>
      <c r="B105" s="21"/>
      <c r="C105" s="22"/>
      <c r="D105" s="23" t="s">
        <v>159</v>
      </c>
      <c r="E105" s="40">
        <f t="shared" si="136"/>
        <v>3479</v>
      </c>
      <c r="F105" s="40">
        <f t="shared" si="132"/>
        <v>3479</v>
      </c>
      <c r="G105" s="40">
        <f t="shared" si="132"/>
        <v>0</v>
      </c>
      <c r="H105" s="40">
        <f t="shared" si="132"/>
        <v>0</v>
      </c>
      <c r="I105" s="40">
        <f t="shared" si="98"/>
        <v>3481</v>
      </c>
      <c r="J105" s="40">
        <f t="shared" si="133"/>
        <v>3481</v>
      </c>
      <c r="K105" s="40">
        <f t="shared" si="133"/>
        <v>0</v>
      </c>
      <c r="L105" s="40">
        <f t="shared" si="133"/>
        <v>0</v>
      </c>
      <c r="M105" s="40">
        <f t="shared" si="99"/>
        <v>3481</v>
      </c>
      <c r="N105" s="40">
        <f t="shared" si="134"/>
        <v>3481</v>
      </c>
      <c r="O105" s="40">
        <f t="shared" si="134"/>
        <v>0</v>
      </c>
      <c r="P105" s="40">
        <f t="shared" si="134"/>
        <v>0</v>
      </c>
      <c r="Q105" s="40">
        <f t="shared" si="100"/>
        <v>3481</v>
      </c>
      <c r="R105" s="40">
        <f t="shared" si="135"/>
        <v>3481</v>
      </c>
      <c r="S105" s="40">
        <f t="shared" si="135"/>
        <v>0</v>
      </c>
      <c r="T105" s="40">
        <f t="shared" si="135"/>
        <v>0</v>
      </c>
    </row>
    <row r="106" spans="1:20" ht="18" x14ac:dyDescent="0.25">
      <c r="B106" s="45" t="s">
        <v>92</v>
      </c>
      <c r="C106" s="46"/>
      <c r="D106" s="47" t="s">
        <v>93</v>
      </c>
      <c r="E106" s="42">
        <f t="shared" si="136"/>
        <v>704000</v>
      </c>
      <c r="F106" s="44">
        <v>704000</v>
      </c>
      <c r="G106" s="44">
        <v>0</v>
      </c>
      <c r="H106" s="44">
        <v>0</v>
      </c>
      <c r="I106" s="42">
        <f t="shared" si="98"/>
        <v>720000</v>
      </c>
      <c r="J106" s="44">
        <v>720000</v>
      </c>
      <c r="K106" s="44">
        <v>0</v>
      </c>
      <c r="L106" s="44">
        <v>0</v>
      </c>
      <c r="M106" s="42">
        <f t="shared" si="99"/>
        <v>730000</v>
      </c>
      <c r="N106" s="44">
        <v>730000</v>
      </c>
      <c r="O106" s="44">
        <v>0</v>
      </c>
      <c r="P106" s="44">
        <v>0</v>
      </c>
      <c r="Q106" s="42">
        <f t="shared" si="100"/>
        <v>730000</v>
      </c>
      <c r="R106" s="44">
        <v>730000</v>
      </c>
      <c r="S106" s="44">
        <v>0</v>
      </c>
      <c r="T106" s="44">
        <v>0</v>
      </c>
    </row>
    <row r="107" spans="1:20" ht="18" x14ac:dyDescent="0.25">
      <c r="B107" s="27"/>
      <c r="C107" s="28"/>
      <c r="D107" s="29" t="s">
        <v>157</v>
      </c>
      <c r="E107" s="30">
        <f t="shared" si="136"/>
        <v>315</v>
      </c>
      <c r="F107" s="30">
        <f t="shared" ref="F107:P107" si="137">SUM(F108:F109)</f>
        <v>315</v>
      </c>
      <c r="G107" s="30">
        <f t="shared" si="137"/>
        <v>0</v>
      </c>
      <c r="H107" s="30">
        <f t="shared" si="137"/>
        <v>0</v>
      </c>
      <c r="I107" s="30">
        <f t="shared" si="98"/>
        <v>315</v>
      </c>
      <c r="J107" s="30">
        <f t="shared" si="137"/>
        <v>315</v>
      </c>
      <c r="K107" s="30">
        <f t="shared" si="137"/>
        <v>0</v>
      </c>
      <c r="L107" s="30">
        <f t="shared" si="137"/>
        <v>0</v>
      </c>
      <c r="M107" s="30">
        <f t="shared" si="99"/>
        <v>315</v>
      </c>
      <c r="N107" s="30">
        <f t="shared" si="137"/>
        <v>315</v>
      </c>
      <c r="O107" s="30">
        <f t="shared" si="137"/>
        <v>0</v>
      </c>
      <c r="P107" s="30">
        <f t="shared" si="137"/>
        <v>0</v>
      </c>
      <c r="Q107" s="30">
        <f t="shared" si="100"/>
        <v>315</v>
      </c>
      <c r="R107" s="30">
        <f t="shared" ref="R107:T107" si="138">SUM(R108:R109)</f>
        <v>315</v>
      </c>
      <c r="S107" s="30">
        <f t="shared" si="138"/>
        <v>0</v>
      </c>
      <c r="T107" s="30">
        <f t="shared" si="138"/>
        <v>0</v>
      </c>
    </row>
    <row r="108" spans="1:20" ht="18" x14ac:dyDescent="0.25">
      <c r="B108" s="27"/>
      <c r="C108" s="28"/>
      <c r="D108" s="59" t="s">
        <v>344</v>
      </c>
      <c r="E108" s="8">
        <f t="shared" si="136"/>
        <v>0</v>
      </c>
      <c r="F108" s="8">
        <v>0</v>
      </c>
      <c r="G108" s="8">
        <v>0</v>
      </c>
      <c r="H108" s="8">
        <v>0</v>
      </c>
      <c r="I108" s="8">
        <f t="shared" si="98"/>
        <v>0</v>
      </c>
      <c r="J108" s="8">
        <v>0</v>
      </c>
      <c r="K108" s="8">
        <v>0</v>
      </c>
      <c r="L108" s="8">
        <v>0</v>
      </c>
      <c r="M108" s="8">
        <f t="shared" si="99"/>
        <v>0</v>
      </c>
      <c r="N108" s="8">
        <v>0</v>
      </c>
      <c r="O108" s="8">
        <v>0</v>
      </c>
      <c r="P108" s="8">
        <v>0</v>
      </c>
      <c r="Q108" s="8">
        <f t="shared" si="100"/>
        <v>0</v>
      </c>
      <c r="R108" s="8">
        <v>0</v>
      </c>
      <c r="S108" s="8">
        <v>0</v>
      </c>
      <c r="T108" s="8">
        <v>0</v>
      </c>
    </row>
    <row r="109" spans="1:20" ht="18" x14ac:dyDescent="0.25">
      <c r="B109" s="27"/>
      <c r="C109" s="28"/>
      <c r="D109" s="59" t="s">
        <v>161</v>
      </c>
      <c r="E109" s="8">
        <f t="shared" si="136"/>
        <v>315</v>
      </c>
      <c r="F109" s="8">
        <v>315</v>
      </c>
      <c r="G109" s="8">
        <v>0</v>
      </c>
      <c r="H109" s="8">
        <v>0</v>
      </c>
      <c r="I109" s="8">
        <f t="shared" si="98"/>
        <v>315</v>
      </c>
      <c r="J109" s="8">
        <v>315</v>
      </c>
      <c r="K109" s="8">
        <v>0</v>
      </c>
      <c r="L109" s="8">
        <v>0</v>
      </c>
      <c r="M109" s="8">
        <f t="shared" si="99"/>
        <v>315</v>
      </c>
      <c r="N109" s="8">
        <v>315</v>
      </c>
      <c r="O109" s="8">
        <v>0</v>
      </c>
      <c r="P109" s="8">
        <v>0</v>
      </c>
      <c r="Q109" s="8">
        <f t="shared" si="100"/>
        <v>315</v>
      </c>
      <c r="R109" s="8">
        <v>315</v>
      </c>
      <c r="S109" s="8">
        <v>0</v>
      </c>
      <c r="T109" s="8">
        <v>0</v>
      </c>
    </row>
    <row r="110" spans="1:20" ht="17.25" x14ac:dyDescent="0.25">
      <c r="B110" s="54" t="s">
        <v>94</v>
      </c>
      <c r="C110" s="55"/>
      <c r="D110" s="56" t="s">
        <v>35</v>
      </c>
      <c r="E110" s="57">
        <f t="shared" si="136"/>
        <v>98470</v>
      </c>
      <c r="F110" s="58">
        <f>F114+F124+F134+F143+F150+F154+F159+F170+F178+F188+F199+F210</f>
        <v>98470</v>
      </c>
      <c r="G110" s="58">
        <f>G114+G124+G134+G143+G150+G154+G159+G170+G178+G188+G199+G210</f>
        <v>0</v>
      </c>
      <c r="H110" s="58">
        <f>H114+H124+H134+H143+H150+H154+H159+H170+H178+H188+H199+H210</f>
        <v>0</v>
      </c>
      <c r="I110" s="57">
        <f t="shared" si="98"/>
        <v>102600</v>
      </c>
      <c r="J110" s="58">
        <f>J114+J124+J134+J143+J150+J154+J159+J170+J178+J188+J199+J210</f>
        <v>102600</v>
      </c>
      <c r="K110" s="58">
        <f>K114+K124+K134+K143+K150+K154+K159+K170+K178+K188+K199+K210</f>
        <v>0</v>
      </c>
      <c r="L110" s="58">
        <f>L114+L124+L134+L143+L150+L154+L159+L170+L178+L188+L199+L210</f>
        <v>0</v>
      </c>
      <c r="M110" s="57">
        <f t="shared" si="99"/>
        <v>102600</v>
      </c>
      <c r="N110" s="58">
        <f>N114+N124+N134+N143+N150+N154+N159+N170+N178+N188+N199+N210</f>
        <v>102600</v>
      </c>
      <c r="O110" s="58">
        <f>O114+O124+O134+O143+O150+O154+O159+O170+O178+O188+O199+O210</f>
        <v>0</v>
      </c>
      <c r="P110" s="58">
        <f>P114+P124+P134+P143+P150+P154+P159+P170+P178+P188+P199+P210</f>
        <v>0</v>
      </c>
      <c r="Q110" s="57">
        <f t="shared" si="100"/>
        <v>104900</v>
      </c>
      <c r="R110" s="58">
        <f>R114+R124+R134+R143+R150+R154+R159+R170+R178+R188+R199+R210</f>
        <v>104900</v>
      </c>
      <c r="S110" s="58">
        <f>S114+S124+S134+S143+S150+S154+S159+S170+S178+S188+S199+S210</f>
        <v>0</v>
      </c>
      <c r="T110" s="58">
        <f>T114+T124+T134+T143+T150+T154+T159+T170+T178+T188+T199+T210</f>
        <v>0</v>
      </c>
    </row>
    <row r="111" spans="1:20" ht="18" x14ac:dyDescent="0.25">
      <c r="B111" s="27"/>
      <c r="C111" s="28"/>
      <c r="D111" s="29" t="s">
        <v>157</v>
      </c>
      <c r="E111" s="30">
        <f t="shared" si="136"/>
        <v>78</v>
      </c>
      <c r="F111" s="30">
        <f t="shared" ref="F111" si="139">SUM(F112:F113)</f>
        <v>78</v>
      </c>
      <c r="G111" s="30">
        <f t="shared" ref="G111" si="140">SUM(G112:G113)</f>
        <v>0</v>
      </c>
      <c r="H111" s="30">
        <f t="shared" ref="H111" si="141">SUM(H112:H113)</f>
        <v>0</v>
      </c>
      <c r="I111" s="30">
        <f t="shared" si="98"/>
        <v>80</v>
      </c>
      <c r="J111" s="30">
        <f t="shared" ref="J111" si="142">SUM(J112:J113)</f>
        <v>80</v>
      </c>
      <c r="K111" s="30">
        <f t="shared" ref="K111" si="143">SUM(K112:K113)</f>
        <v>0</v>
      </c>
      <c r="L111" s="30">
        <f t="shared" ref="L111" si="144">SUM(L112:L113)</f>
        <v>0</v>
      </c>
      <c r="M111" s="30">
        <f t="shared" si="99"/>
        <v>80</v>
      </c>
      <c r="N111" s="30">
        <f t="shared" ref="N111" si="145">SUM(N112:N113)</f>
        <v>80</v>
      </c>
      <c r="O111" s="30">
        <f t="shared" ref="O111" si="146">SUM(O112:O113)</f>
        <v>0</v>
      </c>
      <c r="P111" s="30">
        <f t="shared" ref="P111" si="147">SUM(P112:P113)</f>
        <v>0</v>
      </c>
      <c r="Q111" s="30">
        <f t="shared" si="100"/>
        <v>80</v>
      </c>
      <c r="R111" s="30">
        <f t="shared" ref="R111" si="148">SUM(R112:R113)</f>
        <v>80</v>
      </c>
      <c r="S111" s="30">
        <f t="shared" ref="S111" si="149">SUM(S112:S113)</f>
        <v>0</v>
      </c>
      <c r="T111" s="30">
        <f t="shared" ref="T111" si="150">SUM(T112:T113)</f>
        <v>0</v>
      </c>
    </row>
    <row r="112" spans="1:20" ht="18" x14ac:dyDescent="0.25">
      <c r="B112" s="27"/>
      <c r="C112" s="28"/>
      <c r="D112" s="59" t="s">
        <v>344</v>
      </c>
      <c r="E112" s="8">
        <f t="shared" si="136"/>
        <v>0</v>
      </c>
      <c r="F112" s="8">
        <v>0</v>
      </c>
      <c r="G112" s="8">
        <v>0</v>
      </c>
      <c r="H112" s="8">
        <v>0</v>
      </c>
      <c r="I112" s="8">
        <f t="shared" si="98"/>
        <v>0</v>
      </c>
      <c r="J112" s="8">
        <v>0</v>
      </c>
      <c r="K112" s="8">
        <v>0</v>
      </c>
      <c r="L112" s="8">
        <v>0</v>
      </c>
      <c r="M112" s="8">
        <f t="shared" si="99"/>
        <v>0</v>
      </c>
      <c r="N112" s="8">
        <v>0</v>
      </c>
      <c r="O112" s="8">
        <v>0</v>
      </c>
      <c r="P112" s="8">
        <v>0</v>
      </c>
      <c r="Q112" s="8">
        <f t="shared" si="100"/>
        <v>0</v>
      </c>
      <c r="R112" s="8">
        <v>0</v>
      </c>
      <c r="S112" s="8">
        <v>0</v>
      </c>
      <c r="T112" s="8">
        <v>0</v>
      </c>
    </row>
    <row r="113" spans="2:20" ht="18" x14ac:dyDescent="0.25">
      <c r="B113" s="27"/>
      <c r="C113" s="28"/>
      <c r="D113" s="59" t="s">
        <v>161</v>
      </c>
      <c r="E113" s="60">
        <f t="shared" si="136"/>
        <v>78</v>
      </c>
      <c r="F113" s="60">
        <f>F117+F127+F137+F146+F153+F157+F162+F173+F181+F191+F202+F213</f>
        <v>78</v>
      </c>
      <c r="G113" s="60">
        <f>G117+G127+G137+G146+G153+G157+G162+G173+G181+G191+G202+G213</f>
        <v>0</v>
      </c>
      <c r="H113" s="60">
        <f>H117+H127+H137+H146+H153+H157+H162+H173+H181+H191+H202+H213</f>
        <v>0</v>
      </c>
      <c r="I113" s="60">
        <f t="shared" si="98"/>
        <v>80</v>
      </c>
      <c r="J113" s="60">
        <f>J117+J127+J137+J146+J153+J157+J162+J173+J181+J191+J202+J213</f>
        <v>80</v>
      </c>
      <c r="K113" s="60">
        <f>K117+K127+K137+K146+K153+K157+K162+K173+K181+K191+K202+K213</f>
        <v>0</v>
      </c>
      <c r="L113" s="60">
        <f>L117+L127+L137+L146+L153+L157+L162+L173+L181+L191+L202+L213</f>
        <v>0</v>
      </c>
      <c r="M113" s="60">
        <f t="shared" si="99"/>
        <v>80</v>
      </c>
      <c r="N113" s="60">
        <f>N117+N127+N137+N146+N153+N157+N162+N173+N181+N191+N202+N213</f>
        <v>80</v>
      </c>
      <c r="O113" s="60">
        <f>O117+O127+O137+O146+O153+O157+O162+O173+O181+O191+O202+O213</f>
        <v>0</v>
      </c>
      <c r="P113" s="60">
        <f>P117+P127+P137+P146+P153+P157+P162+P173+P181+P191+P202+P213</f>
        <v>0</v>
      </c>
      <c r="Q113" s="60">
        <f t="shared" si="100"/>
        <v>80</v>
      </c>
      <c r="R113" s="60">
        <f>R117+R127+R137+R146+R153+R157+R162+R173+R181+R191+R202+R213</f>
        <v>80</v>
      </c>
      <c r="S113" s="60">
        <f>S117+S127+S137+S146+S153+S157+S162+S173+S181+S191+S202+S213</f>
        <v>0</v>
      </c>
      <c r="T113" s="60">
        <f>T117+T127+T137+T146+T153+T157+T162+T173+T181+T191+T202+T213</f>
        <v>0</v>
      </c>
    </row>
    <row r="114" spans="2:20" ht="31.5" x14ac:dyDescent="0.25">
      <c r="B114" s="45" t="s">
        <v>95</v>
      </c>
      <c r="C114" s="46"/>
      <c r="D114" s="47" t="s">
        <v>96</v>
      </c>
      <c r="E114" s="48">
        <f t="shared" si="136"/>
        <v>1900</v>
      </c>
      <c r="F114" s="49">
        <f>F118+F119+F120+F121+F122+F123</f>
        <v>1900</v>
      </c>
      <c r="G114" s="49">
        <f t="shared" ref="G114:H114" si="151">SUM(G118:G121)</f>
        <v>0</v>
      </c>
      <c r="H114" s="49">
        <f t="shared" si="151"/>
        <v>0</v>
      </c>
      <c r="I114" s="48">
        <f t="shared" si="98"/>
        <v>1970</v>
      </c>
      <c r="J114" s="49">
        <f>J118+J119+J120+J121+J122+J123</f>
        <v>1970</v>
      </c>
      <c r="K114" s="49">
        <f t="shared" ref="K114:L114" si="152">SUM(K118:K121)</f>
        <v>0</v>
      </c>
      <c r="L114" s="49">
        <f t="shared" si="152"/>
        <v>0</v>
      </c>
      <c r="M114" s="48">
        <f t="shared" si="99"/>
        <v>1970</v>
      </c>
      <c r="N114" s="49">
        <f>N118+N119+N120+N121+N122+N123</f>
        <v>1970</v>
      </c>
      <c r="O114" s="49">
        <f t="shared" ref="O114:T114" si="153">SUM(O118:O122)</f>
        <v>0</v>
      </c>
      <c r="P114" s="49">
        <f t="shared" si="153"/>
        <v>0</v>
      </c>
      <c r="Q114" s="48">
        <f t="shared" si="100"/>
        <v>1970</v>
      </c>
      <c r="R114" s="49">
        <f>R118+R119+R120+R121+R122+R123</f>
        <v>1970</v>
      </c>
      <c r="S114" s="49">
        <f t="shared" si="153"/>
        <v>0</v>
      </c>
      <c r="T114" s="49">
        <f t="shared" si="153"/>
        <v>0</v>
      </c>
    </row>
    <row r="115" spans="2:20" ht="18" x14ac:dyDescent="0.25">
      <c r="B115" s="27"/>
      <c r="C115" s="28"/>
      <c r="D115" s="29" t="s">
        <v>157</v>
      </c>
      <c r="E115" s="30">
        <f t="shared" si="136"/>
        <v>0</v>
      </c>
      <c r="F115" s="30">
        <f t="shared" ref="F115" si="154">SUM(F116:F117)</f>
        <v>0</v>
      </c>
      <c r="G115" s="30">
        <f t="shared" ref="G115" si="155">SUM(G116:G117)</f>
        <v>0</v>
      </c>
      <c r="H115" s="30">
        <f t="shared" ref="H115" si="156">SUM(H116:H117)</f>
        <v>0</v>
      </c>
      <c r="I115" s="30">
        <f t="shared" si="98"/>
        <v>0</v>
      </c>
      <c r="J115" s="30">
        <f t="shared" ref="J115" si="157">SUM(J116:J117)</f>
        <v>0</v>
      </c>
      <c r="K115" s="30">
        <f t="shared" ref="K115" si="158">SUM(K116:K117)</f>
        <v>0</v>
      </c>
      <c r="L115" s="30">
        <f t="shared" ref="L115" si="159">SUM(L116:L117)</f>
        <v>0</v>
      </c>
      <c r="M115" s="30">
        <f t="shared" si="99"/>
        <v>0</v>
      </c>
      <c r="N115" s="30">
        <f t="shared" ref="N115" si="160">SUM(N116:N117)</f>
        <v>0</v>
      </c>
      <c r="O115" s="30">
        <f t="shared" ref="O115" si="161">SUM(O116:O117)</f>
        <v>0</v>
      </c>
      <c r="P115" s="30">
        <f t="shared" ref="P115" si="162">SUM(P116:P117)</f>
        <v>0</v>
      </c>
      <c r="Q115" s="30">
        <f t="shared" si="100"/>
        <v>0</v>
      </c>
      <c r="R115" s="30">
        <f t="shared" ref="R115" si="163">SUM(R116:R117)</f>
        <v>0</v>
      </c>
      <c r="S115" s="30">
        <f t="shared" ref="S115" si="164">SUM(S116:S117)</f>
        <v>0</v>
      </c>
      <c r="T115" s="30">
        <f t="shared" ref="T115" si="165">SUM(T116:T117)</f>
        <v>0</v>
      </c>
    </row>
    <row r="116" spans="2:20" ht="18" x14ac:dyDescent="0.25">
      <c r="B116" s="27"/>
      <c r="C116" s="28"/>
      <c r="D116" s="59" t="s">
        <v>344</v>
      </c>
      <c r="E116" s="8">
        <f t="shared" si="136"/>
        <v>0</v>
      </c>
      <c r="F116" s="8">
        <v>0</v>
      </c>
      <c r="G116" s="8">
        <v>0</v>
      </c>
      <c r="H116" s="8">
        <v>0</v>
      </c>
      <c r="I116" s="8">
        <f t="shared" si="98"/>
        <v>0</v>
      </c>
      <c r="J116" s="8">
        <v>0</v>
      </c>
      <c r="K116" s="8">
        <v>0</v>
      </c>
      <c r="L116" s="8">
        <v>0</v>
      </c>
      <c r="M116" s="8">
        <f t="shared" si="99"/>
        <v>0</v>
      </c>
      <c r="N116" s="8">
        <v>0</v>
      </c>
      <c r="O116" s="8">
        <v>0</v>
      </c>
      <c r="P116" s="8">
        <v>0</v>
      </c>
      <c r="Q116" s="8">
        <f t="shared" si="100"/>
        <v>0</v>
      </c>
      <c r="R116" s="8">
        <v>0</v>
      </c>
      <c r="S116" s="8">
        <v>0</v>
      </c>
      <c r="T116" s="8">
        <v>0</v>
      </c>
    </row>
    <row r="117" spans="2:20" ht="18" x14ac:dyDescent="0.25">
      <c r="B117" s="27"/>
      <c r="C117" s="28"/>
      <c r="D117" s="59" t="s">
        <v>161</v>
      </c>
      <c r="E117" s="30">
        <f t="shared" si="136"/>
        <v>0</v>
      </c>
      <c r="F117" s="8">
        <v>0</v>
      </c>
      <c r="G117" s="8">
        <v>0</v>
      </c>
      <c r="H117" s="8">
        <v>0</v>
      </c>
      <c r="I117" s="30">
        <f t="shared" si="98"/>
        <v>0</v>
      </c>
      <c r="J117" s="8">
        <v>0</v>
      </c>
      <c r="K117" s="8">
        <v>0</v>
      </c>
      <c r="L117" s="8">
        <v>0</v>
      </c>
      <c r="M117" s="30">
        <f t="shared" si="99"/>
        <v>0</v>
      </c>
      <c r="N117" s="8">
        <v>0</v>
      </c>
      <c r="O117" s="8">
        <v>0</v>
      </c>
      <c r="P117" s="8">
        <v>0</v>
      </c>
      <c r="Q117" s="30">
        <f t="shared" si="100"/>
        <v>0</v>
      </c>
      <c r="R117" s="8">
        <v>0</v>
      </c>
      <c r="S117" s="8">
        <v>0</v>
      </c>
      <c r="T117" s="8">
        <v>0</v>
      </c>
    </row>
    <row r="118" spans="2:20" ht="15.75" x14ac:dyDescent="0.25">
      <c r="B118" s="5"/>
      <c r="C118" s="6" t="s">
        <v>165</v>
      </c>
      <c r="D118" s="43" t="s">
        <v>166</v>
      </c>
      <c r="E118" s="11">
        <f t="shared" si="136"/>
        <v>1144</v>
      </c>
      <c r="F118" s="9">
        <v>1144</v>
      </c>
      <c r="G118" s="8">
        <v>0</v>
      </c>
      <c r="H118" s="8">
        <v>0</v>
      </c>
      <c r="I118" s="11">
        <f t="shared" si="98"/>
        <v>1209</v>
      </c>
      <c r="J118" s="9">
        <v>1209</v>
      </c>
      <c r="K118" s="8">
        <v>0</v>
      </c>
      <c r="L118" s="8">
        <v>0</v>
      </c>
      <c r="M118" s="11">
        <f t="shared" si="99"/>
        <v>1209</v>
      </c>
      <c r="N118" s="9">
        <v>1209</v>
      </c>
      <c r="O118" s="8">
        <v>0</v>
      </c>
      <c r="P118" s="8">
        <v>0</v>
      </c>
      <c r="Q118" s="11">
        <f t="shared" si="100"/>
        <v>1209</v>
      </c>
      <c r="R118" s="9">
        <v>1209</v>
      </c>
      <c r="S118" s="8">
        <v>0</v>
      </c>
      <c r="T118" s="8">
        <v>0</v>
      </c>
    </row>
    <row r="119" spans="2:20" ht="15.75" x14ac:dyDescent="0.25">
      <c r="B119" s="5"/>
      <c r="C119" s="6" t="s">
        <v>167</v>
      </c>
      <c r="D119" s="7" t="s">
        <v>336</v>
      </c>
      <c r="E119" s="11">
        <f t="shared" si="136"/>
        <v>34</v>
      </c>
      <c r="F119" s="9">
        <v>34</v>
      </c>
      <c r="G119" s="8">
        <v>0</v>
      </c>
      <c r="H119" s="8">
        <v>0</v>
      </c>
      <c r="I119" s="11">
        <f t="shared" si="98"/>
        <v>34</v>
      </c>
      <c r="J119" s="9">
        <v>34</v>
      </c>
      <c r="K119" s="8">
        <v>0</v>
      </c>
      <c r="L119" s="8">
        <v>0</v>
      </c>
      <c r="M119" s="11">
        <f t="shared" si="99"/>
        <v>34</v>
      </c>
      <c r="N119" s="9">
        <v>34</v>
      </c>
      <c r="O119" s="8">
        <v>0</v>
      </c>
      <c r="P119" s="8">
        <v>0</v>
      </c>
      <c r="Q119" s="11">
        <f t="shared" si="100"/>
        <v>34</v>
      </c>
      <c r="R119" s="9">
        <v>34</v>
      </c>
      <c r="S119" s="8">
        <v>0</v>
      </c>
      <c r="T119" s="8">
        <v>0</v>
      </c>
    </row>
    <row r="120" spans="2:20" ht="30" x14ac:dyDescent="0.25">
      <c r="B120" s="5"/>
      <c r="C120" s="6" t="s">
        <v>168</v>
      </c>
      <c r="D120" s="7" t="s">
        <v>169</v>
      </c>
      <c r="E120" s="11">
        <f t="shared" si="136"/>
        <v>161</v>
      </c>
      <c r="F120" s="9">
        <v>161</v>
      </c>
      <c r="G120" s="8">
        <v>0</v>
      </c>
      <c r="H120" s="8">
        <v>0</v>
      </c>
      <c r="I120" s="11">
        <f t="shared" si="98"/>
        <v>161</v>
      </c>
      <c r="J120" s="9">
        <v>161</v>
      </c>
      <c r="K120" s="8">
        <v>0</v>
      </c>
      <c r="L120" s="8">
        <v>0</v>
      </c>
      <c r="M120" s="11">
        <f t="shared" si="99"/>
        <v>161</v>
      </c>
      <c r="N120" s="9">
        <v>161</v>
      </c>
      <c r="O120" s="8">
        <v>0</v>
      </c>
      <c r="P120" s="8">
        <v>0</v>
      </c>
      <c r="Q120" s="11">
        <f t="shared" si="100"/>
        <v>161</v>
      </c>
      <c r="R120" s="9">
        <v>161</v>
      </c>
      <c r="S120" s="8">
        <v>0</v>
      </c>
      <c r="T120" s="8">
        <v>0</v>
      </c>
    </row>
    <row r="121" spans="2:20" ht="15.75" x14ac:dyDescent="0.25">
      <c r="B121" s="5"/>
      <c r="C121" s="6" t="s">
        <v>170</v>
      </c>
      <c r="D121" s="7" t="s">
        <v>171</v>
      </c>
      <c r="E121" s="11">
        <f t="shared" si="136"/>
        <v>416</v>
      </c>
      <c r="F121" s="9">
        <v>416</v>
      </c>
      <c r="G121" s="8">
        <v>0</v>
      </c>
      <c r="H121" s="8">
        <v>0</v>
      </c>
      <c r="I121" s="11">
        <f t="shared" si="98"/>
        <v>420</v>
      </c>
      <c r="J121" s="9">
        <v>420</v>
      </c>
      <c r="K121" s="8">
        <v>0</v>
      </c>
      <c r="L121" s="8">
        <v>0</v>
      </c>
      <c r="M121" s="11">
        <f t="shared" si="99"/>
        <v>420</v>
      </c>
      <c r="N121" s="9">
        <v>420</v>
      </c>
      <c r="O121" s="8">
        <v>0</v>
      </c>
      <c r="P121" s="8">
        <v>0</v>
      </c>
      <c r="Q121" s="11">
        <f t="shared" si="100"/>
        <v>420</v>
      </c>
      <c r="R121" s="9">
        <v>420</v>
      </c>
      <c r="S121" s="8">
        <v>0</v>
      </c>
      <c r="T121" s="8">
        <v>0</v>
      </c>
    </row>
    <row r="122" spans="2:20" ht="15.75" x14ac:dyDescent="0.25">
      <c r="B122" s="5"/>
      <c r="C122" s="6" t="s">
        <v>172</v>
      </c>
      <c r="D122" s="7" t="s">
        <v>173</v>
      </c>
      <c r="E122" s="11">
        <f t="shared" si="136"/>
        <v>109</v>
      </c>
      <c r="F122" s="9">
        <v>109</v>
      </c>
      <c r="G122" s="8">
        <v>0</v>
      </c>
      <c r="H122" s="8">
        <v>0</v>
      </c>
      <c r="I122" s="11">
        <f t="shared" si="98"/>
        <v>110</v>
      </c>
      <c r="J122" s="9">
        <v>110</v>
      </c>
      <c r="K122" s="8">
        <v>0</v>
      </c>
      <c r="L122" s="8">
        <v>0</v>
      </c>
      <c r="M122" s="11">
        <f t="shared" si="99"/>
        <v>110</v>
      </c>
      <c r="N122" s="9">
        <v>110</v>
      </c>
      <c r="O122" s="8">
        <v>0</v>
      </c>
      <c r="P122" s="8">
        <v>0</v>
      </c>
      <c r="Q122" s="11">
        <f t="shared" si="100"/>
        <v>110</v>
      </c>
      <c r="R122" s="9">
        <v>110</v>
      </c>
      <c r="S122" s="8">
        <v>0</v>
      </c>
      <c r="T122" s="8">
        <v>0</v>
      </c>
    </row>
    <row r="123" spans="2:20" ht="30" x14ac:dyDescent="0.25">
      <c r="B123" s="5"/>
      <c r="C123" s="6" t="s">
        <v>350</v>
      </c>
      <c r="D123" s="7" t="s">
        <v>349</v>
      </c>
      <c r="E123" s="11">
        <f t="shared" si="136"/>
        <v>36</v>
      </c>
      <c r="F123" s="9">
        <v>36</v>
      </c>
      <c r="G123" s="8">
        <v>0</v>
      </c>
      <c r="H123" s="8">
        <v>0</v>
      </c>
      <c r="I123" s="11">
        <f t="shared" si="98"/>
        <v>36</v>
      </c>
      <c r="J123" s="9">
        <v>36</v>
      </c>
      <c r="K123" s="8">
        <v>0</v>
      </c>
      <c r="L123" s="8">
        <v>0</v>
      </c>
      <c r="M123" s="11">
        <f t="shared" si="99"/>
        <v>36</v>
      </c>
      <c r="N123" s="9">
        <v>36</v>
      </c>
      <c r="O123" s="8">
        <v>0</v>
      </c>
      <c r="P123" s="8">
        <v>0</v>
      </c>
      <c r="Q123" s="11">
        <f t="shared" si="100"/>
        <v>36</v>
      </c>
      <c r="R123" s="9">
        <v>36</v>
      </c>
      <c r="S123" s="8">
        <v>0</v>
      </c>
      <c r="T123" s="8">
        <v>0</v>
      </c>
    </row>
    <row r="124" spans="2:20" ht="31.5" x14ac:dyDescent="0.25">
      <c r="B124" s="45" t="s">
        <v>98</v>
      </c>
      <c r="C124" s="46"/>
      <c r="D124" s="47" t="s">
        <v>97</v>
      </c>
      <c r="E124" s="48">
        <f t="shared" si="136"/>
        <v>22400</v>
      </c>
      <c r="F124" s="49">
        <f>F128+F129+F130+F131+F132+F133</f>
        <v>22400</v>
      </c>
      <c r="G124" s="49">
        <f t="shared" ref="G124:T124" si="166">SUM(G128:G132)</f>
        <v>0</v>
      </c>
      <c r="H124" s="49">
        <f t="shared" si="166"/>
        <v>0</v>
      </c>
      <c r="I124" s="48">
        <f t="shared" si="98"/>
        <v>22500</v>
      </c>
      <c r="J124" s="49">
        <f>J128+J129+J130+J131+J132+J133</f>
        <v>22500</v>
      </c>
      <c r="K124" s="49">
        <f t="shared" si="166"/>
        <v>0</v>
      </c>
      <c r="L124" s="49">
        <f t="shared" si="166"/>
        <v>0</v>
      </c>
      <c r="M124" s="48">
        <f t="shared" si="99"/>
        <v>22500</v>
      </c>
      <c r="N124" s="49">
        <f>N128+N129+N130+N131+N132+N133</f>
        <v>22500</v>
      </c>
      <c r="O124" s="49">
        <f t="shared" si="166"/>
        <v>0</v>
      </c>
      <c r="P124" s="49">
        <f t="shared" si="166"/>
        <v>0</v>
      </c>
      <c r="Q124" s="48">
        <f t="shared" si="100"/>
        <v>22500</v>
      </c>
      <c r="R124" s="49">
        <f>R128+R129+R130+R131+R132+R133</f>
        <v>22500</v>
      </c>
      <c r="S124" s="49">
        <f t="shared" si="166"/>
        <v>0</v>
      </c>
      <c r="T124" s="49">
        <f t="shared" si="166"/>
        <v>0</v>
      </c>
    </row>
    <row r="125" spans="2:20" ht="18" x14ac:dyDescent="0.25">
      <c r="B125" s="27"/>
      <c r="C125" s="28"/>
      <c r="D125" s="29" t="s">
        <v>157</v>
      </c>
      <c r="E125" s="30">
        <f t="shared" si="136"/>
        <v>0</v>
      </c>
      <c r="F125" s="30">
        <f t="shared" ref="F125" si="167">SUM(F126:F127)</f>
        <v>0</v>
      </c>
      <c r="G125" s="30">
        <f t="shared" ref="G125" si="168">SUM(G126:G127)</f>
        <v>0</v>
      </c>
      <c r="H125" s="30">
        <f t="shared" ref="H125" si="169">SUM(H126:H127)</f>
        <v>0</v>
      </c>
      <c r="I125" s="30">
        <f t="shared" si="98"/>
        <v>0</v>
      </c>
      <c r="J125" s="30">
        <f t="shared" ref="J125" si="170">SUM(J126:J127)</f>
        <v>0</v>
      </c>
      <c r="K125" s="30">
        <f t="shared" ref="K125" si="171">SUM(K126:K127)</f>
        <v>0</v>
      </c>
      <c r="L125" s="30">
        <f t="shared" ref="L125" si="172">SUM(L126:L127)</f>
        <v>0</v>
      </c>
      <c r="M125" s="30">
        <f t="shared" si="99"/>
        <v>0</v>
      </c>
      <c r="N125" s="30">
        <f t="shared" ref="N125" si="173">SUM(N126:N127)</f>
        <v>0</v>
      </c>
      <c r="O125" s="30">
        <f t="shared" ref="O125" si="174">SUM(O126:O127)</f>
        <v>0</v>
      </c>
      <c r="P125" s="30">
        <f t="shared" ref="P125" si="175">SUM(P126:P127)</f>
        <v>0</v>
      </c>
      <c r="Q125" s="30">
        <f t="shared" si="100"/>
        <v>0</v>
      </c>
      <c r="R125" s="30">
        <f t="shared" ref="R125" si="176">SUM(R126:R127)</f>
        <v>0</v>
      </c>
      <c r="S125" s="30">
        <f t="shared" ref="S125" si="177">SUM(S126:S127)</f>
        <v>0</v>
      </c>
      <c r="T125" s="30">
        <f t="shared" ref="T125" si="178">SUM(T126:T127)</f>
        <v>0</v>
      </c>
    </row>
    <row r="126" spans="2:20" ht="18" x14ac:dyDescent="0.25">
      <c r="B126" s="27"/>
      <c r="C126" s="28"/>
      <c r="D126" s="59" t="s">
        <v>344</v>
      </c>
      <c r="E126" s="8">
        <f t="shared" si="136"/>
        <v>0</v>
      </c>
      <c r="F126" s="8">
        <v>0</v>
      </c>
      <c r="G126" s="8">
        <v>0</v>
      </c>
      <c r="H126" s="8">
        <v>0</v>
      </c>
      <c r="I126" s="8">
        <f t="shared" si="98"/>
        <v>0</v>
      </c>
      <c r="J126" s="8">
        <v>0</v>
      </c>
      <c r="K126" s="8">
        <v>0</v>
      </c>
      <c r="L126" s="8">
        <v>0</v>
      </c>
      <c r="M126" s="8">
        <f t="shared" si="99"/>
        <v>0</v>
      </c>
      <c r="N126" s="8">
        <v>0</v>
      </c>
      <c r="O126" s="8">
        <v>0</v>
      </c>
      <c r="P126" s="8">
        <v>0</v>
      </c>
      <c r="Q126" s="8">
        <f t="shared" si="100"/>
        <v>0</v>
      </c>
      <c r="R126" s="8">
        <v>0</v>
      </c>
      <c r="S126" s="8">
        <v>0</v>
      </c>
      <c r="T126" s="8">
        <v>0</v>
      </c>
    </row>
    <row r="127" spans="2:20" ht="18" x14ac:dyDescent="0.25">
      <c r="B127" s="27"/>
      <c r="C127" s="28"/>
      <c r="D127" s="59" t="s">
        <v>161</v>
      </c>
      <c r="E127" s="30">
        <f t="shared" si="136"/>
        <v>0</v>
      </c>
      <c r="F127" s="8">
        <v>0</v>
      </c>
      <c r="G127" s="8">
        <v>0</v>
      </c>
      <c r="H127" s="8">
        <v>0</v>
      </c>
      <c r="I127" s="30">
        <f t="shared" si="98"/>
        <v>0</v>
      </c>
      <c r="J127" s="8">
        <v>0</v>
      </c>
      <c r="K127" s="8">
        <v>0</v>
      </c>
      <c r="L127" s="8">
        <v>0</v>
      </c>
      <c r="M127" s="30">
        <f t="shared" si="99"/>
        <v>0</v>
      </c>
      <c r="N127" s="8">
        <v>0</v>
      </c>
      <c r="O127" s="8">
        <v>0</v>
      </c>
      <c r="P127" s="8">
        <v>0</v>
      </c>
      <c r="Q127" s="30">
        <f t="shared" si="100"/>
        <v>0</v>
      </c>
      <c r="R127" s="8">
        <v>0</v>
      </c>
      <c r="S127" s="8">
        <v>0</v>
      </c>
      <c r="T127" s="8">
        <v>0</v>
      </c>
    </row>
    <row r="128" spans="2:20" ht="15.75" x14ac:dyDescent="0.25">
      <c r="B128" s="5"/>
      <c r="C128" s="6" t="s">
        <v>174</v>
      </c>
      <c r="D128" s="7" t="s">
        <v>175</v>
      </c>
      <c r="E128" s="11">
        <f t="shared" si="136"/>
        <v>14117</v>
      </c>
      <c r="F128" s="9">
        <v>14117</v>
      </c>
      <c r="G128" s="8">
        <v>0</v>
      </c>
      <c r="H128" s="8">
        <v>0</v>
      </c>
      <c r="I128" s="11">
        <f t="shared" si="98"/>
        <v>14217</v>
      </c>
      <c r="J128" s="9">
        <v>14217</v>
      </c>
      <c r="K128" s="8">
        <v>0</v>
      </c>
      <c r="L128" s="8">
        <v>0</v>
      </c>
      <c r="M128" s="11">
        <f t="shared" si="99"/>
        <v>14217</v>
      </c>
      <c r="N128" s="9">
        <v>14217</v>
      </c>
      <c r="O128" s="8">
        <v>0</v>
      </c>
      <c r="P128" s="8">
        <v>0</v>
      </c>
      <c r="Q128" s="11">
        <f t="shared" si="100"/>
        <v>14217</v>
      </c>
      <c r="R128" s="9">
        <v>14217</v>
      </c>
      <c r="S128" s="8">
        <v>0</v>
      </c>
      <c r="T128" s="8">
        <v>0</v>
      </c>
    </row>
    <row r="129" spans="2:20" ht="15.75" x14ac:dyDescent="0.25">
      <c r="B129" s="5"/>
      <c r="C129" s="6" t="s">
        <v>176</v>
      </c>
      <c r="D129" s="7" t="s">
        <v>177</v>
      </c>
      <c r="E129" s="11">
        <f t="shared" si="136"/>
        <v>150</v>
      </c>
      <c r="F129" s="9">
        <v>150</v>
      </c>
      <c r="G129" s="8">
        <v>0</v>
      </c>
      <c r="H129" s="8">
        <v>0</v>
      </c>
      <c r="I129" s="11">
        <f t="shared" si="98"/>
        <v>150</v>
      </c>
      <c r="J129" s="9">
        <v>150</v>
      </c>
      <c r="K129" s="8">
        <v>0</v>
      </c>
      <c r="L129" s="8">
        <v>0</v>
      </c>
      <c r="M129" s="11">
        <f t="shared" si="99"/>
        <v>150</v>
      </c>
      <c r="N129" s="9">
        <v>150</v>
      </c>
      <c r="O129" s="8">
        <v>0</v>
      </c>
      <c r="P129" s="8">
        <v>0</v>
      </c>
      <c r="Q129" s="11">
        <f t="shared" si="100"/>
        <v>150</v>
      </c>
      <c r="R129" s="9">
        <v>150</v>
      </c>
      <c r="S129" s="8">
        <v>0</v>
      </c>
      <c r="T129" s="8">
        <v>0</v>
      </c>
    </row>
    <row r="130" spans="2:20" ht="15.75" x14ac:dyDescent="0.25">
      <c r="B130" s="5"/>
      <c r="C130" s="6" t="s">
        <v>178</v>
      </c>
      <c r="D130" s="7" t="s">
        <v>179</v>
      </c>
      <c r="E130" s="11">
        <f t="shared" si="136"/>
        <v>7603</v>
      </c>
      <c r="F130" s="9">
        <v>7603</v>
      </c>
      <c r="G130" s="8">
        <v>0</v>
      </c>
      <c r="H130" s="8">
        <v>0</v>
      </c>
      <c r="I130" s="11">
        <f t="shared" si="98"/>
        <v>7603</v>
      </c>
      <c r="J130" s="9">
        <v>7603</v>
      </c>
      <c r="K130" s="8">
        <v>0</v>
      </c>
      <c r="L130" s="8">
        <v>0</v>
      </c>
      <c r="M130" s="11">
        <f t="shared" si="99"/>
        <v>7603</v>
      </c>
      <c r="N130" s="9">
        <v>7603</v>
      </c>
      <c r="O130" s="8">
        <v>0</v>
      </c>
      <c r="P130" s="8">
        <v>0</v>
      </c>
      <c r="Q130" s="11">
        <f t="shared" si="100"/>
        <v>7603</v>
      </c>
      <c r="R130" s="9">
        <v>7603</v>
      </c>
      <c r="S130" s="8">
        <v>0</v>
      </c>
      <c r="T130" s="8">
        <v>0</v>
      </c>
    </row>
    <row r="131" spans="2:20" ht="15.75" x14ac:dyDescent="0.25">
      <c r="B131" s="5"/>
      <c r="C131" s="6" t="s">
        <v>180</v>
      </c>
      <c r="D131" s="7" t="s">
        <v>183</v>
      </c>
      <c r="E131" s="11">
        <f t="shared" si="136"/>
        <v>400</v>
      </c>
      <c r="F131" s="9">
        <v>400</v>
      </c>
      <c r="G131" s="8">
        <v>0</v>
      </c>
      <c r="H131" s="8">
        <v>0</v>
      </c>
      <c r="I131" s="11">
        <f t="shared" si="98"/>
        <v>400</v>
      </c>
      <c r="J131" s="9">
        <v>400</v>
      </c>
      <c r="K131" s="8">
        <v>0</v>
      </c>
      <c r="L131" s="8">
        <v>0</v>
      </c>
      <c r="M131" s="11">
        <f t="shared" si="99"/>
        <v>400</v>
      </c>
      <c r="N131" s="9">
        <v>400</v>
      </c>
      <c r="O131" s="8">
        <v>0</v>
      </c>
      <c r="P131" s="8">
        <v>0</v>
      </c>
      <c r="Q131" s="11">
        <f t="shared" si="100"/>
        <v>400</v>
      </c>
      <c r="R131" s="9">
        <v>400</v>
      </c>
      <c r="S131" s="8">
        <v>0</v>
      </c>
      <c r="T131" s="8">
        <v>0</v>
      </c>
    </row>
    <row r="132" spans="2:20" ht="15.75" x14ac:dyDescent="0.25">
      <c r="B132" s="5"/>
      <c r="C132" s="6" t="s">
        <v>182</v>
      </c>
      <c r="D132" s="7" t="s">
        <v>181</v>
      </c>
      <c r="E132" s="11">
        <f t="shared" si="136"/>
        <v>30</v>
      </c>
      <c r="F132" s="9">
        <v>30</v>
      </c>
      <c r="G132" s="8">
        <v>0</v>
      </c>
      <c r="H132" s="8">
        <v>0</v>
      </c>
      <c r="I132" s="11">
        <f t="shared" si="98"/>
        <v>30</v>
      </c>
      <c r="J132" s="9">
        <v>30</v>
      </c>
      <c r="K132" s="8">
        <v>0</v>
      </c>
      <c r="L132" s="8">
        <v>0</v>
      </c>
      <c r="M132" s="11">
        <f t="shared" si="99"/>
        <v>30</v>
      </c>
      <c r="N132" s="9">
        <v>30</v>
      </c>
      <c r="O132" s="8">
        <v>0</v>
      </c>
      <c r="P132" s="8">
        <v>0</v>
      </c>
      <c r="Q132" s="11">
        <f t="shared" si="100"/>
        <v>30</v>
      </c>
      <c r="R132" s="9">
        <v>30</v>
      </c>
      <c r="S132" s="8">
        <v>0</v>
      </c>
      <c r="T132" s="8">
        <v>0</v>
      </c>
    </row>
    <row r="133" spans="2:20" ht="15.75" x14ac:dyDescent="0.25">
      <c r="B133" s="5"/>
      <c r="C133" s="6" t="s">
        <v>352</v>
      </c>
      <c r="D133" s="7" t="s">
        <v>351</v>
      </c>
      <c r="E133" s="11">
        <f t="shared" si="136"/>
        <v>100</v>
      </c>
      <c r="F133" s="9">
        <v>100</v>
      </c>
      <c r="G133" s="8">
        <v>0</v>
      </c>
      <c r="H133" s="8">
        <v>0</v>
      </c>
      <c r="I133" s="11">
        <f t="shared" si="98"/>
        <v>100</v>
      </c>
      <c r="J133" s="9">
        <v>100</v>
      </c>
      <c r="K133" s="8">
        <v>0</v>
      </c>
      <c r="L133" s="8">
        <v>0</v>
      </c>
      <c r="M133" s="11">
        <f t="shared" si="99"/>
        <v>100</v>
      </c>
      <c r="N133" s="9">
        <v>100</v>
      </c>
      <c r="O133" s="8">
        <v>0</v>
      </c>
      <c r="P133" s="8">
        <v>0</v>
      </c>
      <c r="Q133" s="11">
        <f t="shared" si="100"/>
        <v>100</v>
      </c>
      <c r="R133" s="9">
        <v>100</v>
      </c>
      <c r="S133" s="8">
        <v>0</v>
      </c>
      <c r="T133" s="8">
        <v>0</v>
      </c>
    </row>
    <row r="134" spans="2:20" ht="31.5" x14ac:dyDescent="0.25">
      <c r="B134" s="45" t="s">
        <v>100</v>
      </c>
      <c r="C134" s="46"/>
      <c r="D134" s="47" t="s">
        <v>99</v>
      </c>
      <c r="E134" s="48">
        <f t="shared" si="136"/>
        <v>1700</v>
      </c>
      <c r="F134" s="49">
        <f>SUM(F138:F142)</f>
        <v>1700</v>
      </c>
      <c r="G134" s="49">
        <f t="shared" ref="G134:T134" si="179">SUM(G138:G142)</f>
        <v>0</v>
      </c>
      <c r="H134" s="49">
        <f t="shared" si="179"/>
        <v>0</v>
      </c>
      <c r="I134" s="48">
        <f t="shared" si="98"/>
        <v>1900</v>
      </c>
      <c r="J134" s="49">
        <f t="shared" si="179"/>
        <v>1900</v>
      </c>
      <c r="K134" s="49">
        <f t="shared" si="179"/>
        <v>0</v>
      </c>
      <c r="L134" s="49">
        <f t="shared" si="179"/>
        <v>0</v>
      </c>
      <c r="M134" s="48">
        <f t="shared" si="99"/>
        <v>1900</v>
      </c>
      <c r="N134" s="49">
        <f t="shared" si="179"/>
        <v>1900</v>
      </c>
      <c r="O134" s="49">
        <f t="shared" si="179"/>
        <v>0</v>
      </c>
      <c r="P134" s="49">
        <f t="shared" si="179"/>
        <v>0</v>
      </c>
      <c r="Q134" s="48">
        <f t="shared" si="100"/>
        <v>1900</v>
      </c>
      <c r="R134" s="49">
        <f t="shared" si="179"/>
        <v>1900</v>
      </c>
      <c r="S134" s="49">
        <f t="shared" si="179"/>
        <v>0</v>
      </c>
      <c r="T134" s="49">
        <f t="shared" si="179"/>
        <v>0</v>
      </c>
    </row>
    <row r="135" spans="2:20" ht="18" x14ac:dyDescent="0.25">
      <c r="B135" s="27"/>
      <c r="C135" s="28"/>
      <c r="D135" s="29" t="s">
        <v>157</v>
      </c>
      <c r="E135" s="30">
        <f t="shared" si="136"/>
        <v>0</v>
      </c>
      <c r="F135" s="30">
        <f t="shared" ref="F135" si="180">SUM(F136:F137)</f>
        <v>0</v>
      </c>
      <c r="G135" s="30">
        <f t="shared" ref="G135" si="181">SUM(G136:G137)</f>
        <v>0</v>
      </c>
      <c r="H135" s="30">
        <f t="shared" ref="H135" si="182">SUM(H136:H137)</f>
        <v>0</v>
      </c>
      <c r="I135" s="30">
        <f t="shared" si="98"/>
        <v>0</v>
      </c>
      <c r="J135" s="30">
        <f t="shared" ref="J135" si="183">SUM(J136:J137)</f>
        <v>0</v>
      </c>
      <c r="K135" s="30">
        <f t="shared" ref="K135" si="184">SUM(K136:K137)</f>
        <v>0</v>
      </c>
      <c r="L135" s="30">
        <f t="shared" ref="L135" si="185">SUM(L136:L137)</f>
        <v>0</v>
      </c>
      <c r="M135" s="30">
        <f t="shared" si="99"/>
        <v>0</v>
      </c>
      <c r="N135" s="30">
        <f t="shared" ref="N135" si="186">SUM(N136:N137)</f>
        <v>0</v>
      </c>
      <c r="O135" s="30">
        <f t="shared" ref="O135" si="187">SUM(O136:O137)</f>
        <v>0</v>
      </c>
      <c r="P135" s="30">
        <f t="shared" ref="P135" si="188">SUM(P136:P137)</f>
        <v>0</v>
      </c>
      <c r="Q135" s="30">
        <f t="shared" si="100"/>
        <v>0</v>
      </c>
      <c r="R135" s="30">
        <f t="shared" ref="R135" si="189">SUM(R136:R137)</f>
        <v>0</v>
      </c>
      <c r="S135" s="30">
        <f t="shared" ref="S135" si="190">SUM(S136:S137)</f>
        <v>0</v>
      </c>
      <c r="T135" s="30">
        <f t="shared" ref="T135" si="191">SUM(T136:T137)</f>
        <v>0</v>
      </c>
    </row>
    <row r="136" spans="2:20" ht="18" x14ac:dyDescent="0.25">
      <c r="B136" s="27"/>
      <c r="C136" s="28"/>
      <c r="D136" s="59" t="s">
        <v>344</v>
      </c>
      <c r="E136" s="8">
        <f t="shared" si="136"/>
        <v>0</v>
      </c>
      <c r="F136" s="8">
        <v>0</v>
      </c>
      <c r="G136" s="8">
        <v>0</v>
      </c>
      <c r="H136" s="8">
        <v>0</v>
      </c>
      <c r="I136" s="8">
        <f t="shared" si="98"/>
        <v>0</v>
      </c>
      <c r="J136" s="8">
        <v>0</v>
      </c>
      <c r="K136" s="8">
        <v>0</v>
      </c>
      <c r="L136" s="8">
        <v>0</v>
      </c>
      <c r="M136" s="8">
        <f t="shared" si="99"/>
        <v>0</v>
      </c>
      <c r="N136" s="8">
        <v>0</v>
      </c>
      <c r="O136" s="8">
        <v>0</v>
      </c>
      <c r="P136" s="8">
        <v>0</v>
      </c>
      <c r="Q136" s="8">
        <f t="shared" si="100"/>
        <v>0</v>
      </c>
      <c r="R136" s="8">
        <v>0</v>
      </c>
      <c r="S136" s="8">
        <v>0</v>
      </c>
      <c r="T136" s="8">
        <v>0</v>
      </c>
    </row>
    <row r="137" spans="2:20" ht="18" x14ac:dyDescent="0.25">
      <c r="B137" s="27"/>
      <c r="C137" s="28"/>
      <c r="D137" s="59" t="s">
        <v>161</v>
      </c>
      <c r="E137" s="30">
        <f t="shared" si="136"/>
        <v>0</v>
      </c>
      <c r="F137" s="8">
        <v>0</v>
      </c>
      <c r="G137" s="8">
        <v>0</v>
      </c>
      <c r="H137" s="8">
        <v>0</v>
      </c>
      <c r="I137" s="30">
        <f t="shared" si="98"/>
        <v>0</v>
      </c>
      <c r="J137" s="8">
        <v>0</v>
      </c>
      <c r="K137" s="8">
        <v>0</v>
      </c>
      <c r="L137" s="8">
        <v>0</v>
      </c>
      <c r="M137" s="30">
        <f t="shared" si="99"/>
        <v>0</v>
      </c>
      <c r="N137" s="8">
        <v>0</v>
      </c>
      <c r="O137" s="8">
        <v>0</v>
      </c>
      <c r="P137" s="8">
        <v>0</v>
      </c>
      <c r="Q137" s="30">
        <f t="shared" si="100"/>
        <v>0</v>
      </c>
      <c r="R137" s="8">
        <v>0</v>
      </c>
      <c r="S137" s="8">
        <v>0</v>
      </c>
      <c r="T137" s="8">
        <v>0</v>
      </c>
    </row>
    <row r="138" spans="2:20" ht="45" x14ac:dyDescent="0.25">
      <c r="B138" s="5"/>
      <c r="C138" s="6" t="s">
        <v>184</v>
      </c>
      <c r="D138" s="7" t="s">
        <v>353</v>
      </c>
      <c r="E138" s="11">
        <f t="shared" si="136"/>
        <v>553.5</v>
      </c>
      <c r="F138" s="9">
        <v>553.5</v>
      </c>
      <c r="G138" s="8">
        <v>0</v>
      </c>
      <c r="H138" s="8">
        <v>0</v>
      </c>
      <c r="I138" s="11">
        <f t="shared" si="98"/>
        <v>600</v>
      </c>
      <c r="J138" s="9">
        <v>600</v>
      </c>
      <c r="K138" s="8">
        <v>0</v>
      </c>
      <c r="L138" s="8">
        <v>0</v>
      </c>
      <c r="M138" s="11">
        <f t="shared" si="99"/>
        <v>600</v>
      </c>
      <c r="N138" s="9">
        <v>600</v>
      </c>
      <c r="O138" s="8">
        <v>0</v>
      </c>
      <c r="P138" s="8">
        <v>0</v>
      </c>
      <c r="Q138" s="11">
        <f t="shared" si="100"/>
        <v>600</v>
      </c>
      <c r="R138" s="9">
        <v>600</v>
      </c>
      <c r="S138" s="8">
        <v>0</v>
      </c>
      <c r="T138" s="8">
        <v>0</v>
      </c>
    </row>
    <row r="139" spans="2:20" ht="45" x14ac:dyDescent="0.25">
      <c r="B139" s="5"/>
      <c r="C139" s="6" t="s">
        <v>185</v>
      </c>
      <c r="D139" s="7" t="s">
        <v>354</v>
      </c>
      <c r="E139" s="11">
        <f t="shared" si="136"/>
        <v>916.5</v>
      </c>
      <c r="F139" s="9">
        <v>916.5</v>
      </c>
      <c r="G139" s="8">
        <v>0</v>
      </c>
      <c r="H139" s="8">
        <v>0</v>
      </c>
      <c r="I139" s="11">
        <f t="shared" si="98"/>
        <v>950</v>
      </c>
      <c r="J139" s="9">
        <v>950</v>
      </c>
      <c r="K139" s="8">
        <v>0</v>
      </c>
      <c r="L139" s="8">
        <v>0</v>
      </c>
      <c r="M139" s="11">
        <f t="shared" si="99"/>
        <v>950</v>
      </c>
      <c r="N139" s="9">
        <v>950</v>
      </c>
      <c r="O139" s="8">
        <v>0</v>
      </c>
      <c r="P139" s="8">
        <v>0</v>
      </c>
      <c r="Q139" s="11">
        <f t="shared" si="100"/>
        <v>950</v>
      </c>
      <c r="R139" s="9">
        <v>950</v>
      </c>
      <c r="S139" s="8">
        <v>0</v>
      </c>
      <c r="T139" s="8">
        <v>0</v>
      </c>
    </row>
    <row r="140" spans="2:20" ht="15.75" x14ac:dyDescent="0.25">
      <c r="B140" s="5"/>
      <c r="C140" s="6" t="s">
        <v>186</v>
      </c>
      <c r="D140" s="7" t="s">
        <v>187</v>
      </c>
      <c r="E140" s="11">
        <f t="shared" si="136"/>
        <v>30</v>
      </c>
      <c r="F140" s="9">
        <v>30</v>
      </c>
      <c r="G140" s="8">
        <v>0</v>
      </c>
      <c r="H140" s="8">
        <v>0</v>
      </c>
      <c r="I140" s="11">
        <f t="shared" si="98"/>
        <v>30</v>
      </c>
      <c r="J140" s="9">
        <v>30</v>
      </c>
      <c r="K140" s="8">
        <v>0</v>
      </c>
      <c r="L140" s="8">
        <v>0</v>
      </c>
      <c r="M140" s="11">
        <f t="shared" si="99"/>
        <v>30</v>
      </c>
      <c r="N140" s="9">
        <v>30</v>
      </c>
      <c r="O140" s="8">
        <v>0</v>
      </c>
      <c r="P140" s="8">
        <v>0</v>
      </c>
      <c r="Q140" s="11">
        <f t="shared" si="100"/>
        <v>30</v>
      </c>
      <c r="R140" s="9">
        <v>30</v>
      </c>
      <c r="S140" s="8">
        <v>0</v>
      </c>
      <c r="T140" s="8">
        <v>0</v>
      </c>
    </row>
    <row r="141" spans="2:20" ht="15.75" x14ac:dyDescent="0.25">
      <c r="B141" s="5"/>
      <c r="C141" s="6" t="s">
        <v>188</v>
      </c>
      <c r="D141" s="7" t="s">
        <v>189</v>
      </c>
      <c r="E141" s="11">
        <f t="shared" si="136"/>
        <v>80</v>
      </c>
      <c r="F141" s="9">
        <v>80</v>
      </c>
      <c r="G141" s="8">
        <v>0</v>
      </c>
      <c r="H141" s="8">
        <v>0</v>
      </c>
      <c r="I141" s="11">
        <f t="shared" si="98"/>
        <v>80</v>
      </c>
      <c r="J141" s="9">
        <v>80</v>
      </c>
      <c r="K141" s="8">
        <v>0</v>
      </c>
      <c r="L141" s="8">
        <v>0</v>
      </c>
      <c r="M141" s="11">
        <f t="shared" si="99"/>
        <v>80</v>
      </c>
      <c r="N141" s="9">
        <v>80</v>
      </c>
      <c r="O141" s="8">
        <v>0</v>
      </c>
      <c r="P141" s="8">
        <v>0</v>
      </c>
      <c r="Q141" s="11">
        <f t="shared" si="100"/>
        <v>80</v>
      </c>
      <c r="R141" s="9">
        <v>80</v>
      </c>
      <c r="S141" s="8">
        <v>0</v>
      </c>
      <c r="T141" s="8">
        <v>0</v>
      </c>
    </row>
    <row r="142" spans="2:20" ht="87" customHeight="1" x14ac:dyDescent="0.25">
      <c r="B142" s="5"/>
      <c r="C142" s="6" t="s">
        <v>190</v>
      </c>
      <c r="D142" s="7" t="s">
        <v>355</v>
      </c>
      <c r="E142" s="11">
        <f t="shared" si="136"/>
        <v>120</v>
      </c>
      <c r="F142" s="9">
        <v>120</v>
      </c>
      <c r="G142" s="8">
        <v>0</v>
      </c>
      <c r="H142" s="8">
        <v>0</v>
      </c>
      <c r="I142" s="11">
        <f t="shared" si="98"/>
        <v>240</v>
      </c>
      <c r="J142" s="9">
        <v>240</v>
      </c>
      <c r="K142" s="8">
        <v>0</v>
      </c>
      <c r="L142" s="8">
        <v>0</v>
      </c>
      <c r="M142" s="11">
        <f t="shared" si="99"/>
        <v>240</v>
      </c>
      <c r="N142" s="9">
        <v>240</v>
      </c>
      <c r="O142" s="8">
        <v>0</v>
      </c>
      <c r="P142" s="8">
        <v>0</v>
      </c>
      <c r="Q142" s="11">
        <f t="shared" si="100"/>
        <v>240</v>
      </c>
      <c r="R142" s="9">
        <v>240</v>
      </c>
      <c r="S142" s="8">
        <v>0</v>
      </c>
      <c r="T142" s="8">
        <v>0</v>
      </c>
    </row>
    <row r="143" spans="2:20" ht="31.5" x14ac:dyDescent="0.25">
      <c r="B143" s="45" t="s">
        <v>102</v>
      </c>
      <c r="C143" s="46"/>
      <c r="D143" s="47" t="s">
        <v>101</v>
      </c>
      <c r="E143" s="48">
        <f t="shared" si="136"/>
        <v>1800</v>
      </c>
      <c r="F143" s="49">
        <f>SUM(F147:F149)</f>
        <v>1800</v>
      </c>
      <c r="G143" s="49">
        <f t="shared" ref="G143:T143" si="192">SUM(G147:G149)</f>
        <v>0</v>
      </c>
      <c r="H143" s="49">
        <f t="shared" si="192"/>
        <v>0</v>
      </c>
      <c r="I143" s="48">
        <f t="shared" ref="I143:I194" si="193">SUM(J143:L143)</f>
        <v>1900</v>
      </c>
      <c r="J143" s="49">
        <f t="shared" si="192"/>
        <v>1900</v>
      </c>
      <c r="K143" s="49">
        <f t="shared" si="192"/>
        <v>0</v>
      </c>
      <c r="L143" s="49">
        <f t="shared" si="192"/>
        <v>0</v>
      </c>
      <c r="M143" s="48">
        <f t="shared" ref="M143:M194" si="194">SUM(N143:P143)</f>
        <v>1900</v>
      </c>
      <c r="N143" s="49">
        <f t="shared" si="192"/>
        <v>1900</v>
      </c>
      <c r="O143" s="49">
        <f t="shared" si="192"/>
        <v>0</v>
      </c>
      <c r="P143" s="49">
        <f t="shared" si="192"/>
        <v>0</v>
      </c>
      <c r="Q143" s="48">
        <f t="shared" ref="Q143:Q194" si="195">SUM(R143:T143)</f>
        <v>2000</v>
      </c>
      <c r="R143" s="49">
        <f t="shared" si="192"/>
        <v>2000</v>
      </c>
      <c r="S143" s="49">
        <f t="shared" si="192"/>
        <v>0</v>
      </c>
      <c r="T143" s="49">
        <f t="shared" si="192"/>
        <v>0</v>
      </c>
    </row>
    <row r="144" spans="2:20" ht="18" x14ac:dyDescent="0.25">
      <c r="B144" s="27"/>
      <c r="C144" s="28"/>
      <c r="D144" s="29" t="s">
        <v>157</v>
      </c>
      <c r="E144" s="30">
        <f t="shared" si="136"/>
        <v>0</v>
      </c>
      <c r="F144" s="30">
        <f t="shared" ref="F144" si="196">SUM(F145:F146)</f>
        <v>0</v>
      </c>
      <c r="G144" s="30">
        <f t="shared" ref="G144" si="197">SUM(G145:G146)</f>
        <v>0</v>
      </c>
      <c r="H144" s="30">
        <f t="shared" ref="H144" si="198">SUM(H145:H146)</f>
        <v>0</v>
      </c>
      <c r="I144" s="30">
        <f t="shared" si="193"/>
        <v>0</v>
      </c>
      <c r="J144" s="30">
        <f t="shared" ref="J144" si="199">SUM(J145:J146)</f>
        <v>0</v>
      </c>
      <c r="K144" s="30">
        <f t="shared" ref="K144" si="200">SUM(K145:K146)</f>
        <v>0</v>
      </c>
      <c r="L144" s="30">
        <f t="shared" ref="L144" si="201">SUM(L145:L146)</f>
        <v>0</v>
      </c>
      <c r="M144" s="30">
        <f t="shared" si="194"/>
        <v>0</v>
      </c>
      <c r="N144" s="30">
        <f t="shared" ref="N144" si="202">SUM(N145:N146)</f>
        <v>0</v>
      </c>
      <c r="O144" s="30">
        <f t="shared" ref="O144" si="203">SUM(O145:O146)</f>
        <v>0</v>
      </c>
      <c r="P144" s="30">
        <f t="shared" ref="P144" si="204">SUM(P145:P146)</f>
        <v>0</v>
      </c>
      <c r="Q144" s="30">
        <f t="shared" si="195"/>
        <v>0</v>
      </c>
      <c r="R144" s="30">
        <f t="shared" ref="R144" si="205">SUM(R145:R146)</f>
        <v>0</v>
      </c>
      <c r="S144" s="30">
        <f t="shared" ref="S144" si="206">SUM(S145:S146)</f>
        <v>0</v>
      </c>
      <c r="T144" s="30">
        <f t="shared" ref="T144" si="207">SUM(T145:T146)</f>
        <v>0</v>
      </c>
    </row>
    <row r="145" spans="2:20" ht="18" x14ac:dyDescent="0.25">
      <c r="B145" s="27"/>
      <c r="C145" s="28"/>
      <c r="D145" s="59" t="s">
        <v>344</v>
      </c>
      <c r="E145" s="8">
        <f t="shared" si="136"/>
        <v>0</v>
      </c>
      <c r="F145" s="8">
        <v>0</v>
      </c>
      <c r="G145" s="8">
        <v>0</v>
      </c>
      <c r="H145" s="8">
        <v>0</v>
      </c>
      <c r="I145" s="8">
        <f t="shared" si="193"/>
        <v>0</v>
      </c>
      <c r="J145" s="8">
        <v>0</v>
      </c>
      <c r="K145" s="8">
        <v>0</v>
      </c>
      <c r="L145" s="8">
        <v>0</v>
      </c>
      <c r="M145" s="8">
        <f t="shared" si="194"/>
        <v>0</v>
      </c>
      <c r="N145" s="8">
        <v>0</v>
      </c>
      <c r="O145" s="8">
        <v>0</v>
      </c>
      <c r="P145" s="8">
        <v>0</v>
      </c>
      <c r="Q145" s="8">
        <f t="shared" si="195"/>
        <v>0</v>
      </c>
      <c r="R145" s="8">
        <v>0</v>
      </c>
      <c r="S145" s="8">
        <v>0</v>
      </c>
      <c r="T145" s="8">
        <v>0</v>
      </c>
    </row>
    <row r="146" spans="2:20" ht="18" x14ac:dyDescent="0.25">
      <c r="B146" s="27"/>
      <c r="C146" s="28"/>
      <c r="D146" s="59" t="s">
        <v>161</v>
      </c>
      <c r="E146" s="30">
        <f t="shared" si="136"/>
        <v>0</v>
      </c>
      <c r="F146" s="8">
        <v>0</v>
      </c>
      <c r="G146" s="8">
        <v>0</v>
      </c>
      <c r="H146" s="8">
        <v>0</v>
      </c>
      <c r="I146" s="30">
        <f t="shared" si="193"/>
        <v>0</v>
      </c>
      <c r="J146" s="8">
        <v>0</v>
      </c>
      <c r="K146" s="8">
        <v>0</v>
      </c>
      <c r="L146" s="8">
        <v>0</v>
      </c>
      <c r="M146" s="30">
        <f t="shared" si="194"/>
        <v>0</v>
      </c>
      <c r="N146" s="8">
        <v>0</v>
      </c>
      <c r="O146" s="8">
        <v>0</v>
      </c>
      <c r="P146" s="8">
        <v>0</v>
      </c>
      <c r="Q146" s="30">
        <f t="shared" si="195"/>
        <v>0</v>
      </c>
      <c r="R146" s="8">
        <v>0</v>
      </c>
      <c r="S146" s="8">
        <v>0</v>
      </c>
      <c r="T146" s="8">
        <v>0</v>
      </c>
    </row>
    <row r="147" spans="2:20" ht="30" x14ac:dyDescent="0.25">
      <c r="B147" s="5"/>
      <c r="C147" s="6" t="s">
        <v>191</v>
      </c>
      <c r="D147" s="7" t="s">
        <v>356</v>
      </c>
      <c r="E147" s="11">
        <f t="shared" si="136"/>
        <v>1575</v>
      </c>
      <c r="F147" s="9">
        <v>1575</v>
      </c>
      <c r="G147" s="8">
        <v>0</v>
      </c>
      <c r="H147" s="8">
        <v>0</v>
      </c>
      <c r="I147" s="11">
        <f t="shared" si="193"/>
        <v>1645</v>
      </c>
      <c r="J147" s="9">
        <v>1645</v>
      </c>
      <c r="K147" s="8">
        <v>0</v>
      </c>
      <c r="L147" s="8">
        <v>0</v>
      </c>
      <c r="M147" s="11">
        <f t="shared" si="194"/>
        <v>1645</v>
      </c>
      <c r="N147" s="9">
        <v>1645</v>
      </c>
      <c r="O147" s="8">
        <v>0</v>
      </c>
      <c r="P147" s="8">
        <v>0</v>
      </c>
      <c r="Q147" s="11">
        <f t="shared" si="195"/>
        <v>1745</v>
      </c>
      <c r="R147" s="9">
        <v>1745</v>
      </c>
      <c r="S147" s="8">
        <v>0</v>
      </c>
      <c r="T147" s="8">
        <v>0</v>
      </c>
    </row>
    <row r="148" spans="2:20" ht="45" x14ac:dyDescent="0.25">
      <c r="B148" s="5"/>
      <c r="C148" s="6" t="s">
        <v>192</v>
      </c>
      <c r="D148" s="7" t="s">
        <v>193</v>
      </c>
      <c r="E148" s="11">
        <f t="shared" si="136"/>
        <v>170</v>
      </c>
      <c r="F148" s="9">
        <v>170</v>
      </c>
      <c r="G148" s="8">
        <v>0</v>
      </c>
      <c r="H148" s="8">
        <v>0</v>
      </c>
      <c r="I148" s="11">
        <f t="shared" si="193"/>
        <v>200</v>
      </c>
      <c r="J148" s="9">
        <v>200</v>
      </c>
      <c r="K148" s="8">
        <v>0</v>
      </c>
      <c r="L148" s="8">
        <v>0</v>
      </c>
      <c r="M148" s="11">
        <f t="shared" si="194"/>
        <v>200</v>
      </c>
      <c r="N148" s="9">
        <v>200</v>
      </c>
      <c r="O148" s="8">
        <v>0</v>
      </c>
      <c r="P148" s="8">
        <v>0</v>
      </c>
      <c r="Q148" s="11">
        <f t="shared" si="195"/>
        <v>200</v>
      </c>
      <c r="R148" s="9">
        <v>200</v>
      </c>
      <c r="S148" s="8">
        <v>0</v>
      </c>
      <c r="T148" s="8">
        <v>0</v>
      </c>
    </row>
    <row r="149" spans="2:20" ht="60" x14ac:dyDescent="0.25">
      <c r="B149" s="5"/>
      <c r="C149" s="6" t="s">
        <v>194</v>
      </c>
      <c r="D149" s="7" t="s">
        <v>195</v>
      </c>
      <c r="E149" s="11">
        <f t="shared" si="136"/>
        <v>55</v>
      </c>
      <c r="F149" s="9">
        <v>55</v>
      </c>
      <c r="G149" s="8">
        <v>0</v>
      </c>
      <c r="H149" s="8">
        <v>0</v>
      </c>
      <c r="I149" s="11">
        <f t="shared" si="193"/>
        <v>55</v>
      </c>
      <c r="J149" s="9">
        <v>55</v>
      </c>
      <c r="K149" s="8">
        <v>0</v>
      </c>
      <c r="L149" s="8">
        <v>0</v>
      </c>
      <c r="M149" s="11">
        <f t="shared" si="194"/>
        <v>55</v>
      </c>
      <c r="N149" s="9">
        <v>55</v>
      </c>
      <c r="O149" s="8">
        <v>0</v>
      </c>
      <c r="P149" s="8">
        <v>0</v>
      </c>
      <c r="Q149" s="11">
        <f t="shared" si="195"/>
        <v>55</v>
      </c>
      <c r="R149" s="9">
        <v>55</v>
      </c>
      <c r="S149" s="8">
        <v>0</v>
      </c>
      <c r="T149" s="8">
        <v>0</v>
      </c>
    </row>
    <row r="150" spans="2:20" ht="31.5" x14ac:dyDescent="0.25">
      <c r="B150" s="45" t="s">
        <v>104</v>
      </c>
      <c r="C150" s="46"/>
      <c r="D150" s="47" t="s">
        <v>103</v>
      </c>
      <c r="E150" s="48">
        <f t="shared" si="136"/>
        <v>260</v>
      </c>
      <c r="F150" s="49">
        <v>260</v>
      </c>
      <c r="G150" s="49">
        <v>0</v>
      </c>
      <c r="H150" s="49">
        <v>0</v>
      </c>
      <c r="I150" s="48">
        <f t="shared" si="193"/>
        <v>260</v>
      </c>
      <c r="J150" s="49">
        <v>260</v>
      </c>
      <c r="K150" s="49">
        <v>0</v>
      </c>
      <c r="L150" s="49">
        <v>0</v>
      </c>
      <c r="M150" s="48">
        <f t="shared" si="194"/>
        <v>260</v>
      </c>
      <c r="N150" s="49">
        <v>260</v>
      </c>
      <c r="O150" s="49">
        <v>0</v>
      </c>
      <c r="P150" s="49">
        <v>0</v>
      </c>
      <c r="Q150" s="48">
        <f t="shared" si="195"/>
        <v>260</v>
      </c>
      <c r="R150" s="49">
        <v>260</v>
      </c>
      <c r="S150" s="49">
        <v>0</v>
      </c>
      <c r="T150" s="49">
        <v>0</v>
      </c>
    </row>
    <row r="151" spans="2:20" ht="18" x14ac:dyDescent="0.25">
      <c r="B151" s="27"/>
      <c r="C151" s="28"/>
      <c r="D151" s="29" t="s">
        <v>157</v>
      </c>
      <c r="E151" s="30">
        <f t="shared" si="136"/>
        <v>0</v>
      </c>
      <c r="F151" s="30">
        <f t="shared" ref="F151" si="208">SUM(F152:F153)</f>
        <v>0</v>
      </c>
      <c r="G151" s="30">
        <f t="shared" ref="G151" si="209">SUM(G152:G153)</f>
        <v>0</v>
      </c>
      <c r="H151" s="30">
        <f t="shared" ref="H151" si="210">SUM(H152:H153)</f>
        <v>0</v>
      </c>
      <c r="I151" s="30">
        <f t="shared" si="193"/>
        <v>5</v>
      </c>
      <c r="J151" s="30">
        <f t="shared" ref="J151" si="211">SUM(J152:J153)</f>
        <v>5</v>
      </c>
      <c r="K151" s="30">
        <f t="shared" ref="K151" si="212">SUM(K152:K153)</f>
        <v>0</v>
      </c>
      <c r="L151" s="30">
        <f t="shared" ref="L151" si="213">SUM(L152:L153)</f>
        <v>0</v>
      </c>
      <c r="M151" s="30">
        <f t="shared" si="194"/>
        <v>5</v>
      </c>
      <c r="N151" s="30">
        <f t="shared" ref="N151" si="214">SUM(N152:N153)</f>
        <v>5</v>
      </c>
      <c r="O151" s="30">
        <f t="shared" ref="O151" si="215">SUM(O152:O153)</f>
        <v>0</v>
      </c>
      <c r="P151" s="30">
        <f t="shared" ref="P151" si="216">SUM(P152:P153)</f>
        <v>0</v>
      </c>
      <c r="Q151" s="30">
        <f t="shared" si="195"/>
        <v>5</v>
      </c>
      <c r="R151" s="30">
        <f t="shared" ref="R151" si="217">SUM(R152:R153)</f>
        <v>5</v>
      </c>
      <c r="S151" s="30">
        <f t="shared" ref="S151" si="218">SUM(S152:S153)</f>
        <v>0</v>
      </c>
      <c r="T151" s="30">
        <f t="shared" ref="T151" si="219">SUM(T152:T153)</f>
        <v>0</v>
      </c>
    </row>
    <row r="152" spans="2:20" ht="18" x14ac:dyDescent="0.25">
      <c r="B152" s="27"/>
      <c r="C152" s="28"/>
      <c r="D152" s="59" t="s">
        <v>344</v>
      </c>
      <c r="E152" s="8">
        <f t="shared" si="136"/>
        <v>0</v>
      </c>
      <c r="F152" s="8">
        <v>0</v>
      </c>
      <c r="G152" s="8">
        <v>0</v>
      </c>
      <c r="H152" s="8">
        <v>0</v>
      </c>
      <c r="I152" s="8">
        <f t="shared" si="193"/>
        <v>0</v>
      </c>
      <c r="J152" s="8">
        <v>0</v>
      </c>
      <c r="K152" s="8">
        <v>0</v>
      </c>
      <c r="L152" s="8">
        <v>0</v>
      </c>
      <c r="M152" s="8">
        <f t="shared" si="194"/>
        <v>0</v>
      </c>
      <c r="N152" s="8">
        <v>0</v>
      </c>
      <c r="O152" s="8">
        <v>0</v>
      </c>
      <c r="P152" s="8">
        <v>0</v>
      </c>
      <c r="Q152" s="8">
        <f t="shared" si="195"/>
        <v>0</v>
      </c>
      <c r="R152" s="8">
        <v>0</v>
      </c>
      <c r="S152" s="8">
        <v>0</v>
      </c>
      <c r="T152" s="8">
        <v>0</v>
      </c>
    </row>
    <row r="153" spans="2:20" ht="18" x14ac:dyDescent="0.25">
      <c r="B153" s="27"/>
      <c r="C153" s="28"/>
      <c r="D153" s="59" t="s">
        <v>161</v>
      </c>
      <c r="E153" s="30">
        <f t="shared" si="136"/>
        <v>0</v>
      </c>
      <c r="F153" s="8">
        <v>0</v>
      </c>
      <c r="G153" s="8">
        <v>0</v>
      </c>
      <c r="H153" s="8">
        <v>0</v>
      </c>
      <c r="I153" s="30">
        <f t="shared" si="193"/>
        <v>5</v>
      </c>
      <c r="J153" s="8">
        <v>5</v>
      </c>
      <c r="K153" s="8">
        <v>0</v>
      </c>
      <c r="L153" s="8">
        <v>0</v>
      </c>
      <c r="M153" s="30">
        <f t="shared" si="194"/>
        <v>5</v>
      </c>
      <c r="N153" s="8">
        <v>5</v>
      </c>
      <c r="O153" s="8">
        <v>0</v>
      </c>
      <c r="P153" s="8">
        <v>0</v>
      </c>
      <c r="Q153" s="30">
        <f t="shared" si="195"/>
        <v>5</v>
      </c>
      <c r="R153" s="8">
        <v>5</v>
      </c>
      <c r="S153" s="8">
        <v>0</v>
      </c>
      <c r="T153" s="8">
        <v>0</v>
      </c>
    </row>
    <row r="154" spans="2:20" ht="31.5" x14ac:dyDescent="0.25">
      <c r="B154" s="45" t="s">
        <v>105</v>
      </c>
      <c r="C154" s="46"/>
      <c r="D154" s="47" t="s">
        <v>106</v>
      </c>
      <c r="E154" s="48">
        <f t="shared" si="136"/>
        <v>10500</v>
      </c>
      <c r="F154" s="49">
        <v>10500</v>
      </c>
      <c r="G154" s="49">
        <f t="shared" ref="G154:T154" si="220">G158</f>
        <v>0</v>
      </c>
      <c r="H154" s="49">
        <f t="shared" si="220"/>
        <v>0</v>
      </c>
      <c r="I154" s="48">
        <f t="shared" si="193"/>
        <v>10500</v>
      </c>
      <c r="J154" s="49">
        <v>10500</v>
      </c>
      <c r="K154" s="49">
        <f t="shared" si="220"/>
        <v>0</v>
      </c>
      <c r="L154" s="49">
        <f t="shared" si="220"/>
        <v>0</v>
      </c>
      <c r="M154" s="48">
        <f t="shared" si="194"/>
        <v>10500</v>
      </c>
      <c r="N154" s="49">
        <v>10500</v>
      </c>
      <c r="O154" s="49">
        <f t="shared" si="220"/>
        <v>0</v>
      </c>
      <c r="P154" s="49">
        <f t="shared" si="220"/>
        <v>0</v>
      </c>
      <c r="Q154" s="48">
        <f t="shared" si="195"/>
        <v>10500</v>
      </c>
      <c r="R154" s="49">
        <v>10500</v>
      </c>
      <c r="S154" s="49">
        <f t="shared" si="220"/>
        <v>0</v>
      </c>
      <c r="T154" s="49">
        <f t="shared" si="220"/>
        <v>0</v>
      </c>
    </row>
    <row r="155" spans="2:20" ht="18" x14ac:dyDescent="0.25">
      <c r="B155" s="27"/>
      <c r="C155" s="28"/>
      <c r="D155" s="29" t="s">
        <v>157</v>
      </c>
      <c r="E155" s="30">
        <f t="shared" si="136"/>
        <v>0</v>
      </c>
      <c r="F155" s="30">
        <f t="shared" ref="F155" si="221">SUM(F156:F157)</f>
        <v>0</v>
      </c>
      <c r="G155" s="30">
        <f t="shared" ref="G155" si="222">SUM(G156:G157)</f>
        <v>0</v>
      </c>
      <c r="H155" s="30">
        <f t="shared" ref="H155" si="223">SUM(H156:H157)</f>
        <v>0</v>
      </c>
      <c r="I155" s="30">
        <f t="shared" si="193"/>
        <v>0</v>
      </c>
      <c r="J155" s="30">
        <f t="shared" ref="J155" si="224">SUM(J156:J157)</f>
        <v>0</v>
      </c>
      <c r="K155" s="30">
        <f t="shared" ref="K155" si="225">SUM(K156:K157)</f>
        <v>0</v>
      </c>
      <c r="L155" s="30">
        <f t="shared" ref="L155" si="226">SUM(L156:L157)</f>
        <v>0</v>
      </c>
      <c r="M155" s="30">
        <f t="shared" si="194"/>
        <v>0</v>
      </c>
      <c r="N155" s="30">
        <f t="shared" ref="N155" si="227">SUM(N156:N157)</f>
        <v>0</v>
      </c>
      <c r="O155" s="30">
        <f t="shared" ref="O155" si="228">SUM(O156:O157)</f>
        <v>0</v>
      </c>
      <c r="P155" s="30">
        <f t="shared" ref="P155" si="229">SUM(P156:P157)</f>
        <v>0</v>
      </c>
      <c r="Q155" s="30">
        <f t="shared" si="195"/>
        <v>0</v>
      </c>
      <c r="R155" s="30">
        <f t="shared" ref="R155" si="230">SUM(R156:R157)</f>
        <v>0</v>
      </c>
      <c r="S155" s="30">
        <f t="shared" ref="S155" si="231">SUM(S156:S157)</f>
        <v>0</v>
      </c>
      <c r="T155" s="30">
        <f t="shared" ref="T155" si="232">SUM(T156:T157)</f>
        <v>0</v>
      </c>
    </row>
    <row r="156" spans="2:20" ht="18" x14ac:dyDescent="0.25">
      <c r="B156" s="27"/>
      <c r="C156" s="28"/>
      <c r="D156" s="59" t="s">
        <v>344</v>
      </c>
      <c r="E156" s="8">
        <f t="shared" si="136"/>
        <v>0</v>
      </c>
      <c r="F156" s="8">
        <v>0</v>
      </c>
      <c r="G156" s="8">
        <v>0</v>
      </c>
      <c r="H156" s="8">
        <v>0</v>
      </c>
      <c r="I156" s="8">
        <f t="shared" si="193"/>
        <v>0</v>
      </c>
      <c r="J156" s="8">
        <v>0</v>
      </c>
      <c r="K156" s="8">
        <v>0</v>
      </c>
      <c r="L156" s="8">
        <v>0</v>
      </c>
      <c r="M156" s="8">
        <f t="shared" si="194"/>
        <v>0</v>
      </c>
      <c r="N156" s="8">
        <v>0</v>
      </c>
      <c r="O156" s="8">
        <v>0</v>
      </c>
      <c r="P156" s="8">
        <v>0</v>
      </c>
      <c r="Q156" s="8">
        <f t="shared" si="195"/>
        <v>0</v>
      </c>
      <c r="R156" s="8">
        <v>0</v>
      </c>
      <c r="S156" s="8">
        <v>0</v>
      </c>
      <c r="T156" s="8">
        <v>0</v>
      </c>
    </row>
    <row r="157" spans="2:20" ht="18" x14ac:dyDescent="0.25">
      <c r="B157" s="27"/>
      <c r="C157" s="28"/>
      <c r="D157" s="59" t="s">
        <v>161</v>
      </c>
      <c r="E157" s="30">
        <f t="shared" si="136"/>
        <v>0</v>
      </c>
      <c r="F157" s="8">
        <v>0</v>
      </c>
      <c r="G157" s="8">
        <v>0</v>
      </c>
      <c r="H157" s="8">
        <v>0</v>
      </c>
      <c r="I157" s="30">
        <f t="shared" si="193"/>
        <v>0</v>
      </c>
      <c r="J157" s="8">
        <v>0</v>
      </c>
      <c r="K157" s="8">
        <v>0</v>
      </c>
      <c r="L157" s="8">
        <v>0</v>
      </c>
      <c r="M157" s="30">
        <f t="shared" si="194"/>
        <v>0</v>
      </c>
      <c r="N157" s="8">
        <v>0</v>
      </c>
      <c r="O157" s="8">
        <v>0</v>
      </c>
      <c r="P157" s="8">
        <v>0</v>
      </c>
      <c r="Q157" s="30">
        <f t="shared" si="195"/>
        <v>0</v>
      </c>
      <c r="R157" s="8">
        <v>0</v>
      </c>
      <c r="S157" s="8">
        <v>0</v>
      </c>
      <c r="T157" s="8">
        <v>0</v>
      </c>
    </row>
    <row r="158" spans="2:20" ht="30" x14ac:dyDescent="0.25">
      <c r="B158" s="5"/>
      <c r="C158" s="6" t="s">
        <v>196</v>
      </c>
      <c r="D158" s="7" t="s">
        <v>197</v>
      </c>
      <c r="E158" s="11">
        <f t="shared" si="136"/>
        <v>9500</v>
      </c>
      <c r="F158" s="9">
        <v>9500</v>
      </c>
      <c r="G158" s="8">
        <v>0</v>
      </c>
      <c r="H158" s="8">
        <v>0</v>
      </c>
      <c r="I158" s="11">
        <f t="shared" si="193"/>
        <v>9700</v>
      </c>
      <c r="J158" s="9">
        <v>9700</v>
      </c>
      <c r="K158" s="8">
        <v>0</v>
      </c>
      <c r="L158" s="8">
        <v>0</v>
      </c>
      <c r="M158" s="11">
        <f t="shared" si="194"/>
        <v>10000</v>
      </c>
      <c r="N158" s="9">
        <v>10000</v>
      </c>
      <c r="O158" s="8">
        <v>0</v>
      </c>
      <c r="P158" s="8">
        <v>0</v>
      </c>
      <c r="Q158" s="11">
        <f t="shared" si="195"/>
        <v>10300</v>
      </c>
      <c r="R158" s="9">
        <v>10300</v>
      </c>
      <c r="S158" s="8">
        <v>0</v>
      </c>
      <c r="T158" s="8">
        <v>0</v>
      </c>
    </row>
    <row r="159" spans="2:20" ht="31.5" x14ac:dyDescent="0.25">
      <c r="B159" s="45" t="s">
        <v>107</v>
      </c>
      <c r="C159" s="46"/>
      <c r="D159" s="47" t="s">
        <v>108</v>
      </c>
      <c r="E159" s="48">
        <f t="shared" si="136"/>
        <v>15580</v>
      </c>
      <c r="F159" s="49">
        <f>SUM(F163:F169)</f>
        <v>15580</v>
      </c>
      <c r="G159" s="49">
        <f>SUM(G163:G169)</f>
        <v>0</v>
      </c>
      <c r="H159" s="49">
        <f>SUM(H163:H169)</f>
        <v>0</v>
      </c>
      <c r="I159" s="48">
        <f t="shared" si="193"/>
        <v>15700</v>
      </c>
      <c r="J159" s="49">
        <f>SUM(J163:J169)</f>
        <v>15700</v>
      </c>
      <c r="K159" s="49">
        <f>SUM(K163:K169)</f>
        <v>0</v>
      </c>
      <c r="L159" s="49">
        <f>SUM(L163:L169)</f>
        <v>0</v>
      </c>
      <c r="M159" s="48">
        <f t="shared" si="194"/>
        <v>15700</v>
      </c>
      <c r="N159" s="49">
        <f>SUM(N163:N169)</f>
        <v>15700</v>
      </c>
      <c r="O159" s="49">
        <f>SUM(O163:O169)</f>
        <v>0</v>
      </c>
      <c r="P159" s="49">
        <f>SUM(P163:P169)</f>
        <v>0</v>
      </c>
      <c r="Q159" s="48">
        <f t="shared" si="195"/>
        <v>16400</v>
      </c>
      <c r="R159" s="49">
        <f>SUM(R163:R169)</f>
        <v>16400</v>
      </c>
      <c r="S159" s="49">
        <f>SUM(S163:S169)</f>
        <v>0</v>
      </c>
      <c r="T159" s="49">
        <f>SUM(T163:T169)</f>
        <v>0</v>
      </c>
    </row>
    <row r="160" spans="2:20" ht="18" x14ac:dyDescent="0.25">
      <c r="B160" s="27"/>
      <c r="C160" s="28"/>
      <c r="D160" s="29" t="s">
        <v>157</v>
      </c>
      <c r="E160" s="30">
        <f t="shared" si="136"/>
        <v>32</v>
      </c>
      <c r="F160" s="30">
        <f t="shared" ref="F160" si="233">SUM(F161:F162)</f>
        <v>32</v>
      </c>
      <c r="G160" s="30">
        <f t="shared" ref="G160" si="234">SUM(G161:G162)</f>
        <v>0</v>
      </c>
      <c r="H160" s="30">
        <f t="shared" ref="H160" si="235">SUM(H161:H162)</f>
        <v>0</v>
      </c>
      <c r="I160" s="30">
        <f t="shared" si="193"/>
        <v>31</v>
      </c>
      <c r="J160" s="30">
        <f t="shared" ref="J160" si="236">SUM(J161:J162)</f>
        <v>31</v>
      </c>
      <c r="K160" s="30">
        <f t="shared" ref="K160" si="237">SUM(K161:K162)</f>
        <v>0</v>
      </c>
      <c r="L160" s="30">
        <f t="shared" ref="L160" si="238">SUM(L161:L162)</f>
        <v>0</v>
      </c>
      <c r="M160" s="30">
        <f t="shared" si="194"/>
        <v>31</v>
      </c>
      <c r="N160" s="30">
        <f t="shared" ref="N160" si="239">SUM(N161:N162)</f>
        <v>31</v>
      </c>
      <c r="O160" s="30">
        <f t="shared" ref="O160" si="240">SUM(O161:O162)</f>
        <v>0</v>
      </c>
      <c r="P160" s="30">
        <f t="shared" ref="P160" si="241">SUM(P161:P162)</f>
        <v>0</v>
      </c>
      <c r="Q160" s="30">
        <f t="shared" si="195"/>
        <v>31</v>
      </c>
      <c r="R160" s="30">
        <f t="shared" ref="R160" si="242">SUM(R161:R162)</f>
        <v>31</v>
      </c>
      <c r="S160" s="30">
        <f t="shared" ref="S160" si="243">SUM(S161:S162)</f>
        <v>0</v>
      </c>
      <c r="T160" s="30">
        <f t="shared" ref="T160" si="244">SUM(T161:T162)</f>
        <v>0</v>
      </c>
    </row>
    <row r="161" spans="2:20" ht="18" x14ac:dyDescent="0.25">
      <c r="B161" s="27"/>
      <c r="C161" s="28"/>
      <c r="D161" s="59" t="s">
        <v>344</v>
      </c>
      <c r="E161" s="8">
        <f t="shared" si="136"/>
        <v>0</v>
      </c>
      <c r="F161" s="8">
        <v>0</v>
      </c>
      <c r="G161" s="8">
        <v>0</v>
      </c>
      <c r="H161" s="8">
        <v>0</v>
      </c>
      <c r="I161" s="8">
        <f t="shared" si="193"/>
        <v>0</v>
      </c>
      <c r="J161" s="8">
        <v>0</v>
      </c>
      <c r="K161" s="8">
        <v>0</v>
      </c>
      <c r="L161" s="8">
        <v>0</v>
      </c>
      <c r="M161" s="8">
        <f t="shared" si="194"/>
        <v>0</v>
      </c>
      <c r="N161" s="8">
        <v>0</v>
      </c>
      <c r="O161" s="8">
        <v>0</v>
      </c>
      <c r="P161" s="8">
        <v>0</v>
      </c>
      <c r="Q161" s="8">
        <f t="shared" si="195"/>
        <v>0</v>
      </c>
      <c r="R161" s="8">
        <v>0</v>
      </c>
      <c r="S161" s="8">
        <v>0</v>
      </c>
      <c r="T161" s="8">
        <v>0</v>
      </c>
    </row>
    <row r="162" spans="2:20" ht="18" x14ac:dyDescent="0.25">
      <c r="B162" s="27"/>
      <c r="C162" s="28"/>
      <c r="D162" s="59" t="s">
        <v>161</v>
      </c>
      <c r="E162" s="30">
        <f t="shared" si="136"/>
        <v>32</v>
      </c>
      <c r="F162" s="8">
        <v>32</v>
      </c>
      <c r="G162" s="8">
        <v>0</v>
      </c>
      <c r="H162" s="8">
        <v>0</v>
      </c>
      <c r="I162" s="30">
        <f t="shared" si="193"/>
        <v>31</v>
      </c>
      <c r="J162" s="8">
        <v>31</v>
      </c>
      <c r="K162" s="8">
        <v>0</v>
      </c>
      <c r="L162" s="8">
        <v>0</v>
      </c>
      <c r="M162" s="30">
        <f t="shared" si="194"/>
        <v>31</v>
      </c>
      <c r="N162" s="8">
        <v>31</v>
      </c>
      <c r="O162" s="8">
        <v>0</v>
      </c>
      <c r="P162" s="8">
        <v>0</v>
      </c>
      <c r="Q162" s="30">
        <f t="shared" si="195"/>
        <v>31</v>
      </c>
      <c r="R162" s="8">
        <v>31</v>
      </c>
      <c r="S162" s="8">
        <v>0</v>
      </c>
      <c r="T162" s="8">
        <v>0</v>
      </c>
    </row>
    <row r="163" spans="2:20" ht="45" x14ac:dyDescent="0.25">
      <c r="B163" s="5"/>
      <c r="C163" s="6" t="s">
        <v>198</v>
      </c>
      <c r="D163" s="7" t="s">
        <v>199</v>
      </c>
      <c r="E163" s="11">
        <f t="shared" si="136"/>
        <v>2750</v>
      </c>
      <c r="F163" s="9">
        <v>2750</v>
      </c>
      <c r="G163" s="8">
        <v>0</v>
      </c>
      <c r="H163" s="8">
        <v>0</v>
      </c>
      <c r="I163" s="11">
        <f t="shared" si="193"/>
        <v>2800</v>
      </c>
      <c r="J163" s="9">
        <v>2800</v>
      </c>
      <c r="K163" s="8">
        <v>0</v>
      </c>
      <c r="L163" s="8">
        <v>0</v>
      </c>
      <c r="M163" s="11">
        <f t="shared" si="194"/>
        <v>2800</v>
      </c>
      <c r="N163" s="9">
        <v>2800</v>
      </c>
      <c r="O163" s="8">
        <v>0</v>
      </c>
      <c r="P163" s="8">
        <v>0</v>
      </c>
      <c r="Q163" s="11">
        <f t="shared" si="195"/>
        <v>3000</v>
      </c>
      <c r="R163" s="9">
        <v>3000</v>
      </c>
      <c r="S163" s="8">
        <v>0</v>
      </c>
      <c r="T163" s="8">
        <v>0</v>
      </c>
    </row>
    <row r="164" spans="2:20" ht="15.75" x14ac:dyDescent="0.25">
      <c r="B164" s="5"/>
      <c r="C164" s="6" t="s">
        <v>200</v>
      </c>
      <c r="D164" s="7" t="s">
        <v>201</v>
      </c>
      <c r="E164" s="11">
        <f t="shared" si="136"/>
        <v>1385.2</v>
      </c>
      <c r="F164" s="9">
        <v>1385.2</v>
      </c>
      <c r="G164" s="8">
        <v>0</v>
      </c>
      <c r="H164" s="8">
        <v>0</v>
      </c>
      <c r="I164" s="11">
        <f t="shared" si="193"/>
        <v>1400</v>
      </c>
      <c r="J164" s="9">
        <v>1400</v>
      </c>
      <c r="K164" s="8">
        <v>0</v>
      </c>
      <c r="L164" s="8">
        <v>0</v>
      </c>
      <c r="M164" s="11">
        <f t="shared" si="194"/>
        <v>1400</v>
      </c>
      <c r="N164" s="9">
        <v>1400</v>
      </c>
      <c r="O164" s="8">
        <v>0</v>
      </c>
      <c r="P164" s="8">
        <v>0</v>
      </c>
      <c r="Q164" s="11">
        <f t="shared" si="195"/>
        <v>1400</v>
      </c>
      <c r="R164" s="9">
        <v>1400</v>
      </c>
      <c r="S164" s="8">
        <v>0</v>
      </c>
      <c r="T164" s="8">
        <v>0</v>
      </c>
    </row>
    <row r="165" spans="2:20" ht="15.75" x14ac:dyDescent="0.25">
      <c r="B165" s="5"/>
      <c r="C165" s="6" t="s">
        <v>202</v>
      </c>
      <c r="D165" s="7" t="s">
        <v>203</v>
      </c>
      <c r="E165" s="11">
        <f t="shared" si="136"/>
        <v>9500</v>
      </c>
      <c r="F165" s="9">
        <v>9500</v>
      </c>
      <c r="G165" s="8">
        <v>0</v>
      </c>
      <c r="H165" s="8">
        <v>0</v>
      </c>
      <c r="I165" s="11">
        <f t="shared" si="193"/>
        <v>9500</v>
      </c>
      <c r="J165" s="9">
        <v>9500</v>
      </c>
      <c r="K165" s="8">
        <v>0</v>
      </c>
      <c r="L165" s="8">
        <v>0</v>
      </c>
      <c r="M165" s="11">
        <f t="shared" si="194"/>
        <v>9500</v>
      </c>
      <c r="N165" s="9">
        <v>9500</v>
      </c>
      <c r="O165" s="8">
        <v>0</v>
      </c>
      <c r="P165" s="8">
        <v>0</v>
      </c>
      <c r="Q165" s="11">
        <f t="shared" si="195"/>
        <v>10000</v>
      </c>
      <c r="R165" s="9">
        <v>10000</v>
      </c>
      <c r="S165" s="8">
        <v>0</v>
      </c>
      <c r="T165" s="8">
        <v>0</v>
      </c>
    </row>
    <row r="166" spans="2:20" ht="49.5" customHeight="1" x14ac:dyDescent="0.25">
      <c r="B166" s="5"/>
      <c r="C166" s="6" t="s">
        <v>204</v>
      </c>
      <c r="D166" s="7" t="s">
        <v>357</v>
      </c>
      <c r="E166" s="11">
        <f t="shared" si="136"/>
        <v>40</v>
      </c>
      <c r="F166" s="9">
        <v>40</v>
      </c>
      <c r="G166" s="8">
        <v>0</v>
      </c>
      <c r="H166" s="8">
        <v>0</v>
      </c>
      <c r="I166" s="11">
        <f t="shared" si="193"/>
        <v>40</v>
      </c>
      <c r="J166" s="9">
        <v>40</v>
      </c>
      <c r="K166" s="8">
        <v>0</v>
      </c>
      <c r="L166" s="8">
        <v>0</v>
      </c>
      <c r="M166" s="11">
        <f t="shared" si="194"/>
        <v>40</v>
      </c>
      <c r="N166" s="9">
        <v>40</v>
      </c>
      <c r="O166" s="8">
        <v>0</v>
      </c>
      <c r="P166" s="8">
        <v>0</v>
      </c>
      <c r="Q166" s="11">
        <f t="shared" si="195"/>
        <v>40</v>
      </c>
      <c r="R166" s="9">
        <v>40</v>
      </c>
      <c r="S166" s="8">
        <v>0</v>
      </c>
      <c r="T166" s="8">
        <v>0</v>
      </c>
    </row>
    <row r="167" spans="2:20" ht="15.75" x14ac:dyDescent="0.25">
      <c r="B167" s="5"/>
      <c r="C167" s="6" t="s">
        <v>205</v>
      </c>
      <c r="D167" s="7" t="s">
        <v>206</v>
      </c>
      <c r="E167" s="11">
        <f t="shared" si="136"/>
        <v>37.799999999999997</v>
      </c>
      <c r="F167" s="9">
        <v>37.799999999999997</v>
      </c>
      <c r="G167" s="8">
        <v>0</v>
      </c>
      <c r="H167" s="8">
        <v>0</v>
      </c>
      <c r="I167" s="11">
        <f t="shared" si="193"/>
        <v>40</v>
      </c>
      <c r="J167" s="9">
        <v>40</v>
      </c>
      <c r="K167" s="8">
        <v>0</v>
      </c>
      <c r="L167" s="8">
        <v>0</v>
      </c>
      <c r="M167" s="11">
        <f t="shared" si="194"/>
        <v>40</v>
      </c>
      <c r="N167" s="9">
        <v>40</v>
      </c>
      <c r="O167" s="8">
        <v>0</v>
      </c>
      <c r="P167" s="8">
        <v>0</v>
      </c>
      <c r="Q167" s="11">
        <f t="shared" si="195"/>
        <v>40</v>
      </c>
      <c r="R167" s="9">
        <v>40</v>
      </c>
      <c r="S167" s="8">
        <v>0</v>
      </c>
      <c r="T167" s="8">
        <v>0</v>
      </c>
    </row>
    <row r="168" spans="2:20" ht="41.25" customHeight="1" x14ac:dyDescent="0.25">
      <c r="B168" s="5"/>
      <c r="C168" s="6" t="s">
        <v>207</v>
      </c>
      <c r="D168" s="7" t="s">
        <v>358</v>
      </c>
      <c r="E168" s="11">
        <f t="shared" si="136"/>
        <v>1507</v>
      </c>
      <c r="F168" s="9">
        <v>1507</v>
      </c>
      <c r="G168" s="8">
        <v>0</v>
      </c>
      <c r="H168" s="8">
        <v>0</v>
      </c>
      <c r="I168" s="11">
        <f t="shared" si="193"/>
        <v>1510</v>
      </c>
      <c r="J168" s="9">
        <v>1510</v>
      </c>
      <c r="K168" s="8">
        <v>0</v>
      </c>
      <c r="L168" s="8">
        <v>0</v>
      </c>
      <c r="M168" s="11">
        <f t="shared" si="194"/>
        <v>1510</v>
      </c>
      <c r="N168" s="9">
        <v>1510</v>
      </c>
      <c r="O168" s="8">
        <v>0</v>
      </c>
      <c r="P168" s="8">
        <v>0</v>
      </c>
      <c r="Q168" s="11">
        <f t="shared" si="195"/>
        <v>1510</v>
      </c>
      <c r="R168" s="9">
        <v>1510</v>
      </c>
      <c r="S168" s="8">
        <v>0</v>
      </c>
      <c r="T168" s="8">
        <v>0</v>
      </c>
    </row>
    <row r="169" spans="2:20" ht="60" x14ac:dyDescent="0.25">
      <c r="B169" s="5"/>
      <c r="C169" s="6" t="s">
        <v>359</v>
      </c>
      <c r="D169" s="7" t="s">
        <v>360</v>
      </c>
      <c r="E169" s="11">
        <f t="shared" ref="E169:E221" si="245">SUM(F169:H169)</f>
        <v>360</v>
      </c>
      <c r="F169" s="9">
        <v>360</v>
      </c>
      <c r="G169" s="8">
        <v>0</v>
      </c>
      <c r="H169" s="8">
        <v>0</v>
      </c>
      <c r="I169" s="11">
        <f t="shared" si="193"/>
        <v>410</v>
      </c>
      <c r="J169" s="9">
        <v>410</v>
      </c>
      <c r="K169" s="8">
        <v>0</v>
      </c>
      <c r="L169" s="8">
        <v>0</v>
      </c>
      <c r="M169" s="11">
        <f t="shared" si="194"/>
        <v>410</v>
      </c>
      <c r="N169" s="9">
        <v>410</v>
      </c>
      <c r="O169" s="8">
        <v>0</v>
      </c>
      <c r="P169" s="8">
        <v>0</v>
      </c>
      <c r="Q169" s="11">
        <f t="shared" si="195"/>
        <v>410</v>
      </c>
      <c r="R169" s="9">
        <v>410</v>
      </c>
      <c r="S169" s="8">
        <v>0</v>
      </c>
      <c r="T169" s="8">
        <v>0</v>
      </c>
    </row>
    <row r="170" spans="2:20" ht="31.5" x14ac:dyDescent="0.25">
      <c r="B170" s="45" t="s">
        <v>110</v>
      </c>
      <c r="C170" s="46"/>
      <c r="D170" s="47" t="s">
        <v>109</v>
      </c>
      <c r="E170" s="48">
        <f t="shared" si="245"/>
        <v>10030</v>
      </c>
      <c r="F170" s="49">
        <f>SUM(F174:F177)</f>
        <v>10030</v>
      </c>
      <c r="G170" s="49">
        <f>SUM(G174:G177)</f>
        <v>0</v>
      </c>
      <c r="H170" s="49">
        <f>SUM(H174:H177)</f>
        <v>0</v>
      </c>
      <c r="I170" s="48">
        <f t="shared" si="193"/>
        <v>10100</v>
      </c>
      <c r="J170" s="49">
        <f>SUM(J174:J177)</f>
        <v>10100</v>
      </c>
      <c r="K170" s="49">
        <f>SUM(K174:K177)</f>
        <v>0</v>
      </c>
      <c r="L170" s="49">
        <f>SUM(L174:L177)</f>
        <v>0</v>
      </c>
      <c r="M170" s="48">
        <f t="shared" si="194"/>
        <v>10100</v>
      </c>
      <c r="N170" s="49">
        <f>SUM(N174:N177)</f>
        <v>10100</v>
      </c>
      <c r="O170" s="49">
        <f>SUM(O174:O177)</f>
        <v>0</v>
      </c>
      <c r="P170" s="49">
        <f>SUM(P174:P177)</f>
        <v>0</v>
      </c>
      <c r="Q170" s="48">
        <f t="shared" si="195"/>
        <v>11300</v>
      </c>
      <c r="R170" s="49">
        <f>SUM(R174:R177)</f>
        <v>11300</v>
      </c>
      <c r="S170" s="49">
        <f>SUM(S174:S177)</f>
        <v>0</v>
      </c>
      <c r="T170" s="49">
        <f>SUM(T174:T177)</f>
        <v>0</v>
      </c>
    </row>
    <row r="171" spans="2:20" ht="18" x14ac:dyDescent="0.25">
      <c r="B171" s="27"/>
      <c r="C171" s="28"/>
      <c r="D171" s="29" t="s">
        <v>157</v>
      </c>
      <c r="E171" s="30">
        <f t="shared" si="245"/>
        <v>0</v>
      </c>
      <c r="F171" s="30">
        <f t="shared" ref="F171" si="246">SUM(F172:F173)</f>
        <v>0</v>
      </c>
      <c r="G171" s="30">
        <f t="shared" ref="G171" si="247">SUM(G172:G173)</f>
        <v>0</v>
      </c>
      <c r="H171" s="30">
        <f t="shared" ref="H171" si="248">SUM(H172:H173)</f>
        <v>0</v>
      </c>
      <c r="I171" s="30">
        <f t="shared" si="193"/>
        <v>0</v>
      </c>
      <c r="J171" s="30">
        <f t="shared" ref="J171" si="249">SUM(J172:J173)</f>
        <v>0</v>
      </c>
      <c r="K171" s="30">
        <f t="shared" ref="K171" si="250">SUM(K172:K173)</f>
        <v>0</v>
      </c>
      <c r="L171" s="30">
        <f t="shared" ref="L171" si="251">SUM(L172:L173)</f>
        <v>0</v>
      </c>
      <c r="M171" s="30">
        <f t="shared" si="194"/>
        <v>0</v>
      </c>
      <c r="N171" s="30">
        <f t="shared" ref="N171" si="252">SUM(N172:N173)</f>
        <v>0</v>
      </c>
      <c r="O171" s="30">
        <f t="shared" ref="O171" si="253">SUM(O172:O173)</f>
        <v>0</v>
      </c>
      <c r="P171" s="30">
        <f t="shared" ref="P171" si="254">SUM(P172:P173)</f>
        <v>0</v>
      </c>
      <c r="Q171" s="30">
        <f t="shared" si="195"/>
        <v>0</v>
      </c>
      <c r="R171" s="30">
        <f t="shared" ref="R171" si="255">SUM(R172:R173)</f>
        <v>0</v>
      </c>
      <c r="S171" s="30">
        <f t="shared" ref="S171" si="256">SUM(S172:S173)</f>
        <v>0</v>
      </c>
      <c r="T171" s="30">
        <f t="shared" ref="T171" si="257">SUM(T172:T173)</f>
        <v>0</v>
      </c>
    </row>
    <row r="172" spans="2:20" ht="18" x14ac:dyDescent="0.25">
      <c r="B172" s="27"/>
      <c r="C172" s="28"/>
      <c r="D172" s="59" t="s">
        <v>344</v>
      </c>
      <c r="E172" s="8">
        <f t="shared" si="245"/>
        <v>0</v>
      </c>
      <c r="F172" s="8">
        <v>0</v>
      </c>
      <c r="G172" s="8">
        <v>0</v>
      </c>
      <c r="H172" s="8">
        <v>0</v>
      </c>
      <c r="I172" s="8">
        <f t="shared" si="193"/>
        <v>0</v>
      </c>
      <c r="J172" s="8">
        <v>0</v>
      </c>
      <c r="K172" s="8">
        <v>0</v>
      </c>
      <c r="L172" s="8">
        <v>0</v>
      </c>
      <c r="M172" s="8">
        <f t="shared" si="194"/>
        <v>0</v>
      </c>
      <c r="N172" s="8">
        <v>0</v>
      </c>
      <c r="O172" s="8">
        <v>0</v>
      </c>
      <c r="P172" s="8">
        <v>0</v>
      </c>
      <c r="Q172" s="8">
        <f t="shared" si="195"/>
        <v>0</v>
      </c>
      <c r="R172" s="8">
        <v>0</v>
      </c>
      <c r="S172" s="8">
        <v>0</v>
      </c>
      <c r="T172" s="8">
        <v>0</v>
      </c>
    </row>
    <row r="173" spans="2:20" ht="18" x14ac:dyDescent="0.25">
      <c r="B173" s="27"/>
      <c r="C173" s="28"/>
      <c r="D173" s="59" t="s">
        <v>161</v>
      </c>
      <c r="E173" s="30">
        <f t="shared" si="245"/>
        <v>0</v>
      </c>
      <c r="F173" s="8">
        <v>0</v>
      </c>
      <c r="G173" s="8">
        <v>0</v>
      </c>
      <c r="H173" s="8">
        <v>0</v>
      </c>
      <c r="I173" s="30">
        <f t="shared" si="193"/>
        <v>0</v>
      </c>
      <c r="J173" s="8">
        <v>0</v>
      </c>
      <c r="K173" s="8">
        <v>0</v>
      </c>
      <c r="L173" s="8">
        <v>0</v>
      </c>
      <c r="M173" s="30">
        <f t="shared" si="194"/>
        <v>0</v>
      </c>
      <c r="N173" s="8">
        <v>0</v>
      </c>
      <c r="O173" s="8">
        <v>0</v>
      </c>
      <c r="P173" s="8">
        <v>0</v>
      </c>
      <c r="Q173" s="30">
        <f t="shared" si="195"/>
        <v>0</v>
      </c>
      <c r="R173" s="8">
        <v>0</v>
      </c>
      <c r="S173" s="8">
        <v>0</v>
      </c>
      <c r="T173" s="8">
        <v>0</v>
      </c>
    </row>
    <row r="174" spans="2:20" ht="60" x14ac:dyDescent="0.25">
      <c r="B174" s="5"/>
      <c r="C174" s="10" t="s">
        <v>208</v>
      </c>
      <c r="D174" s="7" t="s">
        <v>361</v>
      </c>
      <c r="E174" s="11">
        <f t="shared" si="245"/>
        <v>2075</v>
      </c>
      <c r="F174" s="9">
        <v>2075</v>
      </c>
      <c r="G174" s="8">
        <v>0</v>
      </c>
      <c r="H174" s="8">
        <v>0</v>
      </c>
      <c r="I174" s="11">
        <f t="shared" si="193"/>
        <v>2100</v>
      </c>
      <c r="J174" s="9">
        <v>2100</v>
      </c>
      <c r="K174" s="8">
        <v>0</v>
      </c>
      <c r="L174" s="8">
        <v>0</v>
      </c>
      <c r="M174" s="11">
        <f t="shared" si="194"/>
        <v>2100</v>
      </c>
      <c r="N174" s="9">
        <v>2100</v>
      </c>
      <c r="O174" s="8">
        <v>0</v>
      </c>
      <c r="P174" s="8">
        <v>0</v>
      </c>
      <c r="Q174" s="11">
        <f t="shared" si="195"/>
        <v>2100</v>
      </c>
      <c r="R174" s="9">
        <v>2100</v>
      </c>
      <c r="S174" s="8">
        <v>0</v>
      </c>
      <c r="T174" s="8">
        <v>0</v>
      </c>
    </row>
    <row r="175" spans="2:20" ht="30" x14ac:dyDescent="0.25">
      <c r="B175" s="5"/>
      <c r="C175" s="10" t="s">
        <v>209</v>
      </c>
      <c r="D175" s="7" t="s">
        <v>210</v>
      </c>
      <c r="E175" s="11">
        <f t="shared" si="245"/>
        <v>3550</v>
      </c>
      <c r="F175" s="9">
        <v>3550</v>
      </c>
      <c r="G175" s="9">
        <v>0</v>
      </c>
      <c r="H175" s="9">
        <v>0</v>
      </c>
      <c r="I175" s="11">
        <f t="shared" si="193"/>
        <v>3550</v>
      </c>
      <c r="J175" s="9">
        <v>3550</v>
      </c>
      <c r="K175" s="9">
        <v>0</v>
      </c>
      <c r="L175" s="9">
        <v>0</v>
      </c>
      <c r="M175" s="11">
        <f t="shared" si="194"/>
        <v>3550</v>
      </c>
      <c r="N175" s="9">
        <v>3550</v>
      </c>
      <c r="O175" s="9">
        <v>0</v>
      </c>
      <c r="P175" s="9">
        <v>0</v>
      </c>
      <c r="Q175" s="11">
        <f t="shared" si="195"/>
        <v>3600</v>
      </c>
      <c r="R175" s="9">
        <v>3600</v>
      </c>
      <c r="S175" s="9">
        <v>0</v>
      </c>
      <c r="T175" s="9">
        <v>0</v>
      </c>
    </row>
    <row r="176" spans="2:20" ht="30" x14ac:dyDescent="0.25">
      <c r="B176" s="5"/>
      <c r="C176" s="10" t="s">
        <v>211</v>
      </c>
      <c r="D176" s="7" t="s">
        <v>212</v>
      </c>
      <c r="E176" s="11">
        <f t="shared" si="245"/>
        <v>2450</v>
      </c>
      <c r="F176" s="9">
        <v>2450</v>
      </c>
      <c r="G176" s="9">
        <v>0</v>
      </c>
      <c r="H176" s="9">
        <v>0</v>
      </c>
      <c r="I176" s="11">
        <f t="shared" si="193"/>
        <v>2450</v>
      </c>
      <c r="J176" s="9">
        <v>2450</v>
      </c>
      <c r="K176" s="9">
        <v>0</v>
      </c>
      <c r="L176" s="9">
        <v>0</v>
      </c>
      <c r="M176" s="11">
        <f t="shared" si="194"/>
        <v>2450</v>
      </c>
      <c r="N176" s="9">
        <v>2450</v>
      </c>
      <c r="O176" s="9">
        <v>0</v>
      </c>
      <c r="P176" s="9">
        <v>0</v>
      </c>
      <c r="Q176" s="11">
        <f t="shared" si="195"/>
        <v>3000</v>
      </c>
      <c r="R176" s="9">
        <v>3000</v>
      </c>
      <c r="S176" s="9">
        <v>0</v>
      </c>
      <c r="T176" s="9">
        <v>0</v>
      </c>
    </row>
    <row r="177" spans="2:20" ht="61.5" customHeight="1" x14ac:dyDescent="0.25">
      <c r="B177" s="5"/>
      <c r="C177" s="10" t="s">
        <v>213</v>
      </c>
      <c r="D177" s="7" t="s">
        <v>362</v>
      </c>
      <c r="E177" s="11">
        <f t="shared" si="245"/>
        <v>1955</v>
      </c>
      <c r="F177" s="9">
        <v>1955</v>
      </c>
      <c r="G177" s="9">
        <v>0</v>
      </c>
      <c r="H177" s="9">
        <v>0</v>
      </c>
      <c r="I177" s="11">
        <f t="shared" si="193"/>
        <v>2000</v>
      </c>
      <c r="J177" s="9">
        <v>2000</v>
      </c>
      <c r="K177" s="9">
        <v>0</v>
      </c>
      <c r="L177" s="9">
        <v>0</v>
      </c>
      <c r="M177" s="11">
        <f t="shared" si="194"/>
        <v>2000</v>
      </c>
      <c r="N177" s="9">
        <v>2000</v>
      </c>
      <c r="O177" s="9">
        <v>0</v>
      </c>
      <c r="P177" s="9">
        <v>0</v>
      </c>
      <c r="Q177" s="11">
        <f t="shared" si="195"/>
        <v>2600</v>
      </c>
      <c r="R177" s="9">
        <v>2600</v>
      </c>
      <c r="S177" s="9">
        <v>0</v>
      </c>
      <c r="T177" s="9">
        <v>0</v>
      </c>
    </row>
    <row r="178" spans="2:20" ht="31.5" x14ac:dyDescent="0.25">
      <c r="B178" s="45" t="s">
        <v>112</v>
      </c>
      <c r="C178" s="46"/>
      <c r="D178" s="47" t="s">
        <v>111</v>
      </c>
      <c r="E178" s="48">
        <f t="shared" si="245"/>
        <v>8000</v>
      </c>
      <c r="F178" s="49">
        <f>SUM(F182:F187)</f>
        <v>8000</v>
      </c>
      <c r="G178" s="49">
        <f>SUM(G182:G187)</f>
        <v>0</v>
      </c>
      <c r="H178" s="49">
        <f>SUM(H182:H187)</f>
        <v>0</v>
      </c>
      <c r="I178" s="48">
        <f t="shared" si="193"/>
        <v>7100</v>
      </c>
      <c r="J178" s="49">
        <f>SUM(J182:J187)</f>
        <v>7100</v>
      </c>
      <c r="K178" s="49">
        <f>SUM(K182:K187)</f>
        <v>0</v>
      </c>
      <c r="L178" s="49">
        <f>SUM(L182:L187)</f>
        <v>0</v>
      </c>
      <c r="M178" s="48">
        <f t="shared" si="194"/>
        <v>7100</v>
      </c>
      <c r="N178" s="49">
        <f>SUM(N182:N187)</f>
        <v>7100</v>
      </c>
      <c r="O178" s="49">
        <f>SUM(O182:O187)</f>
        <v>0</v>
      </c>
      <c r="P178" s="49">
        <f>SUM(P182:P187)</f>
        <v>0</v>
      </c>
      <c r="Q178" s="48">
        <f t="shared" si="195"/>
        <v>7300</v>
      </c>
      <c r="R178" s="49">
        <f>SUM(R182:R187)</f>
        <v>7300</v>
      </c>
      <c r="S178" s="49">
        <f>SUM(S182:S187)</f>
        <v>0</v>
      </c>
      <c r="T178" s="49">
        <f>SUM(T182:T187)</f>
        <v>0</v>
      </c>
    </row>
    <row r="179" spans="2:20" ht="18" x14ac:dyDescent="0.25">
      <c r="B179" s="27"/>
      <c r="C179" s="28"/>
      <c r="D179" s="29" t="s">
        <v>157</v>
      </c>
      <c r="E179" s="30">
        <f t="shared" si="245"/>
        <v>0</v>
      </c>
      <c r="F179" s="30">
        <f t="shared" ref="F179" si="258">SUM(F180:F181)</f>
        <v>0</v>
      </c>
      <c r="G179" s="30">
        <f t="shared" ref="G179" si="259">SUM(G180:G181)</f>
        <v>0</v>
      </c>
      <c r="H179" s="30">
        <f t="shared" ref="H179" si="260">SUM(H180:H181)</f>
        <v>0</v>
      </c>
      <c r="I179" s="30">
        <f t="shared" si="193"/>
        <v>0</v>
      </c>
      <c r="J179" s="30">
        <f t="shared" ref="J179" si="261">SUM(J180:J181)</f>
        <v>0</v>
      </c>
      <c r="K179" s="30">
        <f t="shared" ref="K179" si="262">SUM(K180:K181)</f>
        <v>0</v>
      </c>
      <c r="L179" s="30">
        <f t="shared" ref="L179" si="263">SUM(L180:L181)</f>
        <v>0</v>
      </c>
      <c r="M179" s="30">
        <f t="shared" si="194"/>
        <v>0</v>
      </c>
      <c r="N179" s="30">
        <f t="shared" ref="N179" si="264">SUM(N180:N181)</f>
        <v>0</v>
      </c>
      <c r="O179" s="30">
        <f t="shared" ref="O179" si="265">SUM(O180:O181)</f>
        <v>0</v>
      </c>
      <c r="P179" s="30">
        <f t="shared" ref="P179" si="266">SUM(P180:P181)</f>
        <v>0</v>
      </c>
      <c r="Q179" s="30">
        <f t="shared" si="195"/>
        <v>0</v>
      </c>
      <c r="R179" s="30">
        <f t="shared" ref="R179" si="267">SUM(R180:R181)</f>
        <v>0</v>
      </c>
      <c r="S179" s="30">
        <f t="shared" ref="S179" si="268">SUM(S180:S181)</f>
        <v>0</v>
      </c>
      <c r="T179" s="30">
        <f t="shared" ref="T179" si="269">SUM(T180:T181)</f>
        <v>0</v>
      </c>
    </row>
    <row r="180" spans="2:20" ht="18" x14ac:dyDescent="0.25">
      <c r="B180" s="27"/>
      <c r="C180" s="28"/>
      <c r="D180" s="59" t="s">
        <v>344</v>
      </c>
      <c r="E180" s="8">
        <f t="shared" si="245"/>
        <v>0</v>
      </c>
      <c r="F180" s="8">
        <v>0</v>
      </c>
      <c r="G180" s="8">
        <v>0</v>
      </c>
      <c r="H180" s="8">
        <v>0</v>
      </c>
      <c r="I180" s="8">
        <f t="shared" si="193"/>
        <v>0</v>
      </c>
      <c r="J180" s="8">
        <v>0</v>
      </c>
      <c r="K180" s="8">
        <v>0</v>
      </c>
      <c r="L180" s="8">
        <v>0</v>
      </c>
      <c r="M180" s="8">
        <f t="shared" si="194"/>
        <v>0</v>
      </c>
      <c r="N180" s="8">
        <v>0</v>
      </c>
      <c r="O180" s="8">
        <v>0</v>
      </c>
      <c r="P180" s="8">
        <v>0</v>
      </c>
      <c r="Q180" s="8">
        <f t="shared" si="195"/>
        <v>0</v>
      </c>
      <c r="R180" s="8">
        <v>0</v>
      </c>
      <c r="S180" s="8">
        <v>0</v>
      </c>
      <c r="T180" s="8">
        <v>0</v>
      </c>
    </row>
    <row r="181" spans="2:20" ht="18" x14ac:dyDescent="0.25">
      <c r="B181" s="27"/>
      <c r="C181" s="28"/>
      <c r="D181" s="59" t="s">
        <v>161</v>
      </c>
      <c r="E181" s="30">
        <f t="shared" si="245"/>
        <v>0</v>
      </c>
      <c r="F181" s="8">
        <v>0</v>
      </c>
      <c r="G181" s="8">
        <v>0</v>
      </c>
      <c r="H181" s="8">
        <v>0</v>
      </c>
      <c r="I181" s="30">
        <f t="shared" si="193"/>
        <v>0</v>
      </c>
      <c r="J181" s="8">
        <v>0</v>
      </c>
      <c r="K181" s="8">
        <v>0</v>
      </c>
      <c r="L181" s="8">
        <v>0</v>
      </c>
      <c r="M181" s="30">
        <f t="shared" si="194"/>
        <v>0</v>
      </c>
      <c r="N181" s="8">
        <v>0</v>
      </c>
      <c r="O181" s="8">
        <v>0</v>
      </c>
      <c r="P181" s="8">
        <v>0</v>
      </c>
      <c r="Q181" s="30">
        <f t="shared" si="195"/>
        <v>0</v>
      </c>
      <c r="R181" s="8">
        <v>0</v>
      </c>
      <c r="S181" s="8">
        <v>0</v>
      </c>
      <c r="T181" s="8">
        <v>0</v>
      </c>
    </row>
    <row r="182" spans="2:20" ht="37.5" customHeight="1" x14ac:dyDescent="0.25">
      <c r="B182" s="5"/>
      <c r="C182" s="10" t="s">
        <v>214</v>
      </c>
      <c r="D182" s="7" t="s">
        <v>363</v>
      </c>
      <c r="E182" s="11">
        <f t="shared" si="245"/>
        <v>6113</v>
      </c>
      <c r="F182" s="9">
        <v>6113</v>
      </c>
      <c r="G182" s="9">
        <v>0</v>
      </c>
      <c r="H182" s="9">
        <v>0</v>
      </c>
      <c r="I182" s="11">
        <f t="shared" si="193"/>
        <v>5210</v>
      </c>
      <c r="J182" s="9">
        <v>5210</v>
      </c>
      <c r="K182" s="9">
        <v>0</v>
      </c>
      <c r="L182" s="9">
        <v>0</v>
      </c>
      <c r="M182" s="11">
        <f t="shared" si="194"/>
        <v>5210</v>
      </c>
      <c r="N182" s="9">
        <v>5210</v>
      </c>
      <c r="O182" s="9">
        <v>0</v>
      </c>
      <c r="P182" s="9">
        <v>0</v>
      </c>
      <c r="Q182" s="11">
        <f t="shared" si="195"/>
        <v>5310</v>
      </c>
      <c r="R182" s="9">
        <v>5310</v>
      </c>
      <c r="S182" s="9">
        <v>0</v>
      </c>
      <c r="T182" s="9">
        <v>0</v>
      </c>
    </row>
    <row r="183" spans="2:20" x14ac:dyDescent="0.25">
      <c r="B183" s="5"/>
      <c r="C183" s="10" t="s">
        <v>215</v>
      </c>
      <c r="D183" s="7" t="s">
        <v>217</v>
      </c>
      <c r="E183" s="11">
        <f t="shared" si="245"/>
        <v>413</v>
      </c>
      <c r="F183" s="9">
        <v>413</v>
      </c>
      <c r="G183" s="9">
        <v>0</v>
      </c>
      <c r="H183" s="9">
        <v>0</v>
      </c>
      <c r="I183" s="11">
        <f t="shared" si="193"/>
        <v>415</v>
      </c>
      <c r="J183" s="9">
        <v>415</v>
      </c>
      <c r="K183" s="9">
        <v>0</v>
      </c>
      <c r="L183" s="9">
        <v>0</v>
      </c>
      <c r="M183" s="11">
        <f t="shared" si="194"/>
        <v>415</v>
      </c>
      <c r="N183" s="9">
        <v>415</v>
      </c>
      <c r="O183" s="9">
        <v>0</v>
      </c>
      <c r="P183" s="9">
        <v>0</v>
      </c>
      <c r="Q183" s="11">
        <f t="shared" si="195"/>
        <v>415</v>
      </c>
      <c r="R183" s="9">
        <v>415</v>
      </c>
      <c r="S183" s="9">
        <v>0</v>
      </c>
      <c r="T183" s="9">
        <v>0</v>
      </c>
    </row>
    <row r="184" spans="2:20" ht="45" x14ac:dyDescent="0.25">
      <c r="B184" s="5"/>
      <c r="C184" s="10" t="s">
        <v>216</v>
      </c>
      <c r="D184" s="7" t="s">
        <v>219</v>
      </c>
      <c r="E184" s="11">
        <f t="shared" si="245"/>
        <v>379</v>
      </c>
      <c r="F184" s="9">
        <v>379</v>
      </c>
      <c r="G184" s="9">
        <v>0</v>
      </c>
      <c r="H184" s="9">
        <v>0</v>
      </c>
      <c r="I184" s="11">
        <f t="shared" si="193"/>
        <v>380</v>
      </c>
      <c r="J184" s="9">
        <v>380</v>
      </c>
      <c r="K184" s="9">
        <v>0</v>
      </c>
      <c r="L184" s="9">
        <v>0</v>
      </c>
      <c r="M184" s="11">
        <f t="shared" si="194"/>
        <v>380</v>
      </c>
      <c r="N184" s="9">
        <v>380</v>
      </c>
      <c r="O184" s="9">
        <v>0</v>
      </c>
      <c r="P184" s="9">
        <v>0</v>
      </c>
      <c r="Q184" s="11">
        <f t="shared" si="195"/>
        <v>380</v>
      </c>
      <c r="R184" s="9">
        <v>380</v>
      </c>
      <c r="S184" s="9">
        <v>0</v>
      </c>
      <c r="T184" s="9">
        <v>0</v>
      </c>
    </row>
    <row r="185" spans="2:20" ht="30" x14ac:dyDescent="0.25">
      <c r="B185" s="5"/>
      <c r="C185" s="10" t="s">
        <v>218</v>
      </c>
      <c r="D185" s="7" t="s">
        <v>221</v>
      </c>
      <c r="E185" s="11">
        <f t="shared" si="245"/>
        <v>800</v>
      </c>
      <c r="F185" s="9">
        <v>800</v>
      </c>
      <c r="G185" s="9">
        <v>0</v>
      </c>
      <c r="H185" s="9">
        <v>0</v>
      </c>
      <c r="I185" s="11">
        <f t="shared" si="193"/>
        <v>800</v>
      </c>
      <c r="J185" s="9">
        <v>800</v>
      </c>
      <c r="K185" s="9">
        <v>0</v>
      </c>
      <c r="L185" s="9">
        <v>0</v>
      </c>
      <c r="M185" s="11">
        <f t="shared" si="194"/>
        <v>800</v>
      </c>
      <c r="N185" s="9">
        <v>800</v>
      </c>
      <c r="O185" s="9">
        <v>0</v>
      </c>
      <c r="P185" s="9">
        <v>0</v>
      </c>
      <c r="Q185" s="11">
        <f t="shared" si="195"/>
        <v>800</v>
      </c>
      <c r="R185" s="9">
        <v>800</v>
      </c>
      <c r="S185" s="9">
        <v>0</v>
      </c>
      <c r="T185" s="9">
        <v>0</v>
      </c>
    </row>
    <row r="186" spans="2:20" x14ac:dyDescent="0.25">
      <c r="B186" s="5"/>
      <c r="C186" s="10" t="s">
        <v>220</v>
      </c>
      <c r="D186" s="7" t="s">
        <v>223</v>
      </c>
      <c r="E186" s="11">
        <f t="shared" si="245"/>
        <v>95</v>
      </c>
      <c r="F186" s="9">
        <v>95</v>
      </c>
      <c r="G186" s="9">
        <v>0</v>
      </c>
      <c r="H186" s="9">
        <v>0</v>
      </c>
      <c r="I186" s="11">
        <f t="shared" si="193"/>
        <v>95</v>
      </c>
      <c r="J186" s="9">
        <v>95</v>
      </c>
      <c r="K186" s="9">
        <v>0</v>
      </c>
      <c r="L186" s="9">
        <v>0</v>
      </c>
      <c r="M186" s="11">
        <f t="shared" si="194"/>
        <v>95</v>
      </c>
      <c r="N186" s="9">
        <v>95</v>
      </c>
      <c r="O186" s="9">
        <v>0</v>
      </c>
      <c r="P186" s="9">
        <v>0</v>
      </c>
      <c r="Q186" s="11">
        <f t="shared" si="195"/>
        <v>95</v>
      </c>
      <c r="R186" s="9">
        <v>95</v>
      </c>
      <c r="S186" s="9">
        <v>0</v>
      </c>
      <c r="T186" s="9">
        <v>0</v>
      </c>
    </row>
    <row r="187" spans="2:20" ht="132" customHeight="1" x14ac:dyDescent="0.25">
      <c r="B187" s="5"/>
      <c r="C187" s="10" t="s">
        <v>222</v>
      </c>
      <c r="D187" s="7" t="s">
        <v>364</v>
      </c>
      <c r="E187" s="11">
        <f t="shared" si="245"/>
        <v>200</v>
      </c>
      <c r="F187" s="9">
        <v>200</v>
      </c>
      <c r="G187" s="9">
        <v>0</v>
      </c>
      <c r="H187" s="9">
        <v>0</v>
      </c>
      <c r="I187" s="11">
        <f t="shared" si="193"/>
        <v>200</v>
      </c>
      <c r="J187" s="9">
        <v>200</v>
      </c>
      <c r="K187" s="9">
        <v>0</v>
      </c>
      <c r="L187" s="9">
        <v>0</v>
      </c>
      <c r="M187" s="11">
        <f t="shared" si="194"/>
        <v>200</v>
      </c>
      <c r="N187" s="9">
        <v>200</v>
      </c>
      <c r="O187" s="9">
        <v>0</v>
      </c>
      <c r="P187" s="9">
        <v>0</v>
      </c>
      <c r="Q187" s="11">
        <f t="shared" si="195"/>
        <v>300</v>
      </c>
      <c r="R187" s="9">
        <v>300</v>
      </c>
      <c r="S187" s="9">
        <v>0</v>
      </c>
      <c r="T187" s="9">
        <v>0</v>
      </c>
    </row>
    <row r="188" spans="2:20" ht="31.5" x14ac:dyDescent="0.25">
      <c r="B188" s="45" t="s">
        <v>113</v>
      </c>
      <c r="C188" s="46"/>
      <c r="D188" s="47" t="s">
        <v>114</v>
      </c>
      <c r="E188" s="48">
        <f t="shared" si="245"/>
        <v>9200</v>
      </c>
      <c r="F188" s="49">
        <f>SUM(F192:F198)</f>
        <v>9200</v>
      </c>
      <c r="G188" s="49">
        <f t="shared" ref="G188:H188" si="270">SUM(G192:G198)</f>
        <v>0</v>
      </c>
      <c r="H188" s="49">
        <f t="shared" si="270"/>
        <v>0</v>
      </c>
      <c r="I188" s="48">
        <f t="shared" si="193"/>
        <v>9200</v>
      </c>
      <c r="J188" s="49">
        <f>SUM(J192:J198)</f>
        <v>9200</v>
      </c>
      <c r="K188" s="49">
        <f>SUM(K192:K197)</f>
        <v>0</v>
      </c>
      <c r="L188" s="49">
        <f>SUM(L192:L197)</f>
        <v>0</v>
      </c>
      <c r="M188" s="48">
        <f t="shared" si="194"/>
        <v>9200</v>
      </c>
      <c r="N188" s="49">
        <f>SUM(N192:N198)</f>
        <v>9200</v>
      </c>
      <c r="O188" s="49">
        <f>SUM(O192:O197)</f>
        <v>0</v>
      </c>
      <c r="P188" s="49">
        <f>SUM(P192:P197)</f>
        <v>0</v>
      </c>
      <c r="Q188" s="48">
        <f t="shared" si="195"/>
        <v>9300</v>
      </c>
      <c r="R188" s="49">
        <f>SUM(R192:R198)</f>
        <v>9300</v>
      </c>
      <c r="S188" s="49">
        <f>SUM(S192:S197)</f>
        <v>0</v>
      </c>
      <c r="T188" s="49">
        <f>SUM(T192:T197)</f>
        <v>0</v>
      </c>
    </row>
    <row r="189" spans="2:20" ht="18" x14ac:dyDescent="0.25">
      <c r="B189" s="27"/>
      <c r="C189" s="28"/>
      <c r="D189" s="29" t="s">
        <v>157</v>
      </c>
      <c r="E189" s="30">
        <f t="shared" si="245"/>
        <v>0</v>
      </c>
      <c r="F189" s="30">
        <f t="shared" ref="F189" si="271">SUM(F190:F191)</f>
        <v>0</v>
      </c>
      <c r="G189" s="30">
        <f t="shared" ref="G189" si="272">SUM(G190:G191)</f>
        <v>0</v>
      </c>
      <c r="H189" s="30">
        <f t="shared" ref="H189" si="273">SUM(H190:H191)</f>
        <v>0</v>
      </c>
      <c r="I189" s="30">
        <f t="shared" si="193"/>
        <v>0</v>
      </c>
      <c r="J189" s="30">
        <f t="shared" ref="J189" si="274">SUM(J190:J191)</f>
        <v>0</v>
      </c>
      <c r="K189" s="30">
        <f t="shared" ref="K189" si="275">SUM(K190:K191)</f>
        <v>0</v>
      </c>
      <c r="L189" s="30">
        <f t="shared" ref="L189" si="276">SUM(L190:L191)</f>
        <v>0</v>
      </c>
      <c r="M189" s="30">
        <f t="shared" si="194"/>
        <v>0</v>
      </c>
      <c r="N189" s="30">
        <f t="shared" ref="N189" si="277">SUM(N190:N191)</f>
        <v>0</v>
      </c>
      <c r="O189" s="30">
        <f t="shared" ref="O189" si="278">SUM(O190:O191)</f>
        <v>0</v>
      </c>
      <c r="P189" s="30">
        <f t="shared" ref="P189" si="279">SUM(P190:P191)</f>
        <v>0</v>
      </c>
      <c r="Q189" s="30">
        <f t="shared" si="195"/>
        <v>0</v>
      </c>
      <c r="R189" s="30">
        <f t="shared" ref="R189" si="280">SUM(R190:R191)</f>
        <v>0</v>
      </c>
      <c r="S189" s="30">
        <f t="shared" ref="S189" si="281">SUM(S190:S191)</f>
        <v>0</v>
      </c>
      <c r="T189" s="30">
        <f t="shared" ref="T189" si="282">SUM(T190:T191)</f>
        <v>0</v>
      </c>
    </row>
    <row r="190" spans="2:20" ht="18" x14ac:dyDescent="0.25">
      <c r="B190" s="27"/>
      <c r="C190" s="28"/>
      <c r="D190" s="59" t="s">
        <v>344</v>
      </c>
      <c r="E190" s="8">
        <f t="shared" si="245"/>
        <v>0</v>
      </c>
      <c r="F190" s="8">
        <v>0</v>
      </c>
      <c r="G190" s="8">
        <v>0</v>
      </c>
      <c r="H190" s="8">
        <v>0</v>
      </c>
      <c r="I190" s="8">
        <f t="shared" si="193"/>
        <v>0</v>
      </c>
      <c r="J190" s="8">
        <v>0</v>
      </c>
      <c r="K190" s="8">
        <v>0</v>
      </c>
      <c r="L190" s="8">
        <v>0</v>
      </c>
      <c r="M190" s="8">
        <f t="shared" si="194"/>
        <v>0</v>
      </c>
      <c r="N190" s="8">
        <v>0</v>
      </c>
      <c r="O190" s="8">
        <v>0</v>
      </c>
      <c r="P190" s="8">
        <v>0</v>
      </c>
      <c r="Q190" s="8">
        <f t="shared" si="195"/>
        <v>0</v>
      </c>
      <c r="R190" s="8">
        <v>0</v>
      </c>
      <c r="S190" s="8">
        <v>0</v>
      </c>
      <c r="T190" s="8">
        <v>0</v>
      </c>
    </row>
    <row r="191" spans="2:20" ht="18" x14ac:dyDescent="0.25">
      <c r="B191" s="27"/>
      <c r="C191" s="28"/>
      <c r="D191" s="59" t="s">
        <v>161</v>
      </c>
      <c r="E191" s="30">
        <f t="shared" si="245"/>
        <v>0</v>
      </c>
      <c r="F191" s="8">
        <v>0</v>
      </c>
      <c r="G191" s="8">
        <v>0</v>
      </c>
      <c r="H191" s="8">
        <v>0</v>
      </c>
      <c r="I191" s="30">
        <f t="shared" si="193"/>
        <v>0</v>
      </c>
      <c r="J191" s="8">
        <v>0</v>
      </c>
      <c r="K191" s="8">
        <v>0</v>
      </c>
      <c r="L191" s="8">
        <v>0</v>
      </c>
      <c r="M191" s="30">
        <f t="shared" si="194"/>
        <v>0</v>
      </c>
      <c r="N191" s="8">
        <v>0</v>
      </c>
      <c r="O191" s="8">
        <v>0</v>
      </c>
      <c r="P191" s="8">
        <v>0</v>
      </c>
      <c r="Q191" s="30">
        <f t="shared" si="195"/>
        <v>0</v>
      </c>
      <c r="R191" s="8">
        <v>0</v>
      </c>
      <c r="S191" s="8">
        <v>0</v>
      </c>
      <c r="T191" s="8">
        <v>0</v>
      </c>
    </row>
    <row r="192" spans="2:20" ht="45" x14ac:dyDescent="0.25">
      <c r="B192" s="5"/>
      <c r="C192" s="10" t="s">
        <v>224</v>
      </c>
      <c r="D192" s="7" t="s">
        <v>225</v>
      </c>
      <c r="E192" s="11">
        <f t="shared" si="245"/>
        <v>1400</v>
      </c>
      <c r="F192" s="9">
        <v>1400</v>
      </c>
      <c r="G192" s="9">
        <v>0</v>
      </c>
      <c r="H192" s="9">
        <v>0</v>
      </c>
      <c r="I192" s="11">
        <f t="shared" si="193"/>
        <v>1400</v>
      </c>
      <c r="J192" s="9">
        <v>1400</v>
      </c>
      <c r="K192" s="9">
        <v>0</v>
      </c>
      <c r="L192" s="9">
        <v>0</v>
      </c>
      <c r="M192" s="11">
        <f t="shared" si="194"/>
        <v>1400</v>
      </c>
      <c r="N192" s="9">
        <v>1400</v>
      </c>
      <c r="O192" s="9">
        <v>0</v>
      </c>
      <c r="P192" s="9">
        <v>0</v>
      </c>
      <c r="Q192" s="11">
        <f t="shared" si="195"/>
        <v>1500</v>
      </c>
      <c r="R192" s="9">
        <v>1500</v>
      </c>
      <c r="S192" s="9">
        <v>0</v>
      </c>
      <c r="T192" s="9">
        <v>0</v>
      </c>
    </row>
    <row r="193" spans="2:20" ht="60" x14ac:dyDescent="0.25">
      <c r="B193" s="5"/>
      <c r="C193" s="10" t="s">
        <v>226</v>
      </c>
      <c r="D193" s="7" t="s">
        <v>365</v>
      </c>
      <c r="E193" s="11">
        <f t="shared" si="245"/>
        <v>6274</v>
      </c>
      <c r="F193" s="9">
        <v>6274</v>
      </c>
      <c r="G193" s="9">
        <v>0</v>
      </c>
      <c r="H193" s="9">
        <v>0</v>
      </c>
      <c r="I193" s="11">
        <f t="shared" si="193"/>
        <v>6274</v>
      </c>
      <c r="J193" s="9">
        <v>6274</v>
      </c>
      <c r="K193" s="9">
        <v>0</v>
      </c>
      <c r="L193" s="9">
        <v>0</v>
      </c>
      <c r="M193" s="11">
        <f t="shared" si="194"/>
        <v>6274</v>
      </c>
      <c r="N193" s="9">
        <v>6274</v>
      </c>
      <c r="O193" s="9">
        <v>0</v>
      </c>
      <c r="P193" s="9">
        <v>0</v>
      </c>
      <c r="Q193" s="11">
        <f t="shared" si="195"/>
        <v>6274</v>
      </c>
      <c r="R193" s="9">
        <v>6274</v>
      </c>
      <c r="S193" s="9">
        <v>0</v>
      </c>
      <c r="T193" s="9">
        <v>0</v>
      </c>
    </row>
    <row r="194" spans="2:20" x14ac:dyDescent="0.25">
      <c r="B194" s="5"/>
      <c r="C194" s="10" t="s">
        <v>227</v>
      </c>
      <c r="D194" s="7" t="s">
        <v>228</v>
      </c>
      <c r="E194" s="11">
        <f t="shared" si="245"/>
        <v>770</v>
      </c>
      <c r="F194" s="9">
        <v>770</v>
      </c>
      <c r="G194" s="9">
        <v>0</v>
      </c>
      <c r="H194" s="9">
        <v>0</v>
      </c>
      <c r="I194" s="11">
        <f t="shared" si="193"/>
        <v>770</v>
      </c>
      <c r="J194" s="9">
        <v>770</v>
      </c>
      <c r="K194" s="9">
        <v>0</v>
      </c>
      <c r="L194" s="9">
        <v>0</v>
      </c>
      <c r="M194" s="11">
        <f t="shared" si="194"/>
        <v>770</v>
      </c>
      <c r="N194" s="9">
        <v>770</v>
      </c>
      <c r="O194" s="9">
        <v>0</v>
      </c>
      <c r="P194" s="9">
        <v>0</v>
      </c>
      <c r="Q194" s="11">
        <f t="shared" si="195"/>
        <v>770</v>
      </c>
      <c r="R194" s="9">
        <v>770</v>
      </c>
      <c r="S194" s="9">
        <v>0</v>
      </c>
      <c r="T194" s="9">
        <v>0</v>
      </c>
    </row>
    <row r="195" spans="2:20" ht="30" x14ac:dyDescent="0.25">
      <c r="B195" s="5"/>
      <c r="C195" s="10" t="s">
        <v>229</v>
      </c>
      <c r="D195" s="7" t="s">
        <v>230</v>
      </c>
      <c r="E195" s="11">
        <f t="shared" si="245"/>
        <v>36</v>
      </c>
      <c r="F195" s="9">
        <v>36</v>
      </c>
      <c r="G195" s="9">
        <v>0</v>
      </c>
      <c r="H195" s="9">
        <v>0</v>
      </c>
      <c r="I195" s="11">
        <f t="shared" ref="I195:I259" si="283">SUM(J195:L195)</f>
        <v>36</v>
      </c>
      <c r="J195" s="9">
        <v>36</v>
      </c>
      <c r="K195" s="9">
        <v>0</v>
      </c>
      <c r="L195" s="9">
        <v>0</v>
      </c>
      <c r="M195" s="11">
        <f t="shared" ref="M195:M259" si="284">SUM(N195:P195)</f>
        <v>36</v>
      </c>
      <c r="N195" s="9">
        <v>36</v>
      </c>
      <c r="O195" s="9">
        <v>0</v>
      </c>
      <c r="P195" s="9">
        <v>0</v>
      </c>
      <c r="Q195" s="11">
        <f t="shared" ref="Q195:Q259" si="285">SUM(R195:T195)</f>
        <v>36</v>
      </c>
      <c r="R195" s="9">
        <v>36</v>
      </c>
      <c r="S195" s="9">
        <v>0</v>
      </c>
      <c r="T195" s="9">
        <v>0</v>
      </c>
    </row>
    <row r="196" spans="2:20" x14ac:dyDescent="0.25">
      <c r="B196" s="5"/>
      <c r="C196" s="10" t="s">
        <v>231</v>
      </c>
      <c r="D196" s="7" t="s">
        <v>232</v>
      </c>
      <c r="E196" s="11">
        <f t="shared" si="245"/>
        <v>120</v>
      </c>
      <c r="F196" s="9">
        <v>120</v>
      </c>
      <c r="G196" s="9">
        <v>0</v>
      </c>
      <c r="H196" s="9">
        <v>0</v>
      </c>
      <c r="I196" s="11">
        <f t="shared" si="283"/>
        <v>120</v>
      </c>
      <c r="J196" s="9">
        <v>120</v>
      </c>
      <c r="K196" s="9">
        <v>0</v>
      </c>
      <c r="L196" s="9">
        <v>0</v>
      </c>
      <c r="M196" s="11">
        <f t="shared" si="284"/>
        <v>120</v>
      </c>
      <c r="N196" s="9">
        <v>120</v>
      </c>
      <c r="O196" s="9">
        <v>0</v>
      </c>
      <c r="P196" s="9">
        <v>0</v>
      </c>
      <c r="Q196" s="11">
        <f t="shared" si="285"/>
        <v>120</v>
      </c>
      <c r="R196" s="9">
        <v>120</v>
      </c>
      <c r="S196" s="9">
        <v>0</v>
      </c>
      <c r="T196" s="9">
        <v>0</v>
      </c>
    </row>
    <row r="197" spans="2:20" ht="30" x14ac:dyDescent="0.25">
      <c r="B197" s="5"/>
      <c r="C197" s="10" t="s">
        <v>233</v>
      </c>
      <c r="D197" s="7" t="s">
        <v>234</v>
      </c>
      <c r="E197" s="11">
        <f t="shared" si="245"/>
        <v>300</v>
      </c>
      <c r="F197" s="9">
        <v>300</v>
      </c>
      <c r="G197" s="9">
        <v>0</v>
      </c>
      <c r="H197" s="9">
        <v>0</v>
      </c>
      <c r="I197" s="11">
        <f t="shared" si="283"/>
        <v>300</v>
      </c>
      <c r="J197" s="9">
        <v>300</v>
      </c>
      <c r="K197" s="9">
        <v>0</v>
      </c>
      <c r="L197" s="9">
        <v>0</v>
      </c>
      <c r="M197" s="11">
        <f t="shared" si="284"/>
        <v>300</v>
      </c>
      <c r="N197" s="9">
        <v>300</v>
      </c>
      <c r="O197" s="9">
        <v>0</v>
      </c>
      <c r="P197" s="9">
        <v>0</v>
      </c>
      <c r="Q197" s="11">
        <f t="shared" si="285"/>
        <v>300</v>
      </c>
      <c r="R197" s="9">
        <v>300</v>
      </c>
      <c r="S197" s="9">
        <v>0</v>
      </c>
      <c r="T197" s="9">
        <v>0</v>
      </c>
    </row>
    <row r="198" spans="2:20" ht="45" x14ac:dyDescent="0.25">
      <c r="B198" s="5"/>
      <c r="C198" s="10" t="s">
        <v>366</v>
      </c>
      <c r="D198" s="7" t="s">
        <v>367</v>
      </c>
      <c r="E198" s="11">
        <f t="shared" si="245"/>
        <v>300</v>
      </c>
      <c r="F198" s="9">
        <v>300</v>
      </c>
      <c r="G198" s="9">
        <v>0</v>
      </c>
      <c r="H198" s="9">
        <v>0</v>
      </c>
      <c r="I198" s="11">
        <f t="shared" si="283"/>
        <v>300</v>
      </c>
      <c r="J198" s="9">
        <v>300</v>
      </c>
      <c r="K198" s="9">
        <v>0</v>
      </c>
      <c r="L198" s="9">
        <v>0</v>
      </c>
      <c r="M198" s="11">
        <f t="shared" si="284"/>
        <v>300</v>
      </c>
      <c r="N198" s="9">
        <v>300</v>
      </c>
      <c r="O198" s="9">
        <v>0</v>
      </c>
      <c r="P198" s="9">
        <v>0</v>
      </c>
      <c r="Q198" s="11">
        <f t="shared" si="285"/>
        <v>300</v>
      </c>
      <c r="R198" s="9">
        <v>300</v>
      </c>
      <c r="S198" s="9">
        <v>0</v>
      </c>
      <c r="T198" s="9">
        <v>0</v>
      </c>
    </row>
    <row r="199" spans="2:20" ht="31.5" x14ac:dyDescent="0.25">
      <c r="B199" s="45" t="s">
        <v>116</v>
      </c>
      <c r="C199" s="46"/>
      <c r="D199" s="47" t="s">
        <v>115</v>
      </c>
      <c r="E199" s="48">
        <f t="shared" si="245"/>
        <v>1100</v>
      </c>
      <c r="F199" s="49">
        <f>SUM(F203:F209)</f>
        <v>1100</v>
      </c>
      <c r="G199" s="49">
        <f t="shared" ref="G199:T199" si="286">SUM(G203:G209)</f>
        <v>0</v>
      </c>
      <c r="H199" s="49">
        <f t="shared" si="286"/>
        <v>0</v>
      </c>
      <c r="I199" s="48">
        <f t="shared" si="283"/>
        <v>1100</v>
      </c>
      <c r="J199" s="49">
        <f t="shared" si="286"/>
        <v>1100</v>
      </c>
      <c r="K199" s="49">
        <f t="shared" si="286"/>
        <v>0</v>
      </c>
      <c r="L199" s="49">
        <f t="shared" si="286"/>
        <v>0</v>
      </c>
      <c r="M199" s="48">
        <f t="shared" si="284"/>
        <v>1100</v>
      </c>
      <c r="N199" s="49">
        <f t="shared" si="286"/>
        <v>1100</v>
      </c>
      <c r="O199" s="49">
        <f t="shared" si="286"/>
        <v>0</v>
      </c>
      <c r="P199" s="49">
        <f t="shared" si="286"/>
        <v>0</v>
      </c>
      <c r="Q199" s="48">
        <f t="shared" si="285"/>
        <v>1100</v>
      </c>
      <c r="R199" s="49">
        <f t="shared" si="286"/>
        <v>1100</v>
      </c>
      <c r="S199" s="49">
        <f t="shared" si="286"/>
        <v>0</v>
      </c>
      <c r="T199" s="49">
        <f t="shared" si="286"/>
        <v>0</v>
      </c>
    </row>
    <row r="200" spans="2:20" ht="18" x14ac:dyDescent="0.25">
      <c r="B200" s="27"/>
      <c r="C200" s="28"/>
      <c r="D200" s="29" t="s">
        <v>157</v>
      </c>
      <c r="E200" s="30">
        <f t="shared" si="245"/>
        <v>0</v>
      </c>
      <c r="F200" s="30">
        <f t="shared" ref="F200" si="287">SUM(F201:F202)</f>
        <v>0</v>
      </c>
      <c r="G200" s="30">
        <f t="shared" ref="G200" si="288">SUM(G201:G202)</f>
        <v>0</v>
      </c>
      <c r="H200" s="30">
        <f t="shared" ref="H200" si="289">SUM(H201:H202)</f>
        <v>0</v>
      </c>
      <c r="I200" s="30">
        <f t="shared" si="283"/>
        <v>0</v>
      </c>
      <c r="J200" s="30">
        <f t="shared" ref="J200" si="290">SUM(J201:J202)</f>
        <v>0</v>
      </c>
      <c r="K200" s="30">
        <f t="shared" ref="K200" si="291">SUM(K201:K202)</f>
        <v>0</v>
      </c>
      <c r="L200" s="30">
        <f t="shared" ref="L200" si="292">SUM(L201:L202)</f>
        <v>0</v>
      </c>
      <c r="M200" s="30">
        <f t="shared" si="284"/>
        <v>0</v>
      </c>
      <c r="N200" s="30">
        <f t="shared" ref="N200" si="293">SUM(N201:N202)</f>
        <v>0</v>
      </c>
      <c r="O200" s="30">
        <f t="shared" ref="O200" si="294">SUM(O201:O202)</f>
        <v>0</v>
      </c>
      <c r="P200" s="30">
        <f t="shared" ref="P200" si="295">SUM(P201:P202)</f>
        <v>0</v>
      </c>
      <c r="Q200" s="30">
        <f t="shared" si="285"/>
        <v>0</v>
      </c>
      <c r="R200" s="30">
        <f t="shared" ref="R200" si="296">SUM(R201:R202)</f>
        <v>0</v>
      </c>
      <c r="S200" s="30">
        <f t="shared" ref="S200" si="297">SUM(S201:S202)</f>
        <v>0</v>
      </c>
      <c r="T200" s="30">
        <f t="shared" ref="T200" si="298">SUM(T201:T202)</f>
        <v>0</v>
      </c>
    </row>
    <row r="201" spans="2:20" ht="18" x14ac:dyDescent="0.25">
      <c r="B201" s="27"/>
      <c r="C201" s="28"/>
      <c r="D201" s="59" t="s">
        <v>344</v>
      </c>
      <c r="E201" s="8">
        <f t="shared" si="245"/>
        <v>0</v>
      </c>
      <c r="F201" s="8">
        <v>0</v>
      </c>
      <c r="G201" s="8">
        <v>0</v>
      </c>
      <c r="H201" s="8">
        <v>0</v>
      </c>
      <c r="I201" s="8">
        <f t="shared" si="283"/>
        <v>0</v>
      </c>
      <c r="J201" s="8">
        <v>0</v>
      </c>
      <c r="K201" s="8">
        <v>0</v>
      </c>
      <c r="L201" s="8">
        <v>0</v>
      </c>
      <c r="M201" s="8">
        <f t="shared" si="284"/>
        <v>0</v>
      </c>
      <c r="N201" s="8">
        <v>0</v>
      </c>
      <c r="O201" s="8">
        <v>0</v>
      </c>
      <c r="P201" s="8">
        <v>0</v>
      </c>
      <c r="Q201" s="8">
        <f t="shared" si="285"/>
        <v>0</v>
      </c>
      <c r="R201" s="8">
        <v>0</v>
      </c>
      <c r="S201" s="8">
        <v>0</v>
      </c>
      <c r="T201" s="8">
        <v>0</v>
      </c>
    </row>
    <row r="202" spans="2:20" ht="18" x14ac:dyDescent="0.25">
      <c r="B202" s="27"/>
      <c r="C202" s="28"/>
      <c r="D202" s="59" t="s">
        <v>161</v>
      </c>
      <c r="E202" s="30">
        <f t="shared" si="245"/>
        <v>0</v>
      </c>
      <c r="F202" s="8">
        <v>0</v>
      </c>
      <c r="G202" s="8">
        <v>0</v>
      </c>
      <c r="H202" s="8">
        <v>0</v>
      </c>
      <c r="I202" s="30">
        <f t="shared" si="283"/>
        <v>0</v>
      </c>
      <c r="J202" s="8">
        <v>0</v>
      </c>
      <c r="K202" s="8">
        <v>0</v>
      </c>
      <c r="L202" s="8">
        <v>0</v>
      </c>
      <c r="M202" s="30">
        <f t="shared" si="284"/>
        <v>0</v>
      </c>
      <c r="N202" s="8">
        <v>0</v>
      </c>
      <c r="O202" s="8">
        <v>0</v>
      </c>
      <c r="P202" s="8">
        <v>0</v>
      </c>
      <c r="Q202" s="30">
        <f t="shared" si="285"/>
        <v>0</v>
      </c>
      <c r="R202" s="8">
        <v>0</v>
      </c>
      <c r="S202" s="8">
        <v>0</v>
      </c>
      <c r="T202" s="8">
        <v>0</v>
      </c>
    </row>
    <row r="203" spans="2:20" x14ac:dyDescent="0.25">
      <c r="B203" s="5"/>
      <c r="C203" s="10" t="s">
        <v>235</v>
      </c>
      <c r="D203" s="7" t="s">
        <v>236</v>
      </c>
      <c r="E203" s="11">
        <f t="shared" si="245"/>
        <v>680</v>
      </c>
      <c r="F203" s="9">
        <v>680</v>
      </c>
      <c r="G203" s="9">
        <v>0</v>
      </c>
      <c r="H203" s="9">
        <v>0</v>
      </c>
      <c r="I203" s="11">
        <f t="shared" si="283"/>
        <v>680</v>
      </c>
      <c r="J203" s="9">
        <v>680</v>
      </c>
      <c r="K203" s="9">
        <v>0</v>
      </c>
      <c r="L203" s="9">
        <v>0</v>
      </c>
      <c r="M203" s="11">
        <f t="shared" si="284"/>
        <v>680</v>
      </c>
      <c r="N203" s="9">
        <v>680</v>
      </c>
      <c r="O203" s="9">
        <v>0</v>
      </c>
      <c r="P203" s="9">
        <v>0</v>
      </c>
      <c r="Q203" s="11">
        <f t="shared" si="285"/>
        <v>680</v>
      </c>
      <c r="R203" s="9">
        <v>680</v>
      </c>
      <c r="S203" s="9">
        <v>0</v>
      </c>
      <c r="T203" s="9">
        <v>0</v>
      </c>
    </row>
    <row r="204" spans="2:20" x14ac:dyDescent="0.25">
      <c r="B204" s="5"/>
      <c r="C204" s="10" t="s">
        <v>237</v>
      </c>
      <c r="D204" s="7" t="s">
        <v>337</v>
      </c>
      <c r="E204" s="11">
        <f t="shared" si="245"/>
        <v>46</v>
      </c>
      <c r="F204" s="9">
        <v>46</v>
      </c>
      <c r="G204" s="9">
        <v>0</v>
      </c>
      <c r="H204" s="9">
        <v>0</v>
      </c>
      <c r="I204" s="11">
        <f t="shared" si="283"/>
        <v>46</v>
      </c>
      <c r="J204" s="9">
        <v>46</v>
      </c>
      <c r="K204" s="9">
        <v>0</v>
      </c>
      <c r="L204" s="9">
        <v>0</v>
      </c>
      <c r="M204" s="11">
        <f t="shared" si="284"/>
        <v>46</v>
      </c>
      <c r="N204" s="9">
        <v>46</v>
      </c>
      <c r="O204" s="9">
        <v>0</v>
      </c>
      <c r="P204" s="9">
        <v>0</v>
      </c>
      <c r="Q204" s="11">
        <f t="shared" si="285"/>
        <v>46</v>
      </c>
      <c r="R204" s="9">
        <v>46</v>
      </c>
      <c r="S204" s="9">
        <v>0</v>
      </c>
      <c r="T204" s="9">
        <v>0</v>
      </c>
    </row>
    <row r="205" spans="2:20" x14ac:dyDescent="0.25">
      <c r="B205" s="5"/>
      <c r="C205" s="10" t="s">
        <v>238</v>
      </c>
      <c r="D205" s="7" t="s">
        <v>338</v>
      </c>
      <c r="E205" s="11">
        <f t="shared" si="245"/>
        <v>46</v>
      </c>
      <c r="F205" s="9">
        <v>46</v>
      </c>
      <c r="G205" s="9">
        <v>0</v>
      </c>
      <c r="H205" s="9">
        <v>0</v>
      </c>
      <c r="I205" s="11">
        <f t="shared" si="283"/>
        <v>46</v>
      </c>
      <c r="J205" s="9">
        <v>46</v>
      </c>
      <c r="K205" s="9">
        <v>0</v>
      </c>
      <c r="L205" s="9">
        <v>0</v>
      </c>
      <c r="M205" s="11">
        <f t="shared" si="284"/>
        <v>46</v>
      </c>
      <c r="N205" s="9">
        <v>46</v>
      </c>
      <c r="O205" s="9">
        <v>0</v>
      </c>
      <c r="P205" s="9">
        <v>0</v>
      </c>
      <c r="Q205" s="11">
        <f t="shared" si="285"/>
        <v>46</v>
      </c>
      <c r="R205" s="9">
        <v>46</v>
      </c>
      <c r="S205" s="9">
        <v>0</v>
      </c>
      <c r="T205" s="9">
        <v>0</v>
      </c>
    </row>
    <row r="206" spans="2:20" x14ac:dyDescent="0.25">
      <c r="B206" s="5"/>
      <c r="C206" s="10" t="s">
        <v>240</v>
      </c>
      <c r="D206" s="7" t="s">
        <v>239</v>
      </c>
      <c r="E206" s="11">
        <f t="shared" si="245"/>
        <v>30</v>
      </c>
      <c r="F206" s="9">
        <v>30</v>
      </c>
      <c r="G206" s="9">
        <v>0</v>
      </c>
      <c r="H206" s="9">
        <v>0</v>
      </c>
      <c r="I206" s="11">
        <f t="shared" si="283"/>
        <v>30</v>
      </c>
      <c r="J206" s="9">
        <v>30</v>
      </c>
      <c r="K206" s="9">
        <v>0</v>
      </c>
      <c r="L206" s="9">
        <v>0</v>
      </c>
      <c r="M206" s="11">
        <f t="shared" si="284"/>
        <v>30</v>
      </c>
      <c r="N206" s="9">
        <v>30</v>
      </c>
      <c r="O206" s="9">
        <v>0</v>
      </c>
      <c r="P206" s="9">
        <v>0</v>
      </c>
      <c r="Q206" s="11">
        <f t="shared" si="285"/>
        <v>30</v>
      </c>
      <c r="R206" s="9">
        <v>30</v>
      </c>
      <c r="S206" s="9">
        <v>0</v>
      </c>
      <c r="T206" s="9">
        <v>0</v>
      </c>
    </row>
    <row r="207" spans="2:20" x14ac:dyDescent="0.25">
      <c r="B207" s="5"/>
      <c r="C207" s="10" t="s">
        <v>242</v>
      </c>
      <c r="D207" s="7" t="s">
        <v>241</v>
      </c>
      <c r="E207" s="11">
        <f t="shared" si="245"/>
        <v>95</v>
      </c>
      <c r="F207" s="9">
        <v>95</v>
      </c>
      <c r="G207" s="9">
        <v>0</v>
      </c>
      <c r="H207" s="9">
        <v>0</v>
      </c>
      <c r="I207" s="11">
        <f t="shared" si="283"/>
        <v>95</v>
      </c>
      <c r="J207" s="9">
        <v>95</v>
      </c>
      <c r="K207" s="9">
        <v>0</v>
      </c>
      <c r="L207" s="9">
        <v>0</v>
      </c>
      <c r="M207" s="11">
        <f t="shared" si="284"/>
        <v>95</v>
      </c>
      <c r="N207" s="9">
        <v>95</v>
      </c>
      <c r="O207" s="9">
        <v>0</v>
      </c>
      <c r="P207" s="9">
        <v>0</v>
      </c>
      <c r="Q207" s="11">
        <f t="shared" si="285"/>
        <v>95</v>
      </c>
      <c r="R207" s="9">
        <v>95</v>
      </c>
      <c r="S207" s="9">
        <v>0</v>
      </c>
      <c r="T207" s="9">
        <v>0</v>
      </c>
    </row>
    <row r="208" spans="2:20" x14ac:dyDescent="0.25">
      <c r="B208" s="5"/>
      <c r="C208" s="10" t="s">
        <v>244</v>
      </c>
      <c r="D208" s="7" t="s">
        <v>243</v>
      </c>
      <c r="E208" s="11">
        <f t="shared" si="245"/>
        <v>145</v>
      </c>
      <c r="F208" s="9">
        <v>145</v>
      </c>
      <c r="G208" s="9">
        <v>0</v>
      </c>
      <c r="H208" s="9">
        <v>0</v>
      </c>
      <c r="I208" s="11">
        <f t="shared" si="283"/>
        <v>145</v>
      </c>
      <c r="J208" s="9">
        <v>145</v>
      </c>
      <c r="K208" s="9">
        <v>0</v>
      </c>
      <c r="L208" s="9">
        <v>0</v>
      </c>
      <c r="M208" s="11">
        <f t="shared" si="284"/>
        <v>145</v>
      </c>
      <c r="N208" s="9">
        <v>145</v>
      </c>
      <c r="O208" s="9">
        <v>0</v>
      </c>
      <c r="P208" s="9">
        <v>0</v>
      </c>
      <c r="Q208" s="11">
        <f t="shared" si="285"/>
        <v>145</v>
      </c>
      <c r="R208" s="9">
        <v>145</v>
      </c>
      <c r="S208" s="9">
        <v>0</v>
      </c>
      <c r="T208" s="9">
        <v>0</v>
      </c>
    </row>
    <row r="209" spans="2:20" ht="30" x14ac:dyDescent="0.25">
      <c r="B209" s="5"/>
      <c r="C209" s="10" t="s">
        <v>339</v>
      </c>
      <c r="D209" s="7" t="s">
        <v>245</v>
      </c>
      <c r="E209" s="11">
        <f t="shared" si="245"/>
        <v>58</v>
      </c>
      <c r="F209" s="9">
        <v>58</v>
      </c>
      <c r="G209" s="9">
        <v>0</v>
      </c>
      <c r="H209" s="9">
        <v>0</v>
      </c>
      <c r="I209" s="11">
        <f t="shared" si="283"/>
        <v>58</v>
      </c>
      <c r="J209" s="9">
        <v>58</v>
      </c>
      <c r="K209" s="9">
        <v>0</v>
      </c>
      <c r="L209" s="9">
        <v>0</v>
      </c>
      <c r="M209" s="11">
        <f t="shared" si="284"/>
        <v>58</v>
      </c>
      <c r="N209" s="9">
        <v>58</v>
      </c>
      <c r="O209" s="9">
        <v>0</v>
      </c>
      <c r="P209" s="9">
        <v>0</v>
      </c>
      <c r="Q209" s="11">
        <f t="shared" si="285"/>
        <v>58</v>
      </c>
      <c r="R209" s="9">
        <v>58</v>
      </c>
      <c r="S209" s="9">
        <v>0</v>
      </c>
      <c r="T209" s="9">
        <v>0</v>
      </c>
    </row>
    <row r="210" spans="2:20" ht="31.5" x14ac:dyDescent="0.25">
      <c r="B210" s="45" t="s">
        <v>117</v>
      </c>
      <c r="C210" s="46"/>
      <c r="D210" s="47" t="s">
        <v>118</v>
      </c>
      <c r="E210" s="48">
        <f t="shared" si="245"/>
        <v>16000</v>
      </c>
      <c r="F210" s="49">
        <f>SUM(F214:F217)</f>
        <v>16000</v>
      </c>
      <c r="G210" s="49">
        <f t="shared" ref="G210:H210" si="299">SUM(G214:G217)</f>
        <v>0</v>
      </c>
      <c r="H210" s="49">
        <f t="shared" si="299"/>
        <v>0</v>
      </c>
      <c r="I210" s="48">
        <f t="shared" si="283"/>
        <v>20370</v>
      </c>
      <c r="J210" s="49">
        <f>SUM(J214:J217)</f>
        <v>20370</v>
      </c>
      <c r="K210" s="49">
        <f t="shared" ref="K210" si="300">SUM(K214:K217)</f>
        <v>0</v>
      </c>
      <c r="L210" s="49">
        <f t="shared" ref="L210" si="301">SUM(L214:L217)</f>
        <v>0</v>
      </c>
      <c r="M210" s="48">
        <f t="shared" si="284"/>
        <v>20370</v>
      </c>
      <c r="N210" s="49">
        <f>SUM(N214:N217)</f>
        <v>20370</v>
      </c>
      <c r="O210" s="49">
        <f t="shared" ref="O210" si="302">SUM(O214:O217)</f>
        <v>0</v>
      </c>
      <c r="P210" s="49">
        <f t="shared" ref="P210" si="303">SUM(P214:P217)</f>
        <v>0</v>
      </c>
      <c r="Q210" s="48">
        <f t="shared" si="285"/>
        <v>20370</v>
      </c>
      <c r="R210" s="49">
        <f>SUM(R214:R217)</f>
        <v>20370</v>
      </c>
      <c r="S210" s="49">
        <f t="shared" ref="S210" si="304">SUM(S214:S217)</f>
        <v>0</v>
      </c>
      <c r="T210" s="49">
        <f t="shared" ref="T210" si="305">SUM(T214:T217)</f>
        <v>0</v>
      </c>
    </row>
    <row r="211" spans="2:20" ht="18" x14ac:dyDescent="0.25">
      <c r="B211" s="27"/>
      <c r="C211" s="28"/>
      <c r="D211" s="29" t="s">
        <v>157</v>
      </c>
      <c r="E211" s="30">
        <f t="shared" si="245"/>
        <v>46</v>
      </c>
      <c r="F211" s="30">
        <f t="shared" ref="F211" si="306">SUM(F212:F213)</f>
        <v>46</v>
      </c>
      <c r="G211" s="30">
        <f t="shared" ref="G211" si="307">SUM(G212:G213)</f>
        <v>0</v>
      </c>
      <c r="H211" s="30">
        <f t="shared" ref="H211" si="308">SUM(H212:H213)</f>
        <v>0</v>
      </c>
      <c r="I211" s="30">
        <f t="shared" si="283"/>
        <v>44</v>
      </c>
      <c r="J211" s="30">
        <f t="shared" ref="J211" si="309">SUM(J212:J213)</f>
        <v>44</v>
      </c>
      <c r="K211" s="30">
        <f t="shared" ref="K211" si="310">SUM(K212:K213)</f>
        <v>0</v>
      </c>
      <c r="L211" s="30">
        <f t="shared" ref="L211" si="311">SUM(L212:L213)</f>
        <v>0</v>
      </c>
      <c r="M211" s="30">
        <f t="shared" si="284"/>
        <v>44</v>
      </c>
      <c r="N211" s="30">
        <f t="shared" ref="N211" si="312">SUM(N212:N213)</f>
        <v>44</v>
      </c>
      <c r="O211" s="30">
        <f t="shared" ref="O211" si="313">SUM(O212:O213)</f>
        <v>0</v>
      </c>
      <c r="P211" s="30">
        <f t="shared" ref="P211" si="314">SUM(P212:P213)</f>
        <v>0</v>
      </c>
      <c r="Q211" s="30">
        <f t="shared" si="285"/>
        <v>44</v>
      </c>
      <c r="R211" s="30">
        <f t="shared" ref="R211" si="315">SUM(R212:R213)</f>
        <v>44</v>
      </c>
      <c r="S211" s="30">
        <f t="shared" ref="S211" si="316">SUM(S212:S213)</f>
        <v>0</v>
      </c>
      <c r="T211" s="30">
        <f t="shared" ref="T211" si="317">SUM(T212:T213)</f>
        <v>0</v>
      </c>
    </row>
    <row r="212" spans="2:20" ht="18" x14ac:dyDescent="0.25">
      <c r="B212" s="27"/>
      <c r="C212" s="28"/>
      <c r="D212" s="59" t="s">
        <v>344</v>
      </c>
      <c r="E212" s="8">
        <f t="shared" si="245"/>
        <v>0</v>
      </c>
      <c r="F212" s="8">
        <v>0</v>
      </c>
      <c r="G212" s="8">
        <v>0</v>
      </c>
      <c r="H212" s="8">
        <v>0</v>
      </c>
      <c r="I212" s="8">
        <f t="shared" si="283"/>
        <v>0</v>
      </c>
      <c r="J212" s="8">
        <v>0</v>
      </c>
      <c r="K212" s="8">
        <v>0</v>
      </c>
      <c r="L212" s="8">
        <v>0</v>
      </c>
      <c r="M212" s="8">
        <f t="shared" si="284"/>
        <v>0</v>
      </c>
      <c r="N212" s="8">
        <v>0</v>
      </c>
      <c r="O212" s="8">
        <v>0</v>
      </c>
      <c r="P212" s="8">
        <v>0</v>
      </c>
      <c r="Q212" s="8">
        <f t="shared" si="285"/>
        <v>0</v>
      </c>
      <c r="R212" s="8">
        <v>0</v>
      </c>
      <c r="S212" s="8">
        <v>0</v>
      </c>
      <c r="T212" s="8">
        <v>0</v>
      </c>
    </row>
    <row r="213" spans="2:20" ht="18" x14ac:dyDescent="0.25">
      <c r="B213" s="27"/>
      <c r="C213" s="28"/>
      <c r="D213" s="59" t="s">
        <v>161</v>
      </c>
      <c r="E213" s="30">
        <f t="shared" si="245"/>
        <v>46</v>
      </c>
      <c r="F213" s="8">
        <f>30+16</f>
        <v>46</v>
      </c>
      <c r="G213" s="8">
        <v>0</v>
      </c>
      <c r="H213" s="8">
        <v>0</v>
      </c>
      <c r="I213" s="30">
        <f t="shared" si="283"/>
        <v>44</v>
      </c>
      <c r="J213" s="8">
        <f>30+14</f>
        <v>44</v>
      </c>
      <c r="K213" s="8">
        <v>0</v>
      </c>
      <c r="L213" s="8">
        <v>0</v>
      </c>
      <c r="M213" s="30">
        <f t="shared" si="284"/>
        <v>44</v>
      </c>
      <c r="N213" s="8">
        <f>30+14</f>
        <v>44</v>
      </c>
      <c r="O213" s="8">
        <v>0</v>
      </c>
      <c r="P213" s="8">
        <v>0</v>
      </c>
      <c r="Q213" s="30">
        <f t="shared" si="285"/>
        <v>44</v>
      </c>
      <c r="R213" s="8">
        <f>30+14</f>
        <v>44</v>
      </c>
      <c r="S213" s="8">
        <v>0</v>
      </c>
      <c r="T213" s="8">
        <v>0</v>
      </c>
    </row>
    <row r="214" spans="2:20" x14ac:dyDescent="0.25">
      <c r="B214" s="5"/>
      <c r="C214" s="10" t="s">
        <v>246</v>
      </c>
      <c r="D214" s="7" t="s">
        <v>340</v>
      </c>
      <c r="E214" s="11">
        <f t="shared" si="245"/>
        <v>600</v>
      </c>
      <c r="F214" s="9">
        <v>600</v>
      </c>
      <c r="G214" s="9">
        <v>0</v>
      </c>
      <c r="H214" s="9">
        <v>0</v>
      </c>
      <c r="I214" s="11">
        <f t="shared" si="283"/>
        <v>1000</v>
      </c>
      <c r="J214" s="9">
        <v>1000</v>
      </c>
      <c r="K214" s="9">
        <v>0</v>
      </c>
      <c r="L214" s="9">
        <v>0</v>
      </c>
      <c r="M214" s="11">
        <f t="shared" si="284"/>
        <v>1000</v>
      </c>
      <c r="N214" s="9">
        <v>1000</v>
      </c>
      <c r="O214" s="9">
        <v>0</v>
      </c>
      <c r="P214" s="9">
        <v>0</v>
      </c>
      <c r="Q214" s="11">
        <f t="shared" si="285"/>
        <v>1000</v>
      </c>
      <c r="R214" s="9">
        <v>1000</v>
      </c>
      <c r="S214" s="9">
        <v>0</v>
      </c>
      <c r="T214" s="9">
        <v>0</v>
      </c>
    </row>
    <row r="215" spans="2:20" x14ac:dyDescent="0.25">
      <c r="B215" s="5"/>
      <c r="C215" s="10" t="s">
        <v>248</v>
      </c>
      <c r="D215" s="7" t="s">
        <v>247</v>
      </c>
      <c r="E215" s="11">
        <f t="shared" si="245"/>
        <v>13200</v>
      </c>
      <c r="F215" s="9">
        <v>13200</v>
      </c>
      <c r="G215" s="9">
        <v>0</v>
      </c>
      <c r="H215" s="9">
        <v>0</v>
      </c>
      <c r="I215" s="11">
        <f t="shared" si="283"/>
        <v>17170</v>
      </c>
      <c r="J215" s="9">
        <v>17170</v>
      </c>
      <c r="K215" s="9">
        <v>0</v>
      </c>
      <c r="L215" s="9">
        <v>0</v>
      </c>
      <c r="M215" s="11">
        <f t="shared" si="284"/>
        <v>17170</v>
      </c>
      <c r="N215" s="9">
        <v>17170</v>
      </c>
      <c r="O215" s="9">
        <v>0</v>
      </c>
      <c r="P215" s="9">
        <v>0</v>
      </c>
      <c r="Q215" s="11">
        <f t="shared" si="285"/>
        <v>17170</v>
      </c>
      <c r="R215" s="9">
        <v>17170</v>
      </c>
      <c r="S215" s="9">
        <v>0</v>
      </c>
      <c r="T215" s="9">
        <v>0</v>
      </c>
    </row>
    <row r="216" spans="2:20" ht="30" x14ac:dyDescent="0.25">
      <c r="B216" s="5"/>
      <c r="C216" s="10" t="s">
        <v>250</v>
      </c>
      <c r="D216" s="7" t="s">
        <v>249</v>
      </c>
      <c r="E216" s="11">
        <v>1000</v>
      </c>
      <c r="F216" s="9">
        <v>1000</v>
      </c>
      <c r="G216" s="9">
        <v>0</v>
      </c>
      <c r="H216" s="9">
        <v>0</v>
      </c>
      <c r="I216" s="11">
        <f t="shared" si="283"/>
        <v>1000</v>
      </c>
      <c r="J216" s="9">
        <v>1000</v>
      </c>
      <c r="K216" s="9">
        <v>0</v>
      </c>
      <c r="L216" s="9">
        <v>0</v>
      </c>
      <c r="M216" s="11">
        <f t="shared" si="284"/>
        <v>1000</v>
      </c>
      <c r="N216" s="9">
        <v>1000</v>
      </c>
      <c r="O216" s="9">
        <v>0</v>
      </c>
      <c r="P216" s="9">
        <v>0</v>
      </c>
      <c r="Q216" s="11">
        <f t="shared" si="285"/>
        <v>1000</v>
      </c>
      <c r="R216" s="9">
        <v>1000</v>
      </c>
      <c r="S216" s="9">
        <v>0</v>
      </c>
      <c r="T216" s="9">
        <v>0</v>
      </c>
    </row>
    <row r="217" spans="2:20" x14ac:dyDescent="0.25">
      <c r="B217" s="5"/>
      <c r="C217" s="10" t="s">
        <v>341</v>
      </c>
      <c r="D217" s="7" t="s">
        <v>251</v>
      </c>
      <c r="E217" s="11">
        <v>1200</v>
      </c>
      <c r="F217" s="9">
        <v>1200</v>
      </c>
      <c r="G217" s="9">
        <v>0</v>
      </c>
      <c r="H217" s="9">
        <v>0</v>
      </c>
      <c r="I217" s="11">
        <f t="shared" si="283"/>
        <v>1200</v>
      </c>
      <c r="J217" s="9">
        <v>1200</v>
      </c>
      <c r="K217" s="9">
        <v>0</v>
      </c>
      <c r="L217" s="9">
        <v>0</v>
      </c>
      <c r="M217" s="11">
        <f t="shared" si="284"/>
        <v>1200</v>
      </c>
      <c r="N217" s="9">
        <v>1200</v>
      </c>
      <c r="O217" s="9">
        <v>0</v>
      </c>
      <c r="P217" s="9">
        <v>0</v>
      </c>
      <c r="Q217" s="11">
        <f t="shared" si="285"/>
        <v>1200</v>
      </c>
      <c r="R217" s="9">
        <v>1200</v>
      </c>
      <c r="S217" s="9">
        <v>0</v>
      </c>
      <c r="T217" s="9">
        <v>0</v>
      </c>
    </row>
    <row r="218" spans="2:20" ht="36" x14ac:dyDescent="0.25">
      <c r="B218" s="45" t="s">
        <v>119</v>
      </c>
      <c r="C218" s="46"/>
      <c r="D218" s="47" t="s">
        <v>120</v>
      </c>
      <c r="E218" s="48">
        <f t="shared" si="245"/>
        <v>180100</v>
      </c>
      <c r="F218" s="49">
        <f>F222+F234+F243+F248+F258+F266+F281+F287+F295+F301+F307</f>
        <v>180100</v>
      </c>
      <c r="G218" s="49">
        <f>G222+G234+G243+G248+G258+G266+G281+G287+G295+G301+G307</f>
        <v>0</v>
      </c>
      <c r="H218" s="49">
        <f>H222+H234+H243+H248+H258+H266+H281+H287+H295+H301+H307</f>
        <v>0</v>
      </c>
      <c r="I218" s="48">
        <f t="shared" si="283"/>
        <v>180400</v>
      </c>
      <c r="J218" s="49">
        <f>J222+J234+J243+J248+J258+J266+J281+J287+J295+J301+J307</f>
        <v>180400</v>
      </c>
      <c r="K218" s="49">
        <f>K222+K234+K243+K248+K258+K266+K281+K287+K295+K301+K307</f>
        <v>0</v>
      </c>
      <c r="L218" s="49">
        <f>L222+L234+L243+L248+L258+L266+L281+L287+L295+L301+L307</f>
        <v>0</v>
      </c>
      <c r="M218" s="48">
        <f t="shared" si="284"/>
        <v>180400</v>
      </c>
      <c r="N218" s="49">
        <f>N222+N234+N243+N248+N258+N266+N281+N287+N295+N301+N307</f>
        <v>180400</v>
      </c>
      <c r="O218" s="49">
        <f>O222+O234+O243+O248+O258+O266+O281+O287+O295+O301+O307</f>
        <v>0</v>
      </c>
      <c r="P218" s="49">
        <f>P222+P234+P243+P248+P258+P266+P281+P287+P295+P301+P307</f>
        <v>0</v>
      </c>
      <c r="Q218" s="48">
        <f t="shared" si="285"/>
        <v>183300</v>
      </c>
      <c r="R218" s="49">
        <f>R222+R234+R243+R248+R258+R266+R281+R287+R295+R301+R307</f>
        <v>183300</v>
      </c>
      <c r="S218" s="49">
        <f>S222+S234+S243+S248+S258+S266+S281+S287+S295+S301+S307</f>
        <v>0</v>
      </c>
      <c r="T218" s="49">
        <f>T222+T234+T243+T248+T258+T266+T281+T287+T295+T301+T307</f>
        <v>0</v>
      </c>
    </row>
    <row r="219" spans="2:20" ht="18" x14ac:dyDescent="0.25">
      <c r="B219" s="27"/>
      <c r="C219" s="28"/>
      <c r="D219" s="29" t="s">
        <v>157</v>
      </c>
      <c r="E219" s="30">
        <f t="shared" si="245"/>
        <v>3086</v>
      </c>
      <c r="F219" s="30">
        <f t="shared" ref="F219" si="318">SUM(F220:F221)</f>
        <v>3086</v>
      </c>
      <c r="G219" s="30">
        <f t="shared" ref="G219" si="319">SUM(G220:G221)</f>
        <v>0</v>
      </c>
      <c r="H219" s="30">
        <f t="shared" ref="H219" si="320">SUM(H220:H221)</f>
        <v>0</v>
      </c>
      <c r="I219" s="30">
        <f t="shared" si="283"/>
        <v>3086</v>
      </c>
      <c r="J219" s="30">
        <f t="shared" ref="J219" si="321">SUM(J220:J221)</f>
        <v>3086</v>
      </c>
      <c r="K219" s="30">
        <f t="shared" ref="K219" si="322">SUM(K220:K221)</f>
        <v>0</v>
      </c>
      <c r="L219" s="30">
        <f t="shared" ref="L219" si="323">SUM(L220:L221)</f>
        <v>0</v>
      </c>
      <c r="M219" s="30">
        <f t="shared" si="284"/>
        <v>3086</v>
      </c>
      <c r="N219" s="30">
        <f t="shared" ref="N219" si="324">SUM(N220:N221)</f>
        <v>3086</v>
      </c>
      <c r="O219" s="30">
        <f t="shared" ref="O219" si="325">SUM(O220:O221)</f>
        <v>0</v>
      </c>
      <c r="P219" s="30">
        <f t="shared" ref="P219" si="326">SUM(P220:P221)</f>
        <v>0</v>
      </c>
      <c r="Q219" s="30">
        <f t="shared" si="285"/>
        <v>3086</v>
      </c>
      <c r="R219" s="30">
        <f t="shared" ref="R219" si="327">SUM(R220:R221)</f>
        <v>3086</v>
      </c>
      <c r="S219" s="30">
        <f t="shared" ref="S219" si="328">SUM(S220:S221)</f>
        <v>0</v>
      </c>
      <c r="T219" s="30">
        <f t="shared" ref="T219" si="329">SUM(T220:T221)</f>
        <v>0</v>
      </c>
    </row>
    <row r="220" spans="2:20" ht="18" x14ac:dyDescent="0.25">
      <c r="B220" s="27"/>
      <c r="C220" s="28"/>
      <c r="D220" s="59" t="s">
        <v>344</v>
      </c>
      <c r="E220" s="8">
        <f t="shared" si="245"/>
        <v>0</v>
      </c>
      <c r="F220" s="8">
        <v>0</v>
      </c>
      <c r="G220" s="8">
        <v>0</v>
      </c>
      <c r="H220" s="8">
        <v>0</v>
      </c>
      <c r="I220" s="8">
        <f t="shared" si="283"/>
        <v>0</v>
      </c>
      <c r="J220" s="8">
        <v>0</v>
      </c>
      <c r="K220" s="8">
        <v>0</v>
      </c>
      <c r="L220" s="8">
        <v>0</v>
      </c>
      <c r="M220" s="8">
        <f t="shared" si="284"/>
        <v>0</v>
      </c>
      <c r="N220" s="8">
        <v>0</v>
      </c>
      <c r="O220" s="8">
        <v>0</v>
      </c>
      <c r="P220" s="8">
        <v>0</v>
      </c>
      <c r="Q220" s="8">
        <f t="shared" si="285"/>
        <v>0</v>
      </c>
      <c r="R220" s="8">
        <v>0</v>
      </c>
      <c r="S220" s="8">
        <v>0</v>
      </c>
      <c r="T220" s="8">
        <v>0</v>
      </c>
    </row>
    <row r="221" spans="2:20" ht="18" x14ac:dyDescent="0.25">
      <c r="B221" s="27"/>
      <c r="C221" s="28"/>
      <c r="D221" s="59" t="s">
        <v>161</v>
      </c>
      <c r="E221" s="33">
        <f t="shared" si="245"/>
        <v>3086</v>
      </c>
      <c r="F221" s="60">
        <f>F225+F237+F246+F251+F261+F269+F284+F290+F298+F304+F310</f>
        <v>3086</v>
      </c>
      <c r="G221" s="60">
        <f>G225+G237+G246+G251+G261+G269+G284+G290+G298+G304+G310</f>
        <v>0</v>
      </c>
      <c r="H221" s="60">
        <f>H225+H237+H246+H251+H261+H269+H284+H290+H298+H304+H310</f>
        <v>0</v>
      </c>
      <c r="I221" s="33">
        <f t="shared" si="283"/>
        <v>3086</v>
      </c>
      <c r="J221" s="60">
        <f>J225+J237+J246+J251+J261+J269+J284+J290+J298+J304+J310</f>
        <v>3086</v>
      </c>
      <c r="K221" s="60">
        <f>K225+K237+K246+K251+K261+K269+K284+K290+K298+K304+K310</f>
        <v>0</v>
      </c>
      <c r="L221" s="60">
        <f>L225+L237+L246+L251+L261+L269+L284+L290+L298+L304+L310</f>
        <v>0</v>
      </c>
      <c r="M221" s="33">
        <f t="shared" si="284"/>
        <v>3086</v>
      </c>
      <c r="N221" s="60">
        <f>N225+N237+N246+N251+N261+N269+N284+N290+N298+N304+N310</f>
        <v>3086</v>
      </c>
      <c r="O221" s="60">
        <f>O225+O237+O246+O251+O261+O269+O284+O290+O298+O304+O310</f>
        <v>0</v>
      </c>
      <c r="P221" s="60">
        <f>P225+P237+P246+P251+P261+P269+P284+P290+P298+P304+P310</f>
        <v>0</v>
      </c>
      <c r="Q221" s="33">
        <f t="shared" si="285"/>
        <v>3086</v>
      </c>
      <c r="R221" s="60">
        <f>R225+R237+R246+R251+R261+R269+R284+R290+R298+R304+R310</f>
        <v>3086</v>
      </c>
      <c r="S221" s="60">
        <f>S225+S237+S246+S251+S261+S269+S284+S290+S298+S304+S310</f>
        <v>0</v>
      </c>
      <c r="T221" s="60">
        <f>T225+T237+T246+T251+T261+T269+T284+T290+T298+T304+T310</f>
        <v>0</v>
      </c>
    </row>
    <row r="222" spans="2:20" ht="31.5" x14ac:dyDescent="0.25">
      <c r="B222" s="45" t="s">
        <v>122</v>
      </c>
      <c r="C222" s="46"/>
      <c r="D222" s="47" t="s">
        <v>121</v>
      </c>
      <c r="E222" s="48">
        <f t="shared" ref="E222:E284" si="330">SUM(F222:H222)</f>
        <v>21000</v>
      </c>
      <c r="F222" s="49">
        <f>SUM(F226:F233)</f>
        <v>21000</v>
      </c>
      <c r="G222" s="49">
        <f t="shared" ref="G222:H222" si="331">SUM(G226:G232)</f>
        <v>0</v>
      </c>
      <c r="H222" s="49">
        <f t="shared" si="331"/>
        <v>0</v>
      </c>
      <c r="I222" s="48">
        <f t="shared" si="283"/>
        <v>21000</v>
      </c>
      <c r="J222" s="49">
        <f>SUM(J226:J233)</f>
        <v>21000</v>
      </c>
      <c r="K222" s="49">
        <f t="shared" ref="K222" si="332">SUM(K226:K232)</f>
        <v>0</v>
      </c>
      <c r="L222" s="49">
        <f t="shared" ref="L222" si="333">SUM(L226:L232)</f>
        <v>0</v>
      </c>
      <c r="M222" s="48">
        <f t="shared" si="284"/>
        <v>21000</v>
      </c>
      <c r="N222" s="49">
        <f>SUM(N226:N233)</f>
        <v>21000</v>
      </c>
      <c r="O222" s="49">
        <f t="shared" ref="O222" si="334">SUM(O226:O232)</f>
        <v>0</v>
      </c>
      <c r="P222" s="49">
        <f t="shared" ref="P222" si="335">SUM(P226:P232)</f>
        <v>0</v>
      </c>
      <c r="Q222" s="48">
        <f t="shared" si="285"/>
        <v>21000</v>
      </c>
      <c r="R222" s="49">
        <f>SUM(R226:R233)</f>
        <v>21000</v>
      </c>
      <c r="S222" s="49">
        <f t="shared" ref="S222" si="336">SUM(S226:S232)</f>
        <v>0</v>
      </c>
      <c r="T222" s="49">
        <f t="shared" ref="T222" si="337">SUM(T226:T232)</f>
        <v>0</v>
      </c>
    </row>
    <row r="223" spans="2:20" ht="18" x14ac:dyDescent="0.25">
      <c r="B223" s="27"/>
      <c r="C223" s="28"/>
      <c r="D223" s="29" t="s">
        <v>157</v>
      </c>
      <c r="E223" s="30">
        <f t="shared" si="330"/>
        <v>0</v>
      </c>
      <c r="F223" s="30">
        <f t="shared" ref="F223" si="338">SUM(F224:F225)</f>
        <v>0</v>
      </c>
      <c r="G223" s="30">
        <f t="shared" ref="G223" si="339">SUM(G224:G225)</f>
        <v>0</v>
      </c>
      <c r="H223" s="30">
        <f t="shared" ref="H223" si="340">SUM(H224:H225)</f>
        <v>0</v>
      </c>
      <c r="I223" s="30">
        <f t="shared" si="283"/>
        <v>0</v>
      </c>
      <c r="J223" s="30">
        <f t="shared" ref="J223" si="341">SUM(J224:J225)</f>
        <v>0</v>
      </c>
      <c r="K223" s="30">
        <f t="shared" ref="K223" si="342">SUM(K224:K225)</f>
        <v>0</v>
      </c>
      <c r="L223" s="30">
        <f t="shared" ref="L223" si="343">SUM(L224:L225)</f>
        <v>0</v>
      </c>
      <c r="M223" s="30">
        <f t="shared" si="284"/>
        <v>0</v>
      </c>
      <c r="N223" s="30">
        <f t="shared" ref="N223" si="344">SUM(N224:N225)</f>
        <v>0</v>
      </c>
      <c r="O223" s="30">
        <f t="shared" ref="O223" si="345">SUM(O224:O225)</f>
        <v>0</v>
      </c>
      <c r="P223" s="30">
        <f t="shared" ref="P223" si="346">SUM(P224:P225)</f>
        <v>0</v>
      </c>
      <c r="Q223" s="30">
        <f t="shared" si="285"/>
        <v>0</v>
      </c>
      <c r="R223" s="30">
        <f t="shared" ref="R223" si="347">SUM(R224:R225)</f>
        <v>0</v>
      </c>
      <c r="S223" s="30">
        <f t="shared" ref="S223" si="348">SUM(S224:S225)</f>
        <v>0</v>
      </c>
      <c r="T223" s="30">
        <f t="shared" ref="T223" si="349">SUM(T224:T225)</f>
        <v>0</v>
      </c>
    </row>
    <row r="224" spans="2:20" ht="18" x14ac:dyDescent="0.25">
      <c r="B224" s="27"/>
      <c r="C224" s="28"/>
      <c r="D224" s="59" t="s">
        <v>344</v>
      </c>
      <c r="E224" s="8">
        <f t="shared" si="330"/>
        <v>0</v>
      </c>
      <c r="F224" s="8">
        <v>0</v>
      </c>
      <c r="G224" s="8">
        <v>0</v>
      </c>
      <c r="H224" s="8">
        <v>0</v>
      </c>
      <c r="I224" s="8">
        <f t="shared" si="283"/>
        <v>0</v>
      </c>
      <c r="J224" s="8">
        <v>0</v>
      </c>
      <c r="K224" s="8">
        <v>0</v>
      </c>
      <c r="L224" s="8">
        <v>0</v>
      </c>
      <c r="M224" s="8">
        <f t="shared" si="284"/>
        <v>0</v>
      </c>
      <c r="N224" s="8">
        <v>0</v>
      </c>
      <c r="O224" s="8">
        <v>0</v>
      </c>
      <c r="P224" s="8">
        <v>0</v>
      </c>
      <c r="Q224" s="8">
        <f t="shared" si="285"/>
        <v>0</v>
      </c>
      <c r="R224" s="8">
        <v>0</v>
      </c>
      <c r="S224" s="8">
        <v>0</v>
      </c>
      <c r="T224" s="8">
        <v>0</v>
      </c>
    </row>
    <row r="225" spans="2:20" ht="18" x14ac:dyDescent="0.25">
      <c r="B225" s="27"/>
      <c r="C225" s="28"/>
      <c r="D225" s="59" t="s">
        <v>161</v>
      </c>
      <c r="E225" s="30">
        <f t="shared" si="330"/>
        <v>0</v>
      </c>
      <c r="F225" s="8">
        <v>0</v>
      </c>
      <c r="G225" s="8">
        <v>0</v>
      </c>
      <c r="H225" s="8">
        <v>0</v>
      </c>
      <c r="I225" s="30">
        <f t="shared" si="283"/>
        <v>0</v>
      </c>
      <c r="J225" s="8">
        <v>0</v>
      </c>
      <c r="K225" s="8">
        <v>0</v>
      </c>
      <c r="L225" s="8">
        <v>0</v>
      </c>
      <c r="M225" s="30">
        <f t="shared" si="284"/>
        <v>0</v>
      </c>
      <c r="N225" s="8">
        <v>0</v>
      </c>
      <c r="O225" s="8">
        <v>0</v>
      </c>
      <c r="P225" s="8">
        <v>0</v>
      </c>
      <c r="Q225" s="30">
        <f t="shared" si="285"/>
        <v>0</v>
      </c>
      <c r="R225" s="8">
        <v>0</v>
      </c>
      <c r="S225" s="8">
        <v>0</v>
      </c>
      <c r="T225" s="8">
        <v>0</v>
      </c>
    </row>
    <row r="226" spans="2:20" x14ac:dyDescent="0.25">
      <c r="B226" s="5"/>
      <c r="C226" s="10" t="s">
        <v>252</v>
      </c>
      <c r="D226" s="62" t="s">
        <v>368</v>
      </c>
      <c r="E226" s="11">
        <f t="shared" si="330"/>
        <v>5570.7</v>
      </c>
      <c r="F226" s="9">
        <v>5570.7</v>
      </c>
      <c r="G226" s="9">
        <v>0</v>
      </c>
      <c r="H226" s="9">
        <v>0</v>
      </c>
      <c r="I226" s="11">
        <f t="shared" si="283"/>
        <v>5570.7</v>
      </c>
      <c r="J226" s="9">
        <v>5570.7</v>
      </c>
      <c r="K226" s="9">
        <v>0</v>
      </c>
      <c r="L226" s="9">
        <v>0</v>
      </c>
      <c r="M226" s="11">
        <f t="shared" si="284"/>
        <v>5570.7</v>
      </c>
      <c r="N226" s="9">
        <v>5570.7</v>
      </c>
      <c r="O226" s="9">
        <v>0</v>
      </c>
      <c r="P226" s="9">
        <v>0</v>
      </c>
      <c r="Q226" s="11">
        <f t="shared" si="285"/>
        <v>5570.7</v>
      </c>
      <c r="R226" s="9">
        <v>5570.7</v>
      </c>
      <c r="S226" s="9">
        <v>0</v>
      </c>
      <c r="T226" s="9">
        <v>0</v>
      </c>
    </row>
    <row r="227" spans="2:20" x14ac:dyDescent="0.25">
      <c r="B227" s="5"/>
      <c r="C227" s="10" t="s">
        <v>253</v>
      </c>
      <c r="D227" s="7" t="s">
        <v>254</v>
      </c>
      <c r="E227" s="11">
        <f t="shared" si="330"/>
        <v>77.8</v>
      </c>
      <c r="F227" s="9">
        <v>77.8</v>
      </c>
      <c r="G227" s="9">
        <v>0</v>
      </c>
      <c r="H227" s="9">
        <v>0</v>
      </c>
      <c r="I227" s="11">
        <f t="shared" si="283"/>
        <v>77.8</v>
      </c>
      <c r="J227" s="9">
        <v>77.8</v>
      </c>
      <c r="K227" s="9">
        <v>0</v>
      </c>
      <c r="L227" s="9">
        <v>0</v>
      </c>
      <c r="M227" s="11">
        <f t="shared" si="284"/>
        <v>77.8</v>
      </c>
      <c r="N227" s="9">
        <v>77.8</v>
      </c>
      <c r="O227" s="9">
        <v>0</v>
      </c>
      <c r="P227" s="9">
        <v>0</v>
      </c>
      <c r="Q227" s="11">
        <f t="shared" si="285"/>
        <v>77.8</v>
      </c>
      <c r="R227" s="9">
        <v>77.8</v>
      </c>
      <c r="S227" s="9">
        <v>0</v>
      </c>
      <c r="T227" s="9">
        <v>0</v>
      </c>
    </row>
    <row r="228" spans="2:20" x14ac:dyDescent="0.25">
      <c r="B228" s="5"/>
      <c r="C228" s="10" t="s">
        <v>255</v>
      </c>
      <c r="D228" s="7" t="s">
        <v>256</v>
      </c>
      <c r="E228" s="11">
        <f t="shared" si="330"/>
        <v>151</v>
      </c>
      <c r="F228" s="9">
        <v>151</v>
      </c>
      <c r="G228" s="9">
        <v>0</v>
      </c>
      <c r="H228" s="9">
        <v>0</v>
      </c>
      <c r="I228" s="11">
        <f t="shared" si="283"/>
        <v>151</v>
      </c>
      <c r="J228" s="9">
        <v>151</v>
      </c>
      <c r="K228" s="9">
        <v>0</v>
      </c>
      <c r="L228" s="9">
        <v>0</v>
      </c>
      <c r="M228" s="11">
        <f t="shared" si="284"/>
        <v>151</v>
      </c>
      <c r="N228" s="9">
        <v>151</v>
      </c>
      <c r="O228" s="9">
        <v>0</v>
      </c>
      <c r="P228" s="9">
        <v>0</v>
      </c>
      <c r="Q228" s="11">
        <f t="shared" si="285"/>
        <v>151</v>
      </c>
      <c r="R228" s="9">
        <v>151</v>
      </c>
      <c r="S228" s="9">
        <v>0</v>
      </c>
      <c r="T228" s="9">
        <v>0</v>
      </c>
    </row>
    <row r="229" spans="2:20" x14ac:dyDescent="0.25">
      <c r="B229" s="5"/>
      <c r="C229" s="10" t="s">
        <v>257</v>
      </c>
      <c r="D229" s="62" t="s">
        <v>369</v>
      </c>
      <c r="E229" s="11">
        <f t="shared" si="330"/>
        <v>662.3</v>
      </c>
      <c r="F229" s="9">
        <v>662.3</v>
      </c>
      <c r="G229" s="9">
        <v>0</v>
      </c>
      <c r="H229" s="9">
        <v>0</v>
      </c>
      <c r="I229" s="11">
        <f t="shared" si="283"/>
        <v>662.3</v>
      </c>
      <c r="J229" s="9">
        <v>662.3</v>
      </c>
      <c r="K229" s="9">
        <v>0</v>
      </c>
      <c r="L229" s="9">
        <v>0</v>
      </c>
      <c r="M229" s="11">
        <f t="shared" si="284"/>
        <v>662.3</v>
      </c>
      <c r="N229" s="9">
        <v>662.3</v>
      </c>
      <c r="O229" s="9">
        <v>0</v>
      </c>
      <c r="P229" s="9">
        <v>0</v>
      </c>
      <c r="Q229" s="11">
        <f t="shared" si="285"/>
        <v>662.3</v>
      </c>
      <c r="R229" s="9">
        <v>662.3</v>
      </c>
      <c r="S229" s="9">
        <v>0</v>
      </c>
      <c r="T229" s="9">
        <v>0</v>
      </c>
    </row>
    <row r="230" spans="2:20" x14ac:dyDescent="0.25">
      <c r="B230" s="5"/>
      <c r="C230" s="10" t="s">
        <v>258</v>
      </c>
      <c r="D230" s="7" t="s">
        <v>259</v>
      </c>
      <c r="E230" s="11">
        <f t="shared" si="330"/>
        <v>774</v>
      </c>
      <c r="F230" s="9">
        <v>774</v>
      </c>
      <c r="G230" s="9">
        <v>0</v>
      </c>
      <c r="H230" s="9">
        <v>0</v>
      </c>
      <c r="I230" s="11">
        <f t="shared" si="283"/>
        <v>774</v>
      </c>
      <c r="J230" s="9">
        <v>774</v>
      </c>
      <c r="K230" s="9">
        <v>0</v>
      </c>
      <c r="L230" s="9">
        <v>0</v>
      </c>
      <c r="M230" s="11">
        <f t="shared" si="284"/>
        <v>774</v>
      </c>
      <c r="N230" s="9">
        <v>774</v>
      </c>
      <c r="O230" s="9">
        <v>0</v>
      </c>
      <c r="P230" s="9">
        <v>0</v>
      </c>
      <c r="Q230" s="11">
        <f t="shared" si="285"/>
        <v>774</v>
      </c>
      <c r="R230" s="9">
        <v>774</v>
      </c>
      <c r="S230" s="9">
        <v>0</v>
      </c>
      <c r="T230" s="9">
        <v>0</v>
      </c>
    </row>
    <row r="231" spans="2:20" ht="30" x14ac:dyDescent="0.25">
      <c r="B231" s="5"/>
      <c r="C231" s="10" t="s">
        <v>260</v>
      </c>
      <c r="D231" s="7" t="s">
        <v>370</v>
      </c>
      <c r="E231" s="11">
        <f t="shared" si="330"/>
        <v>12793.7</v>
      </c>
      <c r="F231" s="9">
        <v>12793.7</v>
      </c>
      <c r="G231" s="9">
        <v>0</v>
      </c>
      <c r="H231" s="9">
        <v>0</v>
      </c>
      <c r="I231" s="11">
        <f t="shared" si="283"/>
        <v>12793.7</v>
      </c>
      <c r="J231" s="9">
        <v>12793.7</v>
      </c>
      <c r="K231" s="9">
        <v>0</v>
      </c>
      <c r="L231" s="9">
        <v>0</v>
      </c>
      <c r="M231" s="11">
        <f t="shared" si="284"/>
        <v>12793.7</v>
      </c>
      <c r="N231" s="9">
        <v>12793.7</v>
      </c>
      <c r="O231" s="9">
        <v>0</v>
      </c>
      <c r="P231" s="9">
        <v>0</v>
      </c>
      <c r="Q231" s="11">
        <f t="shared" si="285"/>
        <v>12793.7</v>
      </c>
      <c r="R231" s="9">
        <v>12793.7</v>
      </c>
      <c r="S231" s="9">
        <v>0</v>
      </c>
      <c r="T231" s="9">
        <v>0</v>
      </c>
    </row>
    <row r="232" spans="2:20" ht="30" x14ac:dyDescent="0.25">
      <c r="B232" s="5"/>
      <c r="C232" s="10" t="s">
        <v>261</v>
      </c>
      <c r="D232" s="7" t="s">
        <v>373</v>
      </c>
      <c r="E232" s="11">
        <f t="shared" si="330"/>
        <v>620.5</v>
      </c>
      <c r="F232" s="9">
        <v>620.5</v>
      </c>
      <c r="G232" s="9">
        <v>0</v>
      </c>
      <c r="H232" s="9">
        <v>0</v>
      </c>
      <c r="I232" s="11">
        <f t="shared" si="283"/>
        <v>620.5</v>
      </c>
      <c r="J232" s="9">
        <v>620.5</v>
      </c>
      <c r="K232" s="9">
        <v>0</v>
      </c>
      <c r="L232" s="9">
        <v>0</v>
      </c>
      <c r="M232" s="11">
        <f t="shared" si="284"/>
        <v>620.5</v>
      </c>
      <c r="N232" s="9">
        <v>620.5</v>
      </c>
      <c r="O232" s="9">
        <v>0</v>
      </c>
      <c r="P232" s="9">
        <v>0</v>
      </c>
      <c r="Q232" s="11">
        <f t="shared" si="285"/>
        <v>620.5</v>
      </c>
      <c r="R232" s="9">
        <v>620.5</v>
      </c>
      <c r="S232" s="9">
        <v>0</v>
      </c>
      <c r="T232" s="9">
        <v>0</v>
      </c>
    </row>
    <row r="233" spans="2:20" ht="30" x14ac:dyDescent="0.25">
      <c r="B233" s="5"/>
      <c r="C233" s="10" t="s">
        <v>371</v>
      </c>
      <c r="D233" s="7" t="s">
        <v>372</v>
      </c>
      <c r="E233" s="11">
        <f t="shared" si="330"/>
        <v>350</v>
      </c>
      <c r="F233" s="9">
        <v>350</v>
      </c>
      <c r="G233" s="9">
        <v>0</v>
      </c>
      <c r="H233" s="9">
        <v>0</v>
      </c>
      <c r="I233" s="11">
        <f t="shared" si="283"/>
        <v>350</v>
      </c>
      <c r="J233" s="9">
        <v>350</v>
      </c>
      <c r="K233" s="9">
        <v>0</v>
      </c>
      <c r="L233" s="9">
        <v>0</v>
      </c>
      <c r="M233" s="11">
        <f t="shared" si="284"/>
        <v>350</v>
      </c>
      <c r="N233" s="9">
        <v>350</v>
      </c>
      <c r="O233" s="9">
        <v>0</v>
      </c>
      <c r="P233" s="9">
        <v>0</v>
      </c>
      <c r="Q233" s="11">
        <f t="shared" si="285"/>
        <v>350</v>
      </c>
      <c r="R233" s="9">
        <v>350</v>
      </c>
      <c r="S233" s="9">
        <v>0</v>
      </c>
      <c r="T233" s="9">
        <v>0</v>
      </c>
    </row>
    <row r="234" spans="2:20" ht="31.5" x14ac:dyDescent="0.25">
      <c r="B234" s="45" t="s">
        <v>123</v>
      </c>
      <c r="C234" s="46"/>
      <c r="D234" s="47" t="s">
        <v>124</v>
      </c>
      <c r="E234" s="48">
        <f t="shared" si="330"/>
        <v>13000</v>
      </c>
      <c r="F234" s="49">
        <f>SUM(F238:F242)</f>
        <v>13000</v>
      </c>
      <c r="G234" s="49">
        <f t="shared" ref="G234:H234" si="350">SUM(G238:G242)</f>
        <v>0</v>
      </c>
      <c r="H234" s="49">
        <f t="shared" si="350"/>
        <v>0</v>
      </c>
      <c r="I234" s="48">
        <f t="shared" si="283"/>
        <v>13000</v>
      </c>
      <c r="J234" s="49">
        <f>SUM(J238:J242)</f>
        <v>13000</v>
      </c>
      <c r="K234" s="49">
        <f t="shared" ref="K234" si="351">SUM(K238:K242)</f>
        <v>0</v>
      </c>
      <c r="L234" s="49">
        <f t="shared" ref="L234" si="352">SUM(L238:L242)</f>
        <v>0</v>
      </c>
      <c r="M234" s="48">
        <f t="shared" si="284"/>
        <v>13000</v>
      </c>
      <c r="N234" s="49">
        <f>SUM(N238:N242)</f>
        <v>13000</v>
      </c>
      <c r="O234" s="49">
        <f t="shared" ref="O234" si="353">SUM(O238:O242)</f>
        <v>0</v>
      </c>
      <c r="P234" s="49">
        <f t="shared" ref="P234" si="354">SUM(P238:P242)</f>
        <v>0</v>
      </c>
      <c r="Q234" s="48">
        <f t="shared" si="285"/>
        <v>13000</v>
      </c>
      <c r="R234" s="49">
        <f>SUM(R238:R242)</f>
        <v>13000</v>
      </c>
      <c r="S234" s="49">
        <f t="shared" ref="S234" si="355">SUM(S238:S242)</f>
        <v>0</v>
      </c>
      <c r="T234" s="49">
        <f t="shared" ref="T234" si="356">SUM(T238:T242)</f>
        <v>0</v>
      </c>
    </row>
    <row r="235" spans="2:20" ht="18" x14ac:dyDescent="0.25">
      <c r="B235" s="27"/>
      <c r="C235" s="28"/>
      <c r="D235" s="29" t="s">
        <v>157</v>
      </c>
      <c r="E235" s="30">
        <f t="shared" si="330"/>
        <v>0</v>
      </c>
      <c r="F235" s="30">
        <f t="shared" ref="F235" si="357">SUM(F236:F237)</f>
        <v>0</v>
      </c>
      <c r="G235" s="30">
        <f t="shared" ref="G235" si="358">SUM(G236:G237)</f>
        <v>0</v>
      </c>
      <c r="H235" s="30">
        <f t="shared" ref="H235" si="359">SUM(H236:H237)</f>
        <v>0</v>
      </c>
      <c r="I235" s="30">
        <f t="shared" si="283"/>
        <v>0</v>
      </c>
      <c r="J235" s="30">
        <f t="shared" ref="J235" si="360">SUM(J236:J237)</f>
        <v>0</v>
      </c>
      <c r="K235" s="30">
        <f t="shared" ref="K235" si="361">SUM(K236:K237)</f>
        <v>0</v>
      </c>
      <c r="L235" s="30">
        <f t="shared" ref="L235" si="362">SUM(L236:L237)</f>
        <v>0</v>
      </c>
      <c r="M235" s="30">
        <f t="shared" si="284"/>
        <v>0</v>
      </c>
      <c r="N235" s="30">
        <f t="shared" ref="N235" si="363">SUM(N236:N237)</f>
        <v>0</v>
      </c>
      <c r="O235" s="30">
        <f t="shared" ref="O235" si="364">SUM(O236:O237)</f>
        <v>0</v>
      </c>
      <c r="P235" s="30">
        <f t="shared" ref="P235" si="365">SUM(P236:P237)</f>
        <v>0</v>
      </c>
      <c r="Q235" s="30">
        <f t="shared" si="285"/>
        <v>0</v>
      </c>
      <c r="R235" s="30">
        <f t="shared" ref="R235" si="366">SUM(R236:R237)</f>
        <v>0</v>
      </c>
      <c r="S235" s="30">
        <f t="shared" ref="S235" si="367">SUM(S236:S237)</f>
        <v>0</v>
      </c>
      <c r="T235" s="30">
        <f t="shared" ref="T235" si="368">SUM(T236:T237)</f>
        <v>0</v>
      </c>
    </row>
    <row r="236" spans="2:20" ht="18" x14ac:dyDescent="0.25">
      <c r="B236" s="27"/>
      <c r="C236" s="28"/>
      <c r="D236" s="59" t="s">
        <v>344</v>
      </c>
      <c r="E236" s="8">
        <f t="shared" si="330"/>
        <v>0</v>
      </c>
      <c r="F236" s="8">
        <v>0</v>
      </c>
      <c r="G236" s="8">
        <v>0</v>
      </c>
      <c r="H236" s="8">
        <v>0</v>
      </c>
      <c r="I236" s="8">
        <f t="shared" si="283"/>
        <v>0</v>
      </c>
      <c r="J236" s="8">
        <v>0</v>
      </c>
      <c r="K236" s="8">
        <v>0</v>
      </c>
      <c r="L236" s="8">
        <v>0</v>
      </c>
      <c r="M236" s="8">
        <f t="shared" si="284"/>
        <v>0</v>
      </c>
      <c r="N236" s="8">
        <v>0</v>
      </c>
      <c r="O236" s="8">
        <v>0</v>
      </c>
      <c r="P236" s="8">
        <v>0</v>
      </c>
      <c r="Q236" s="8">
        <f t="shared" si="285"/>
        <v>0</v>
      </c>
      <c r="R236" s="8">
        <v>0</v>
      </c>
      <c r="S236" s="8">
        <v>0</v>
      </c>
      <c r="T236" s="8">
        <v>0</v>
      </c>
    </row>
    <row r="237" spans="2:20" ht="18" x14ac:dyDescent="0.25">
      <c r="B237" s="27"/>
      <c r="C237" s="28"/>
      <c r="D237" s="59" t="s">
        <v>161</v>
      </c>
      <c r="E237" s="30">
        <f t="shared" si="330"/>
        <v>0</v>
      </c>
      <c r="F237" s="8">
        <v>0</v>
      </c>
      <c r="G237" s="8">
        <v>0</v>
      </c>
      <c r="H237" s="8">
        <v>0</v>
      </c>
      <c r="I237" s="30">
        <f t="shared" si="283"/>
        <v>0</v>
      </c>
      <c r="J237" s="8">
        <v>0</v>
      </c>
      <c r="K237" s="8">
        <v>0</v>
      </c>
      <c r="L237" s="8">
        <v>0</v>
      </c>
      <c r="M237" s="30">
        <f t="shared" si="284"/>
        <v>0</v>
      </c>
      <c r="N237" s="8">
        <v>0</v>
      </c>
      <c r="O237" s="8">
        <v>0</v>
      </c>
      <c r="P237" s="8">
        <v>0</v>
      </c>
      <c r="Q237" s="30">
        <f t="shared" si="285"/>
        <v>0</v>
      </c>
      <c r="R237" s="8">
        <v>0</v>
      </c>
      <c r="S237" s="8">
        <v>0</v>
      </c>
      <c r="T237" s="8">
        <v>0</v>
      </c>
    </row>
    <row r="238" spans="2:20" x14ac:dyDescent="0.25">
      <c r="B238" s="5"/>
      <c r="C238" s="10" t="s">
        <v>262</v>
      </c>
      <c r="D238" s="7" t="s">
        <v>263</v>
      </c>
      <c r="E238" s="11">
        <f t="shared" si="330"/>
        <v>1459.5</v>
      </c>
      <c r="F238" s="9">
        <v>1459.5</v>
      </c>
      <c r="G238" s="9">
        <v>0</v>
      </c>
      <c r="H238" s="9">
        <v>0</v>
      </c>
      <c r="I238" s="11">
        <f t="shared" si="283"/>
        <v>1459.5</v>
      </c>
      <c r="J238" s="9">
        <v>1459.5</v>
      </c>
      <c r="K238" s="9">
        <v>0</v>
      </c>
      <c r="L238" s="9">
        <v>0</v>
      </c>
      <c r="M238" s="11">
        <f t="shared" si="284"/>
        <v>1459.5</v>
      </c>
      <c r="N238" s="9">
        <v>1459.5</v>
      </c>
      <c r="O238" s="9">
        <v>0</v>
      </c>
      <c r="P238" s="9">
        <v>0</v>
      </c>
      <c r="Q238" s="11">
        <f t="shared" si="285"/>
        <v>1459.5</v>
      </c>
      <c r="R238" s="9">
        <v>1459.5</v>
      </c>
      <c r="S238" s="9">
        <v>0</v>
      </c>
      <c r="T238" s="9">
        <v>0</v>
      </c>
    </row>
    <row r="239" spans="2:20" x14ac:dyDescent="0.25">
      <c r="B239" s="5"/>
      <c r="C239" s="10" t="s">
        <v>264</v>
      </c>
      <c r="D239" s="7" t="s">
        <v>265</v>
      </c>
      <c r="E239" s="11">
        <f t="shared" si="330"/>
        <v>820</v>
      </c>
      <c r="F239" s="9">
        <v>820</v>
      </c>
      <c r="G239" s="9">
        <v>0</v>
      </c>
      <c r="H239" s="9">
        <v>0</v>
      </c>
      <c r="I239" s="11">
        <f t="shared" si="283"/>
        <v>820</v>
      </c>
      <c r="J239" s="9">
        <v>820</v>
      </c>
      <c r="K239" s="9">
        <v>0</v>
      </c>
      <c r="L239" s="9">
        <v>0</v>
      </c>
      <c r="M239" s="11">
        <f t="shared" si="284"/>
        <v>820</v>
      </c>
      <c r="N239" s="9">
        <v>820</v>
      </c>
      <c r="O239" s="9">
        <v>0</v>
      </c>
      <c r="P239" s="9">
        <v>0</v>
      </c>
      <c r="Q239" s="11">
        <f t="shared" si="285"/>
        <v>820</v>
      </c>
      <c r="R239" s="9">
        <v>820</v>
      </c>
      <c r="S239" s="9">
        <v>0</v>
      </c>
      <c r="T239" s="9">
        <v>0</v>
      </c>
    </row>
    <row r="240" spans="2:20" ht="30" x14ac:dyDescent="0.25">
      <c r="B240" s="5"/>
      <c r="C240" s="10" t="s">
        <v>266</v>
      </c>
      <c r="D240" s="7" t="s">
        <v>267</v>
      </c>
      <c r="E240" s="11">
        <f t="shared" si="330"/>
        <v>10216.5</v>
      </c>
      <c r="F240" s="9">
        <v>10216.5</v>
      </c>
      <c r="G240" s="9">
        <v>0</v>
      </c>
      <c r="H240" s="9">
        <v>0</v>
      </c>
      <c r="I240" s="11">
        <f t="shared" si="283"/>
        <v>10216.5</v>
      </c>
      <c r="J240" s="9">
        <v>10216.5</v>
      </c>
      <c r="K240" s="9">
        <v>0</v>
      </c>
      <c r="L240" s="9">
        <v>0</v>
      </c>
      <c r="M240" s="11">
        <f t="shared" si="284"/>
        <v>10216.5</v>
      </c>
      <c r="N240" s="9">
        <v>10216.5</v>
      </c>
      <c r="O240" s="9">
        <v>0</v>
      </c>
      <c r="P240" s="9">
        <v>0</v>
      </c>
      <c r="Q240" s="11">
        <f t="shared" si="285"/>
        <v>10216.5</v>
      </c>
      <c r="R240" s="9">
        <v>10216.5</v>
      </c>
      <c r="S240" s="9">
        <v>0</v>
      </c>
      <c r="T240" s="9">
        <v>0</v>
      </c>
    </row>
    <row r="241" spans="2:20" x14ac:dyDescent="0.25">
      <c r="B241" s="5"/>
      <c r="C241" s="10" t="s">
        <v>268</v>
      </c>
      <c r="D241" s="7" t="s">
        <v>269</v>
      </c>
      <c r="E241" s="11">
        <f t="shared" si="330"/>
        <v>300</v>
      </c>
      <c r="F241" s="9">
        <v>300</v>
      </c>
      <c r="G241" s="9">
        <v>0</v>
      </c>
      <c r="H241" s="9">
        <v>0</v>
      </c>
      <c r="I241" s="11">
        <f t="shared" si="283"/>
        <v>300</v>
      </c>
      <c r="J241" s="9">
        <v>300</v>
      </c>
      <c r="K241" s="9">
        <v>0</v>
      </c>
      <c r="L241" s="9">
        <v>0</v>
      </c>
      <c r="M241" s="11">
        <f t="shared" si="284"/>
        <v>300</v>
      </c>
      <c r="N241" s="9">
        <v>300</v>
      </c>
      <c r="O241" s="9">
        <v>0</v>
      </c>
      <c r="P241" s="9">
        <v>0</v>
      </c>
      <c r="Q241" s="11">
        <f t="shared" si="285"/>
        <v>300</v>
      </c>
      <c r="R241" s="9">
        <v>300</v>
      </c>
      <c r="S241" s="9">
        <v>0</v>
      </c>
      <c r="T241" s="9">
        <v>0</v>
      </c>
    </row>
    <row r="242" spans="2:20" ht="30" x14ac:dyDescent="0.25">
      <c r="B242" s="5"/>
      <c r="C242" s="10" t="s">
        <v>270</v>
      </c>
      <c r="D242" s="7" t="s">
        <v>271</v>
      </c>
      <c r="E242" s="11">
        <f t="shared" si="330"/>
        <v>204</v>
      </c>
      <c r="F242" s="9">
        <v>204</v>
      </c>
      <c r="G242" s="9">
        <v>0</v>
      </c>
      <c r="H242" s="9">
        <v>0</v>
      </c>
      <c r="I242" s="11">
        <f t="shared" si="283"/>
        <v>204</v>
      </c>
      <c r="J242" s="9">
        <v>204</v>
      </c>
      <c r="K242" s="9">
        <v>0</v>
      </c>
      <c r="L242" s="9">
        <v>0</v>
      </c>
      <c r="M242" s="11">
        <f t="shared" si="284"/>
        <v>204</v>
      </c>
      <c r="N242" s="9">
        <v>204</v>
      </c>
      <c r="O242" s="9">
        <v>0</v>
      </c>
      <c r="P242" s="9">
        <v>0</v>
      </c>
      <c r="Q242" s="11">
        <f t="shared" si="285"/>
        <v>204</v>
      </c>
      <c r="R242" s="9">
        <v>204</v>
      </c>
      <c r="S242" s="9">
        <v>0</v>
      </c>
      <c r="T242" s="9">
        <v>0</v>
      </c>
    </row>
    <row r="243" spans="2:20" ht="31.5" x14ac:dyDescent="0.25">
      <c r="B243" s="45" t="s">
        <v>125</v>
      </c>
      <c r="C243" s="46"/>
      <c r="D243" s="47" t="s">
        <v>126</v>
      </c>
      <c r="E243" s="48">
        <f t="shared" si="330"/>
        <v>2000</v>
      </c>
      <c r="F243" s="49">
        <f t="shared" ref="F243:T243" si="369">F247</f>
        <v>2000</v>
      </c>
      <c r="G243" s="49">
        <f t="shared" si="369"/>
        <v>0</v>
      </c>
      <c r="H243" s="49">
        <f t="shared" si="369"/>
        <v>0</v>
      </c>
      <c r="I243" s="48">
        <f t="shared" si="283"/>
        <v>2000</v>
      </c>
      <c r="J243" s="49">
        <f t="shared" si="369"/>
        <v>2000</v>
      </c>
      <c r="K243" s="49">
        <f t="shared" si="369"/>
        <v>0</v>
      </c>
      <c r="L243" s="49">
        <f t="shared" si="369"/>
        <v>0</v>
      </c>
      <c r="M243" s="48">
        <f t="shared" si="284"/>
        <v>2000</v>
      </c>
      <c r="N243" s="49">
        <f t="shared" si="369"/>
        <v>2000</v>
      </c>
      <c r="O243" s="49">
        <f t="shared" si="369"/>
        <v>0</v>
      </c>
      <c r="P243" s="49">
        <f t="shared" si="369"/>
        <v>0</v>
      </c>
      <c r="Q243" s="48">
        <f t="shared" si="285"/>
        <v>2200</v>
      </c>
      <c r="R243" s="49">
        <f t="shared" si="369"/>
        <v>2200</v>
      </c>
      <c r="S243" s="49">
        <f t="shared" si="369"/>
        <v>0</v>
      </c>
      <c r="T243" s="49">
        <f t="shared" si="369"/>
        <v>0</v>
      </c>
    </row>
    <row r="244" spans="2:20" ht="18" x14ac:dyDescent="0.25">
      <c r="B244" s="27"/>
      <c r="C244" s="28"/>
      <c r="D244" s="29" t="s">
        <v>157</v>
      </c>
      <c r="E244" s="30">
        <f t="shared" si="330"/>
        <v>0</v>
      </c>
      <c r="F244" s="30">
        <f t="shared" ref="F244" si="370">SUM(F245:F246)</f>
        <v>0</v>
      </c>
      <c r="G244" s="30">
        <f t="shared" ref="G244" si="371">SUM(G245:G246)</f>
        <v>0</v>
      </c>
      <c r="H244" s="30">
        <f t="shared" ref="H244" si="372">SUM(H245:H246)</f>
        <v>0</v>
      </c>
      <c r="I244" s="30">
        <f t="shared" si="283"/>
        <v>0</v>
      </c>
      <c r="J244" s="30">
        <f t="shared" ref="J244" si="373">SUM(J245:J246)</f>
        <v>0</v>
      </c>
      <c r="K244" s="30">
        <f t="shared" ref="K244" si="374">SUM(K245:K246)</f>
        <v>0</v>
      </c>
      <c r="L244" s="30">
        <f t="shared" ref="L244" si="375">SUM(L245:L246)</f>
        <v>0</v>
      </c>
      <c r="M244" s="30">
        <f t="shared" si="284"/>
        <v>0</v>
      </c>
      <c r="N244" s="30">
        <f t="shared" ref="N244" si="376">SUM(N245:N246)</f>
        <v>0</v>
      </c>
      <c r="O244" s="30">
        <f t="shared" ref="O244" si="377">SUM(O245:O246)</f>
        <v>0</v>
      </c>
      <c r="P244" s="30">
        <f t="shared" ref="P244" si="378">SUM(P245:P246)</f>
        <v>0</v>
      </c>
      <c r="Q244" s="30">
        <f t="shared" si="285"/>
        <v>0</v>
      </c>
      <c r="R244" s="30">
        <f t="shared" ref="R244" si="379">SUM(R245:R246)</f>
        <v>0</v>
      </c>
      <c r="S244" s="30">
        <f t="shared" ref="S244" si="380">SUM(S245:S246)</f>
        <v>0</v>
      </c>
      <c r="T244" s="30">
        <f t="shared" ref="T244" si="381">SUM(T245:T246)</f>
        <v>0</v>
      </c>
    </row>
    <row r="245" spans="2:20" ht="18" x14ac:dyDescent="0.25">
      <c r="B245" s="27"/>
      <c r="C245" s="28"/>
      <c r="D245" s="59" t="s">
        <v>344</v>
      </c>
      <c r="E245" s="8">
        <f t="shared" si="330"/>
        <v>0</v>
      </c>
      <c r="F245" s="8">
        <v>0</v>
      </c>
      <c r="G245" s="8">
        <v>0</v>
      </c>
      <c r="H245" s="8">
        <v>0</v>
      </c>
      <c r="I245" s="8">
        <f t="shared" si="283"/>
        <v>0</v>
      </c>
      <c r="J245" s="8">
        <v>0</v>
      </c>
      <c r="K245" s="8">
        <v>0</v>
      </c>
      <c r="L245" s="8">
        <v>0</v>
      </c>
      <c r="M245" s="8">
        <f t="shared" si="284"/>
        <v>0</v>
      </c>
      <c r="N245" s="8">
        <v>0</v>
      </c>
      <c r="O245" s="8">
        <v>0</v>
      </c>
      <c r="P245" s="8">
        <v>0</v>
      </c>
      <c r="Q245" s="8">
        <f t="shared" si="285"/>
        <v>0</v>
      </c>
      <c r="R245" s="8">
        <v>0</v>
      </c>
      <c r="S245" s="8">
        <v>0</v>
      </c>
      <c r="T245" s="8">
        <v>0</v>
      </c>
    </row>
    <row r="246" spans="2:20" ht="18" x14ac:dyDescent="0.25">
      <c r="B246" s="27"/>
      <c r="C246" s="28"/>
      <c r="D246" s="59" t="s">
        <v>161</v>
      </c>
      <c r="E246" s="30">
        <f t="shared" si="330"/>
        <v>0</v>
      </c>
      <c r="F246" s="8">
        <v>0</v>
      </c>
      <c r="G246" s="8">
        <v>0</v>
      </c>
      <c r="H246" s="8">
        <v>0</v>
      </c>
      <c r="I246" s="30">
        <f t="shared" si="283"/>
        <v>0</v>
      </c>
      <c r="J246" s="8">
        <v>0</v>
      </c>
      <c r="K246" s="8">
        <v>0</v>
      </c>
      <c r="L246" s="8">
        <v>0</v>
      </c>
      <c r="M246" s="30">
        <f t="shared" si="284"/>
        <v>0</v>
      </c>
      <c r="N246" s="8">
        <v>0</v>
      </c>
      <c r="O246" s="8">
        <v>0</v>
      </c>
      <c r="P246" s="8">
        <v>0</v>
      </c>
      <c r="Q246" s="30">
        <f t="shared" si="285"/>
        <v>0</v>
      </c>
      <c r="R246" s="8">
        <v>0</v>
      </c>
      <c r="S246" s="8">
        <v>0</v>
      </c>
      <c r="T246" s="8">
        <v>0</v>
      </c>
    </row>
    <row r="247" spans="2:20" ht="30" x14ac:dyDescent="0.25">
      <c r="B247" s="5"/>
      <c r="C247" s="10" t="s">
        <v>272</v>
      </c>
      <c r="D247" s="7" t="s">
        <v>273</v>
      </c>
      <c r="E247" s="11">
        <f t="shared" si="330"/>
        <v>2000</v>
      </c>
      <c r="F247" s="9">
        <v>2000</v>
      </c>
      <c r="G247" s="9">
        <v>0</v>
      </c>
      <c r="H247" s="9">
        <v>0</v>
      </c>
      <c r="I247" s="11">
        <f t="shared" si="283"/>
        <v>2000</v>
      </c>
      <c r="J247" s="9">
        <v>2000</v>
      </c>
      <c r="K247" s="9">
        <v>0</v>
      </c>
      <c r="L247" s="9">
        <v>0</v>
      </c>
      <c r="M247" s="11">
        <f t="shared" si="284"/>
        <v>2000</v>
      </c>
      <c r="N247" s="9">
        <v>2000</v>
      </c>
      <c r="O247" s="9">
        <v>0</v>
      </c>
      <c r="P247" s="9">
        <v>0</v>
      </c>
      <c r="Q247" s="11">
        <f t="shared" si="285"/>
        <v>2200</v>
      </c>
      <c r="R247" s="9">
        <v>2200</v>
      </c>
      <c r="S247" s="9">
        <v>0</v>
      </c>
      <c r="T247" s="9">
        <v>0</v>
      </c>
    </row>
    <row r="248" spans="2:20" ht="31.5" x14ac:dyDescent="0.25">
      <c r="B248" s="45" t="s">
        <v>128</v>
      </c>
      <c r="C248" s="46"/>
      <c r="D248" s="47" t="s">
        <v>127</v>
      </c>
      <c r="E248" s="48">
        <f t="shared" si="330"/>
        <v>35000</v>
      </c>
      <c r="F248" s="49">
        <f>SUM(F252:F257)</f>
        <v>35000</v>
      </c>
      <c r="G248" s="49">
        <f>SUM(G252:G257)</f>
        <v>0</v>
      </c>
      <c r="H248" s="49">
        <f>SUM(H252:H257)</f>
        <v>0</v>
      </c>
      <c r="I248" s="48">
        <f t="shared" si="283"/>
        <v>35000</v>
      </c>
      <c r="J248" s="49">
        <f>SUM(J252:J257)</f>
        <v>35000</v>
      </c>
      <c r="K248" s="49">
        <f>SUM(K252:K257)</f>
        <v>0</v>
      </c>
      <c r="L248" s="49">
        <f>SUM(L252:L257)</f>
        <v>0</v>
      </c>
      <c r="M248" s="48">
        <f t="shared" si="284"/>
        <v>35000</v>
      </c>
      <c r="N248" s="49">
        <f>SUM(N252:N257)</f>
        <v>35000</v>
      </c>
      <c r="O248" s="49">
        <f>SUM(O252:O257)</f>
        <v>0</v>
      </c>
      <c r="P248" s="49">
        <f>SUM(P252:P257)</f>
        <v>0</v>
      </c>
      <c r="Q248" s="48">
        <f t="shared" si="285"/>
        <v>35000</v>
      </c>
      <c r="R248" s="49">
        <f>SUM(R252:R257)</f>
        <v>35000</v>
      </c>
      <c r="S248" s="49">
        <f>SUM(S252:S257)</f>
        <v>0</v>
      </c>
      <c r="T248" s="49">
        <f>SUM(T252:T257)</f>
        <v>0</v>
      </c>
    </row>
    <row r="249" spans="2:20" ht="18" x14ac:dyDescent="0.25">
      <c r="B249" s="27"/>
      <c r="C249" s="28"/>
      <c r="D249" s="29" t="s">
        <v>157</v>
      </c>
      <c r="E249" s="30">
        <f t="shared" si="330"/>
        <v>0</v>
      </c>
      <c r="F249" s="30">
        <f t="shared" ref="F249" si="382">SUM(F250:F251)</f>
        <v>0</v>
      </c>
      <c r="G249" s="30">
        <f t="shared" ref="G249" si="383">SUM(G250:G251)</f>
        <v>0</v>
      </c>
      <c r="H249" s="30">
        <f t="shared" ref="H249" si="384">SUM(H250:H251)</f>
        <v>0</v>
      </c>
      <c r="I249" s="30">
        <f t="shared" si="283"/>
        <v>0</v>
      </c>
      <c r="J249" s="30">
        <f t="shared" ref="J249" si="385">SUM(J250:J251)</f>
        <v>0</v>
      </c>
      <c r="K249" s="30">
        <f t="shared" ref="K249" si="386">SUM(K250:K251)</f>
        <v>0</v>
      </c>
      <c r="L249" s="30">
        <f t="shared" ref="L249" si="387">SUM(L250:L251)</f>
        <v>0</v>
      </c>
      <c r="M249" s="30">
        <f t="shared" si="284"/>
        <v>0</v>
      </c>
      <c r="N249" s="30">
        <f t="shared" ref="N249" si="388">SUM(N250:N251)</f>
        <v>0</v>
      </c>
      <c r="O249" s="30">
        <f t="shared" ref="O249" si="389">SUM(O250:O251)</f>
        <v>0</v>
      </c>
      <c r="P249" s="30">
        <f t="shared" ref="P249" si="390">SUM(P250:P251)</f>
        <v>0</v>
      </c>
      <c r="Q249" s="30">
        <f t="shared" si="285"/>
        <v>0</v>
      </c>
      <c r="R249" s="30">
        <f t="shared" ref="R249" si="391">SUM(R250:R251)</f>
        <v>0</v>
      </c>
      <c r="S249" s="30">
        <f t="shared" ref="S249" si="392">SUM(S250:S251)</f>
        <v>0</v>
      </c>
      <c r="T249" s="30">
        <f t="shared" ref="T249" si="393">SUM(T250:T251)</f>
        <v>0</v>
      </c>
    </row>
    <row r="250" spans="2:20" ht="18" x14ac:dyDescent="0.25">
      <c r="B250" s="27"/>
      <c r="C250" s="28"/>
      <c r="D250" s="59" t="s">
        <v>344</v>
      </c>
      <c r="E250" s="8">
        <f t="shared" si="330"/>
        <v>0</v>
      </c>
      <c r="F250" s="8">
        <v>0</v>
      </c>
      <c r="G250" s="8">
        <v>0</v>
      </c>
      <c r="H250" s="8">
        <v>0</v>
      </c>
      <c r="I250" s="8">
        <f t="shared" si="283"/>
        <v>0</v>
      </c>
      <c r="J250" s="8">
        <v>0</v>
      </c>
      <c r="K250" s="8">
        <v>0</v>
      </c>
      <c r="L250" s="8">
        <v>0</v>
      </c>
      <c r="M250" s="8">
        <f t="shared" si="284"/>
        <v>0</v>
      </c>
      <c r="N250" s="8">
        <v>0</v>
      </c>
      <c r="O250" s="8">
        <v>0</v>
      </c>
      <c r="P250" s="8">
        <v>0</v>
      </c>
      <c r="Q250" s="8">
        <f t="shared" si="285"/>
        <v>0</v>
      </c>
      <c r="R250" s="8">
        <v>0</v>
      </c>
      <c r="S250" s="8">
        <v>0</v>
      </c>
      <c r="T250" s="8">
        <v>0</v>
      </c>
    </row>
    <row r="251" spans="2:20" ht="18" x14ac:dyDescent="0.25">
      <c r="B251" s="27"/>
      <c r="C251" s="28"/>
      <c r="D251" s="59" t="s">
        <v>161</v>
      </c>
      <c r="E251" s="30">
        <f t="shared" si="330"/>
        <v>0</v>
      </c>
      <c r="F251" s="8">
        <v>0</v>
      </c>
      <c r="G251" s="8">
        <v>0</v>
      </c>
      <c r="H251" s="8">
        <v>0</v>
      </c>
      <c r="I251" s="30">
        <f t="shared" si="283"/>
        <v>0</v>
      </c>
      <c r="J251" s="8">
        <v>0</v>
      </c>
      <c r="K251" s="8">
        <v>0</v>
      </c>
      <c r="L251" s="8">
        <v>0</v>
      </c>
      <c r="M251" s="30">
        <f t="shared" si="284"/>
        <v>0</v>
      </c>
      <c r="N251" s="8">
        <v>0</v>
      </c>
      <c r="O251" s="8">
        <v>0</v>
      </c>
      <c r="P251" s="8">
        <v>0</v>
      </c>
      <c r="Q251" s="30">
        <f t="shared" si="285"/>
        <v>0</v>
      </c>
      <c r="R251" s="8">
        <v>0</v>
      </c>
      <c r="S251" s="8">
        <v>0</v>
      </c>
      <c r="T251" s="8">
        <v>0</v>
      </c>
    </row>
    <row r="252" spans="2:20" x14ac:dyDescent="0.25">
      <c r="B252" s="5"/>
      <c r="C252" s="10" t="s">
        <v>274</v>
      </c>
      <c r="D252" s="7" t="s">
        <v>275</v>
      </c>
      <c r="E252" s="11">
        <f t="shared" si="330"/>
        <v>15474</v>
      </c>
      <c r="F252" s="9">
        <v>15474</v>
      </c>
      <c r="G252" s="9">
        <v>0</v>
      </c>
      <c r="H252" s="9">
        <v>0</v>
      </c>
      <c r="I252" s="11">
        <f t="shared" si="283"/>
        <v>15474</v>
      </c>
      <c r="J252" s="9">
        <v>15474</v>
      </c>
      <c r="K252" s="9">
        <v>0</v>
      </c>
      <c r="L252" s="9">
        <v>0</v>
      </c>
      <c r="M252" s="11">
        <f t="shared" si="284"/>
        <v>15474</v>
      </c>
      <c r="N252" s="9">
        <v>15474</v>
      </c>
      <c r="O252" s="9">
        <v>0</v>
      </c>
      <c r="P252" s="9">
        <v>0</v>
      </c>
      <c r="Q252" s="11">
        <f t="shared" si="285"/>
        <v>15474</v>
      </c>
      <c r="R252" s="9">
        <v>15474</v>
      </c>
      <c r="S252" s="9">
        <v>0</v>
      </c>
      <c r="T252" s="9">
        <v>0</v>
      </c>
    </row>
    <row r="253" spans="2:20" x14ac:dyDescent="0.25">
      <c r="B253" s="5"/>
      <c r="C253" s="10" t="s">
        <v>276</v>
      </c>
      <c r="D253" s="7" t="s">
        <v>277</v>
      </c>
      <c r="E253" s="11">
        <f t="shared" si="330"/>
        <v>110</v>
      </c>
      <c r="F253" s="9">
        <v>110</v>
      </c>
      <c r="G253" s="9">
        <v>0</v>
      </c>
      <c r="H253" s="9">
        <v>0</v>
      </c>
      <c r="I253" s="11">
        <f t="shared" si="283"/>
        <v>110</v>
      </c>
      <c r="J253" s="9">
        <v>110</v>
      </c>
      <c r="K253" s="9">
        <v>0</v>
      </c>
      <c r="L253" s="9">
        <v>0</v>
      </c>
      <c r="M253" s="11">
        <f t="shared" si="284"/>
        <v>110</v>
      </c>
      <c r="N253" s="9">
        <v>110</v>
      </c>
      <c r="O253" s="9">
        <v>0</v>
      </c>
      <c r="P253" s="9">
        <v>0</v>
      </c>
      <c r="Q253" s="11">
        <f t="shared" si="285"/>
        <v>110</v>
      </c>
      <c r="R253" s="9">
        <v>110</v>
      </c>
      <c r="S253" s="9">
        <v>0</v>
      </c>
      <c r="T253" s="9">
        <v>0</v>
      </c>
    </row>
    <row r="254" spans="2:20" ht="30" x14ac:dyDescent="0.25">
      <c r="B254" s="5"/>
      <c r="C254" s="10" t="s">
        <v>278</v>
      </c>
      <c r="D254" s="7" t="s">
        <v>279</v>
      </c>
      <c r="E254" s="11">
        <f t="shared" si="330"/>
        <v>18570</v>
      </c>
      <c r="F254" s="9">
        <v>18570</v>
      </c>
      <c r="G254" s="9">
        <v>0</v>
      </c>
      <c r="H254" s="9">
        <v>0</v>
      </c>
      <c r="I254" s="11">
        <f t="shared" si="283"/>
        <v>18570</v>
      </c>
      <c r="J254" s="9">
        <v>18570</v>
      </c>
      <c r="K254" s="9">
        <v>0</v>
      </c>
      <c r="L254" s="9">
        <v>0</v>
      </c>
      <c r="M254" s="11">
        <f t="shared" si="284"/>
        <v>18570</v>
      </c>
      <c r="N254" s="9">
        <v>18570</v>
      </c>
      <c r="O254" s="9">
        <v>0</v>
      </c>
      <c r="P254" s="9">
        <v>0</v>
      </c>
      <c r="Q254" s="11">
        <f t="shared" si="285"/>
        <v>18570</v>
      </c>
      <c r="R254" s="9">
        <v>18570</v>
      </c>
      <c r="S254" s="9">
        <v>0</v>
      </c>
      <c r="T254" s="9">
        <v>0</v>
      </c>
    </row>
    <row r="255" spans="2:20" x14ac:dyDescent="0.25">
      <c r="B255" s="5"/>
      <c r="C255" s="10" t="s">
        <v>280</v>
      </c>
      <c r="D255" s="7" t="s">
        <v>281</v>
      </c>
      <c r="E255" s="11">
        <f t="shared" si="330"/>
        <v>500</v>
      </c>
      <c r="F255" s="9">
        <v>500</v>
      </c>
      <c r="G255" s="9">
        <v>0</v>
      </c>
      <c r="H255" s="9">
        <v>0</v>
      </c>
      <c r="I255" s="11">
        <f t="shared" si="283"/>
        <v>500</v>
      </c>
      <c r="J255" s="9">
        <v>500</v>
      </c>
      <c r="K255" s="9">
        <v>0</v>
      </c>
      <c r="L255" s="9">
        <v>0</v>
      </c>
      <c r="M255" s="11">
        <f t="shared" si="284"/>
        <v>500</v>
      </c>
      <c r="N255" s="9">
        <v>500</v>
      </c>
      <c r="O255" s="9">
        <v>0</v>
      </c>
      <c r="P255" s="9">
        <v>0</v>
      </c>
      <c r="Q255" s="11">
        <f t="shared" si="285"/>
        <v>500</v>
      </c>
      <c r="R255" s="9">
        <v>500</v>
      </c>
      <c r="S255" s="9">
        <v>0</v>
      </c>
      <c r="T255" s="9">
        <v>0</v>
      </c>
    </row>
    <row r="256" spans="2:20" ht="30" x14ac:dyDescent="0.25">
      <c r="B256" s="5"/>
      <c r="C256" s="10" t="s">
        <v>282</v>
      </c>
      <c r="D256" s="7" t="s">
        <v>283</v>
      </c>
      <c r="E256" s="11">
        <f t="shared" si="330"/>
        <v>310</v>
      </c>
      <c r="F256" s="9">
        <v>310</v>
      </c>
      <c r="G256" s="9">
        <v>0</v>
      </c>
      <c r="H256" s="9">
        <v>0</v>
      </c>
      <c r="I256" s="11">
        <f t="shared" si="283"/>
        <v>310</v>
      </c>
      <c r="J256" s="9">
        <v>310</v>
      </c>
      <c r="K256" s="9">
        <v>0</v>
      </c>
      <c r="L256" s="9">
        <v>0</v>
      </c>
      <c r="M256" s="11">
        <f t="shared" si="284"/>
        <v>310</v>
      </c>
      <c r="N256" s="9">
        <v>310</v>
      </c>
      <c r="O256" s="9">
        <v>0</v>
      </c>
      <c r="P256" s="9">
        <v>0</v>
      </c>
      <c r="Q256" s="11">
        <f t="shared" si="285"/>
        <v>310</v>
      </c>
      <c r="R256" s="9">
        <v>310</v>
      </c>
      <c r="S256" s="9">
        <v>0</v>
      </c>
      <c r="T256" s="9">
        <v>0</v>
      </c>
    </row>
    <row r="257" spans="2:20" x14ac:dyDescent="0.25">
      <c r="B257" s="5"/>
      <c r="C257" s="10" t="s">
        <v>284</v>
      </c>
      <c r="D257" s="7" t="s">
        <v>285</v>
      </c>
      <c r="E257" s="11">
        <f t="shared" si="330"/>
        <v>36</v>
      </c>
      <c r="F257" s="9">
        <v>36</v>
      </c>
      <c r="G257" s="9">
        <v>0</v>
      </c>
      <c r="H257" s="9">
        <v>0</v>
      </c>
      <c r="I257" s="11">
        <f t="shared" si="283"/>
        <v>36</v>
      </c>
      <c r="J257" s="9">
        <v>36</v>
      </c>
      <c r="K257" s="9">
        <v>0</v>
      </c>
      <c r="L257" s="9">
        <v>0</v>
      </c>
      <c r="M257" s="11">
        <f t="shared" si="284"/>
        <v>36</v>
      </c>
      <c r="N257" s="9">
        <v>36</v>
      </c>
      <c r="O257" s="9">
        <v>0</v>
      </c>
      <c r="P257" s="9">
        <v>0</v>
      </c>
      <c r="Q257" s="11">
        <f t="shared" si="285"/>
        <v>36</v>
      </c>
      <c r="R257" s="9">
        <v>36</v>
      </c>
      <c r="S257" s="9">
        <v>0</v>
      </c>
      <c r="T257" s="9">
        <v>0</v>
      </c>
    </row>
    <row r="258" spans="2:20" ht="31.5" x14ac:dyDescent="0.25">
      <c r="B258" s="45" t="s">
        <v>129</v>
      </c>
      <c r="C258" s="46"/>
      <c r="D258" s="47" t="s">
        <v>130</v>
      </c>
      <c r="E258" s="48">
        <f t="shared" si="330"/>
        <v>2800</v>
      </c>
      <c r="F258" s="49">
        <f>SUM(F262:F265)</f>
        <v>2800</v>
      </c>
      <c r="G258" s="49">
        <f t="shared" ref="G258:H258" si="394">SUM(G262:G265)</f>
        <v>0</v>
      </c>
      <c r="H258" s="49">
        <f t="shared" si="394"/>
        <v>0</v>
      </c>
      <c r="I258" s="48">
        <f t="shared" si="283"/>
        <v>2800</v>
      </c>
      <c r="J258" s="49">
        <f>SUM(J262:J265)</f>
        <v>2800</v>
      </c>
      <c r="K258" s="49">
        <f t="shared" ref="K258" si="395">SUM(K262:K265)</f>
        <v>0</v>
      </c>
      <c r="L258" s="49">
        <f t="shared" ref="L258" si="396">SUM(L262:L265)</f>
        <v>0</v>
      </c>
      <c r="M258" s="48">
        <f t="shared" si="284"/>
        <v>2800</v>
      </c>
      <c r="N258" s="49">
        <f>SUM(N262:N265)</f>
        <v>2800</v>
      </c>
      <c r="O258" s="49">
        <f t="shared" ref="O258" si="397">SUM(O262:O265)</f>
        <v>0</v>
      </c>
      <c r="P258" s="49">
        <f t="shared" ref="P258" si="398">SUM(P262:P265)</f>
        <v>0</v>
      </c>
      <c r="Q258" s="48">
        <f t="shared" si="285"/>
        <v>3000</v>
      </c>
      <c r="R258" s="49">
        <f>SUM(R262:R265)</f>
        <v>3000</v>
      </c>
      <c r="S258" s="49">
        <f t="shared" ref="S258" si="399">SUM(S262:S265)</f>
        <v>0</v>
      </c>
      <c r="T258" s="49">
        <f t="shared" ref="T258" si="400">SUM(T262:T265)</f>
        <v>0</v>
      </c>
    </row>
    <row r="259" spans="2:20" ht="18" x14ac:dyDescent="0.25">
      <c r="B259" s="27"/>
      <c r="C259" s="28"/>
      <c r="D259" s="29" t="s">
        <v>157</v>
      </c>
      <c r="E259" s="30">
        <f t="shared" si="330"/>
        <v>0</v>
      </c>
      <c r="F259" s="30">
        <f t="shared" ref="F259" si="401">SUM(F260:F261)</f>
        <v>0</v>
      </c>
      <c r="G259" s="30">
        <f t="shared" ref="G259" si="402">SUM(G260:G261)</f>
        <v>0</v>
      </c>
      <c r="H259" s="30">
        <f t="shared" ref="H259" si="403">SUM(H260:H261)</f>
        <v>0</v>
      </c>
      <c r="I259" s="30">
        <f t="shared" si="283"/>
        <v>0</v>
      </c>
      <c r="J259" s="30">
        <f t="shared" ref="J259" si="404">SUM(J260:J261)</f>
        <v>0</v>
      </c>
      <c r="K259" s="30">
        <f t="shared" ref="K259" si="405">SUM(K260:K261)</f>
        <v>0</v>
      </c>
      <c r="L259" s="30">
        <f t="shared" ref="L259" si="406">SUM(L260:L261)</f>
        <v>0</v>
      </c>
      <c r="M259" s="30">
        <f t="shared" si="284"/>
        <v>0</v>
      </c>
      <c r="N259" s="30">
        <f t="shared" ref="N259" si="407">SUM(N260:N261)</f>
        <v>0</v>
      </c>
      <c r="O259" s="30">
        <f t="shared" ref="O259" si="408">SUM(O260:O261)</f>
        <v>0</v>
      </c>
      <c r="P259" s="30">
        <f t="shared" ref="P259" si="409">SUM(P260:P261)</f>
        <v>0</v>
      </c>
      <c r="Q259" s="30">
        <f t="shared" si="285"/>
        <v>0</v>
      </c>
      <c r="R259" s="30">
        <f t="shared" ref="R259" si="410">SUM(R260:R261)</f>
        <v>0</v>
      </c>
      <c r="S259" s="30">
        <f t="shared" ref="S259" si="411">SUM(S260:S261)</f>
        <v>0</v>
      </c>
      <c r="T259" s="30">
        <f t="shared" ref="T259" si="412">SUM(T260:T261)</f>
        <v>0</v>
      </c>
    </row>
    <row r="260" spans="2:20" ht="18" x14ac:dyDescent="0.25">
      <c r="B260" s="27"/>
      <c r="C260" s="28"/>
      <c r="D260" s="59" t="s">
        <v>344</v>
      </c>
      <c r="E260" s="8">
        <f t="shared" si="330"/>
        <v>0</v>
      </c>
      <c r="F260" s="8">
        <v>0</v>
      </c>
      <c r="G260" s="8">
        <v>0</v>
      </c>
      <c r="H260" s="8">
        <v>0</v>
      </c>
      <c r="I260" s="8">
        <f t="shared" ref="I260:I320" si="413">SUM(J260:L260)</f>
        <v>0</v>
      </c>
      <c r="J260" s="8">
        <v>0</v>
      </c>
      <c r="K260" s="8">
        <v>0</v>
      </c>
      <c r="L260" s="8">
        <v>0</v>
      </c>
      <c r="M260" s="8">
        <f t="shared" ref="M260:M320" si="414">SUM(N260:P260)</f>
        <v>0</v>
      </c>
      <c r="N260" s="8">
        <v>0</v>
      </c>
      <c r="O260" s="8">
        <v>0</v>
      </c>
      <c r="P260" s="8">
        <v>0</v>
      </c>
      <c r="Q260" s="8">
        <f t="shared" ref="Q260:Q320" si="415">SUM(R260:T260)</f>
        <v>0</v>
      </c>
      <c r="R260" s="8">
        <v>0</v>
      </c>
      <c r="S260" s="8">
        <v>0</v>
      </c>
      <c r="T260" s="8">
        <v>0</v>
      </c>
    </row>
    <row r="261" spans="2:20" ht="18" x14ac:dyDescent="0.25">
      <c r="B261" s="27"/>
      <c r="C261" s="28"/>
      <c r="D261" s="59" t="s">
        <v>161</v>
      </c>
      <c r="E261" s="30">
        <f t="shared" si="330"/>
        <v>0</v>
      </c>
      <c r="F261" s="8">
        <v>0</v>
      </c>
      <c r="G261" s="8">
        <v>0</v>
      </c>
      <c r="H261" s="8">
        <v>0</v>
      </c>
      <c r="I261" s="30">
        <f t="shared" si="413"/>
        <v>0</v>
      </c>
      <c r="J261" s="8">
        <v>0</v>
      </c>
      <c r="K261" s="8">
        <v>0</v>
      </c>
      <c r="L261" s="8">
        <v>0</v>
      </c>
      <c r="M261" s="30">
        <f t="shared" si="414"/>
        <v>0</v>
      </c>
      <c r="N261" s="8">
        <v>0</v>
      </c>
      <c r="O261" s="8">
        <v>0</v>
      </c>
      <c r="P261" s="8">
        <v>0</v>
      </c>
      <c r="Q261" s="30">
        <f t="shared" si="415"/>
        <v>0</v>
      </c>
      <c r="R261" s="8">
        <v>0</v>
      </c>
      <c r="S261" s="8">
        <v>0</v>
      </c>
      <c r="T261" s="8">
        <v>0</v>
      </c>
    </row>
    <row r="262" spans="2:20" x14ac:dyDescent="0.25">
      <c r="B262" s="5"/>
      <c r="C262" s="10" t="s">
        <v>286</v>
      </c>
      <c r="D262" s="7" t="s">
        <v>287</v>
      </c>
      <c r="E262" s="11">
        <f t="shared" si="330"/>
        <v>764</v>
      </c>
      <c r="F262" s="9">
        <v>764</v>
      </c>
      <c r="G262" s="9">
        <v>0</v>
      </c>
      <c r="H262" s="9">
        <v>0</v>
      </c>
      <c r="I262" s="11">
        <f t="shared" si="413"/>
        <v>764</v>
      </c>
      <c r="J262" s="9">
        <v>764</v>
      </c>
      <c r="K262" s="9">
        <v>0</v>
      </c>
      <c r="L262" s="9">
        <v>0</v>
      </c>
      <c r="M262" s="11">
        <f t="shared" si="414"/>
        <v>764</v>
      </c>
      <c r="N262" s="9">
        <v>764</v>
      </c>
      <c r="O262" s="9">
        <v>0</v>
      </c>
      <c r="P262" s="9">
        <v>0</v>
      </c>
      <c r="Q262" s="11">
        <f t="shared" si="415"/>
        <v>950</v>
      </c>
      <c r="R262" s="9">
        <v>950</v>
      </c>
      <c r="S262" s="9">
        <v>0</v>
      </c>
      <c r="T262" s="9">
        <v>0</v>
      </c>
    </row>
    <row r="263" spans="2:20" x14ac:dyDescent="0.25">
      <c r="B263" s="5"/>
      <c r="C263" s="10" t="s">
        <v>288</v>
      </c>
      <c r="D263" s="7" t="s">
        <v>289</v>
      </c>
      <c r="E263" s="11">
        <f t="shared" si="330"/>
        <v>800</v>
      </c>
      <c r="F263" s="9">
        <v>800</v>
      </c>
      <c r="G263" s="9">
        <v>0</v>
      </c>
      <c r="H263" s="9">
        <v>0</v>
      </c>
      <c r="I263" s="11">
        <f t="shared" si="413"/>
        <v>800</v>
      </c>
      <c r="J263" s="9">
        <v>800</v>
      </c>
      <c r="K263" s="9">
        <v>0</v>
      </c>
      <c r="L263" s="9">
        <v>0</v>
      </c>
      <c r="M263" s="11">
        <f t="shared" si="414"/>
        <v>800</v>
      </c>
      <c r="N263" s="9">
        <v>800</v>
      </c>
      <c r="O263" s="9">
        <v>0</v>
      </c>
      <c r="P263" s="9">
        <v>0</v>
      </c>
      <c r="Q263" s="11">
        <f t="shared" si="415"/>
        <v>800</v>
      </c>
      <c r="R263" s="9">
        <v>800</v>
      </c>
      <c r="S263" s="9">
        <v>0</v>
      </c>
      <c r="T263" s="9">
        <v>0</v>
      </c>
    </row>
    <row r="264" spans="2:20" x14ac:dyDescent="0.25">
      <c r="B264" s="5"/>
      <c r="C264" s="10" t="s">
        <v>290</v>
      </c>
      <c r="D264" s="7" t="s">
        <v>291</v>
      </c>
      <c r="E264" s="11">
        <f t="shared" si="330"/>
        <v>950</v>
      </c>
      <c r="F264" s="9">
        <v>950</v>
      </c>
      <c r="G264" s="9">
        <v>0</v>
      </c>
      <c r="H264" s="9">
        <v>0</v>
      </c>
      <c r="I264" s="11">
        <f t="shared" si="413"/>
        <v>950</v>
      </c>
      <c r="J264" s="9">
        <v>950</v>
      </c>
      <c r="K264" s="9">
        <v>0</v>
      </c>
      <c r="L264" s="9">
        <v>0</v>
      </c>
      <c r="M264" s="11">
        <f t="shared" si="414"/>
        <v>950</v>
      </c>
      <c r="N264" s="9">
        <v>950</v>
      </c>
      <c r="O264" s="9">
        <v>0</v>
      </c>
      <c r="P264" s="9">
        <v>0</v>
      </c>
      <c r="Q264" s="11">
        <f t="shared" si="415"/>
        <v>950</v>
      </c>
      <c r="R264" s="9">
        <v>950</v>
      </c>
      <c r="S264" s="9">
        <v>0</v>
      </c>
      <c r="T264" s="9">
        <v>0</v>
      </c>
    </row>
    <row r="265" spans="2:20" ht="30" x14ac:dyDescent="0.25">
      <c r="B265" s="5"/>
      <c r="C265" s="10" t="s">
        <v>292</v>
      </c>
      <c r="D265" s="7" t="s">
        <v>271</v>
      </c>
      <c r="E265" s="11">
        <f t="shared" si="330"/>
        <v>286</v>
      </c>
      <c r="F265" s="9">
        <v>286</v>
      </c>
      <c r="G265" s="9">
        <v>0</v>
      </c>
      <c r="H265" s="9">
        <v>0</v>
      </c>
      <c r="I265" s="11">
        <f t="shared" si="413"/>
        <v>286</v>
      </c>
      <c r="J265" s="9">
        <v>286</v>
      </c>
      <c r="K265" s="9">
        <v>0</v>
      </c>
      <c r="L265" s="9">
        <v>0</v>
      </c>
      <c r="M265" s="11">
        <f t="shared" si="414"/>
        <v>286</v>
      </c>
      <c r="N265" s="9">
        <v>286</v>
      </c>
      <c r="O265" s="9">
        <v>0</v>
      </c>
      <c r="P265" s="9">
        <v>0</v>
      </c>
      <c r="Q265" s="11">
        <f t="shared" si="415"/>
        <v>300</v>
      </c>
      <c r="R265" s="9">
        <v>300</v>
      </c>
      <c r="S265" s="9">
        <v>0</v>
      </c>
      <c r="T265" s="9">
        <v>0</v>
      </c>
    </row>
    <row r="266" spans="2:20" ht="36" x14ac:dyDescent="0.25">
      <c r="B266" s="45" t="s">
        <v>131</v>
      </c>
      <c r="C266" s="46"/>
      <c r="D266" s="47" t="s">
        <v>132</v>
      </c>
      <c r="E266" s="49">
        <f t="shared" si="330"/>
        <v>8000</v>
      </c>
      <c r="F266" s="49">
        <f>SUM(F270:F280)</f>
        <v>8000</v>
      </c>
      <c r="G266" s="49">
        <f>SUM(G270:G280)</f>
        <v>0</v>
      </c>
      <c r="H266" s="49">
        <f>SUM(H270:H280)</f>
        <v>0</v>
      </c>
      <c r="I266" s="49">
        <f t="shared" si="413"/>
        <v>8000</v>
      </c>
      <c r="J266" s="49">
        <f>SUM(J270:J280)</f>
        <v>8000</v>
      </c>
      <c r="K266" s="49">
        <f>SUM(K270:K280)</f>
        <v>0</v>
      </c>
      <c r="L266" s="49">
        <f>SUM(L270:L280)</f>
        <v>0</v>
      </c>
      <c r="M266" s="49">
        <f t="shared" si="414"/>
        <v>8000</v>
      </c>
      <c r="N266" s="49">
        <f>SUM(N270:N280)</f>
        <v>8000</v>
      </c>
      <c r="O266" s="49">
        <f>SUM(O270:O280)</f>
        <v>0</v>
      </c>
      <c r="P266" s="49">
        <f>SUM(P270:P280)</f>
        <v>0</v>
      </c>
      <c r="Q266" s="49">
        <f t="shared" si="415"/>
        <v>9000</v>
      </c>
      <c r="R266" s="49">
        <f>SUM(R270:R280)</f>
        <v>9000</v>
      </c>
      <c r="S266" s="49">
        <f>SUM(S270:S280)</f>
        <v>0</v>
      </c>
      <c r="T266" s="49">
        <f>SUM(T270:T280)</f>
        <v>0</v>
      </c>
    </row>
    <row r="267" spans="2:20" ht="18" x14ac:dyDescent="0.25">
      <c r="B267" s="27"/>
      <c r="C267" s="28"/>
      <c r="D267" s="29" t="s">
        <v>157</v>
      </c>
      <c r="E267" s="30">
        <f t="shared" si="330"/>
        <v>0</v>
      </c>
      <c r="F267" s="30">
        <f t="shared" ref="F267" si="416">SUM(F268:F269)</f>
        <v>0</v>
      </c>
      <c r="G267" s="30">
        <f t="shared" ref="G267" si="417">SUM(G268:G269)</f>
        <v>0</v>
      </c>
      <c r="H267" s="30">
        <f t="shared" ref="H267" si="418">SUM(H268:H269)</f>
        <v>0</v>
      </c>
      <c r="I267" s="30">
        <f t="shared" si="413"/>
        <v>0</v>
      </c>
      <c r="J267" s="30">
        <f t="shared" ref="J267" si="419">SUM(J268:J269)</f>
        <v>0</v>
      </c>
      <c r="K267" s="30">
        <f t="shared" ref="K267" si="420">SUM(K268:K269)</f>
        <v>0</v>
      </c>
      <c r="L267" s="30">
        <f t="shared" ref="L267" si="421">SUM(L268:L269)</f>
        <v>0</v>
      </c>
      <c r="M267" s="30">
        <f t="shared" si="414"/>
        <v>0</v>
      </c>
      <c r="N267" s="30">
        <f t="shared" ref="N267" si="422">SUM(N268:N269)</f>
        <v>0</v>
      </c>
      <c r="O267" s="30">
        <f t="shared" ref="O267" si="423">SUM(O268:O269)</f>
        <v>0</v>
      </c>
      <c r="P267" s="30">
        <f t="shared" ref="P267" si="424">SUM(P268:P269)</f>
        <v>0</v>
      </c>
      <c r="Q267" s="30">
        <f t="shared" si="415"/>
        <v>0</v>
      </c>
      <c r="R267" s="30">
        <f t="shared" ref="R267" si="425">SUM(R268:R269)</f>
        <v>0</v>
      </c>
      <c r="S267" s="30">
        <f t="shared" ref="S267" si="426">SUM(S268:S269)</f>
        <v>0</v>
      </c>
      <c r="T267" s="30">
        <f t="shared" ref="T267" si="427">SUM(T268:T269)</f>
        <v>0</v>
      </c>
    </row>
    <row r="268" spans="2:20" ht="18" x14ac:dyDescent="0.25">
      <c r="B268" s="27"/>
      <c r="C268" s="28"/>
      <c r="D268" s="59" t="s">
        <v>344</v>
      </c>
      <c r="E268" s="8">
        <f t="shared" si="330"/>
        <v>0</v>
      </c>
      <c r="F268" s="8">
        <v>0</v>
      </c>
      <c r="G268" s="8">
        <v>0</v>
      </c>
      <c r="H268" s="8">
        <v>0</v>
      </c>
      <c r="I268" s="8">
        <f t="shared" si="413"/>
        <v>0</v>
      </c>
      <c r="J268" s="8">
        <v>0</v>
      </c>
      <c r="K268" s="8">
        <v>0</v>
      </c>
      <c r="L268" s="8">
        <v>0</v>
      </c>
      <c r="M268" s="8">
        <f t="shared" si="414"/>
        <v>0</v>
      </c>
      <c r="N268" s="8">
        <v>0</v>
      </c>
      <c r="O268" s="8">
        <v>0</v>
      </c>
      <c r="P268" s="8">
        <v>0</v>
      </c>
      <c r="Q268" s="8">
        <f t="shared" si="415"/>
        <v>0</v>
      </c>
      <c r="R268" s="8">
        <v>0</v>
      </c>
      <c r="S268" s="8">
        <v>0</v>
      </c>
      <c r="T268" s="8">
        <v>0</v>
      </c>
    </row>
    <row r="269" spans="2:20" ht="18" x14ac:dyDescent="0.25">
      <c r="B269" s="27"/>
      <c r="C269" s="28"/>
      <c r="D269" s="59" t="s">
        <v>161</v>
      </c>
      <c r="E269" s="8">
        <f t="shared" si="330"/>
        <v>0</v>
      </c>
      <c r="F269" s="8">
        <v>0</v>
      </c>
      <c r="G269" s="8">
        <v>0</v>
      </c>
      <c r="H269" s="8">
        <v>0</v>
      </c>
      <c r="I269" s="8">
        <f t="shared" si="413"/>
        <v>0</v>
      </c>
      <c r="J269" s="8">
        <v>0</v>
      </c>
      <c r="K269" s="8">
        <v>0</v>
      </c>
      <c r="L269" s="8">
        <v>0</v>
      </c>
      <c r="M269" s="8">
        <f t="shared" si="414"/>
        <v>0</v>
      </c>
      <c r="N269" s="8">
        <v>0</v>
      </c>
      <c r="O269" s="8">
        <v>0</v>
      </c>
      <c r="P269" s="8">
        <v>0</v>
      </c>
      <c r="Q269" s="8">
        <f t="shared" si="415"/>
        <v>0</v>
      </c>
      <c r="R269" s="8">
        <v>0</v>
      </c>
      <c r="S269" s="8">
        <v>0</v>
      </c>
      <c r="T269" s="8">
        <v>0</v>
      </c>
    </row>
    <row r="270" spans="2:20" ht="30" x14ac:dyDescent="0.25">
      <c r="B270" s="5"/>
      <c r="C270" s="10" t="s">
        <v>293</v>
      </c>
      <c r="D270" s="7" t="s">
        <v>294</v>
      </c>
      <c r="E270" s="9">
        <f t="shared" si="330"/>
        <v>70</v>
      </c>
      <c r="F270" s="9">
        <v>70</v>
      </c>
      <c r="G270" s="9">
        <v>0</v>
      </c>
      <c r="H270" s="9">
        <v>0</v>
      </c>
      <c r="I270" s="9">
        <f t="shared" si="413"/>
        <v>70</v>
      </c>
      <c r="J270" s="9">
        <v>70</v>
      </c>
      <c r="K270" s="9">
        <v>0</v>
      </c>
      <c r="L270" s="9">
        <v>0</v>
      </c>
      <c r="M270" s="9">
        <f t="shared" si="414"/>
        <v>70</v>
      </c>
      <c r="N270" s="9">
        <v>70</v>
      </c>
      <c r="O270" s="9">
        <v>0</v>
      </c>
      <c r="P270" s="9">
        <v>0</v>
      </c>
      <c r="Q270" s="9">
        <f t="shared" si="415"/>
        <v>100</v>
      </c>
      <c r="R270" s="9">
        <v>100</v>
      </c>
      <c r="S270" s="9">
        <v>0</v>
      </c>
      <c r="T270" s="9">
        <v>0</v>
      </c>
    </row>
    <row r="271" spans="2:20" ht="45" x14ac:dyDescent="0.25">
      <c r="B271" s="5"/>
      <c r="C271" s="10" t="s">
        <v>295</v>
      </c>
      <c r="D271" s="7" t="s">
        <v>296</v>
      </c>
      <c r="E271" s="9">
        <f t="shared" si="330"/>
        <v>300</v>
      </c>
      <c r="F271" s="9">
        <v>300</v>
      </c>
      <c r="G271" s="9">
        <v>0</v>
      </c>
      <c r="H271" s="9">
        <v>0</v>
      </c>
      <c r="I271" s="9">
        <f t="shared" si="413"/>
        <v>300</v>
      </c>
      <c r="J271" s="9">
        <v>300</v>
      </c>
      <c r="K271" s="9">
        <v>0</v>
      </c>
      <c r="L271" s="9">
        <v>0</v>
      </c>
      <c r="M271" s="9">
        <f t="shared" si="414"/>
        <v>300</v>
      </c>
      <c r="N271" s="9">
        <v>300</v>
      </c>
      <c r="O271" s="9">
        <v>0</v>
      </c>
      <c r="P271" s="9">
        <v>0</v>
      </c>
      <c r="Q271" s="9">
        <f t="shared" si="415"/>
        <v>500</v>
      </c>
      <c r="R271" s="9">
        <v>500</v>
      </c>
      <c r="S271" s="9">
        <v>0</v>
      </c>
      <c r="T271" s="9">
        <v>0</v>
      </c>
    </row>
    <row r="272" spans="2:20" ht="45" x14ac:dyDescent="0.25">
      <c r="B272" s="5"/>
      <c r="C272" s="10" t="s">
        <v>297</v>
      </c>
      <c r="D272" s="7" t="s">
        <v>298</v>
      </c>
      <c r="E272" s="9">
        <f t="shared" si="330"/>
        <v>200</v>
      </c>
      <c r="F272" s="9">
        <v>200</v>
      </c>
      <c r="G272" s="9">
        <v>0</v>
      </c>
      <c r="H272" s="9">
        <v>0</v>
      </c>
      <c r="I272" s="9">
        <f t="shared" si="413"/>
        <v>200</v>
      </c>
      <c r="J272" s="9">
        <v>200</v>
      </c>
      <c r="K272" s="9">
        <v>0</v>
      </c>
      <c r="L272" s="9">
        <v>0</v>
      </c>
      <c r="M272" s="9">
        <f t="shared" si="414"/>
        <v>200</v>
      </c>
      <c r="N272" s="9">
        <v>200</v>
      </c>
      <c r="O272" s="9">
        <v>0</v>
      </c>
      <c r="P272" s="9">
        <v>0</v>
      </c>
      <c r="Q272" s="9">
        <f t="shared" si="415"/>
        <v>300</v>
      </c>
      <c r="R272" s="9">
        <v>300</v>
      </c>
      <c r="S272" s="9">
        <v>0</v>
      </c>
      <c r="T272" s="9">
        <v>0</v>
      </c>
    </row>
    <row r="273" spans="1:20" ht="30" x14ac:dyDescent="0.25">
      <c r="B273" s="5"/>
      <c r="C273" s="10" t="s">
        <v>299</v>
      </c>
      <c r="D273" s="7" t="s">
        <v>300</v>
      </c>
      <c r="E273" s="9">
        <f t="shared" si="330"/>
        <v>4800</v>
      </c>
      <c r="F273" s="9">
        <v>4800</v>
      </c>
      <c r="G273" s="9">
        <v>0</v>
      </c>
      <c r="H273" s="9">
        <v>0</v>
      </c>
      <c r="I273" s="9">
        <f t="shared" si="413"/>
        <v>4800</v>
      </c>
      <c r="J273" s="9">
        <v>4800</v>
      </c>
      <c r="K273" s="9">
        <v>0</v>
      </c>
      <c r="L273" s="9">
        <v>0</v>
      </c>
      <c r="M273" s="9">
        <f t="shared" si="414"/>
        <v>4800</v>
      </c>
      <c r="N273" s="9">
        <v>4800</v>
      </c>
      <c r="O273" s="9">
        <v>0</v>
      </c>
      <c r="P273" s="9">
        <v>0</v>
      </c>
      <c r="Q273" s="9">
        <f t="shared" si="415"/>
        <v>4800</v>
      </c>
      <c r="R273" s="9">
        <v>4800</v>
      </c>
      <c r="S273" s="9">
        <v>0</v>
      </c>
      <c r="T273" s="9">
        <v>0</v>
      </c>
    </row>
    <row r="274" spans="1:20" ht="30" x14ac:dyDescent="0.25">
      <c r="B274" s="5"/>
      <c r="C274" s="10" t="s">
        <v>301</v>
      </c>
      <c r="D274" s="7" t="s">
        <v>302</v>
      </c>
      <c r="E274" s="9">
        <f t="shared" si="330"/>
        <v>465</v>
      </c>
      <c r="F274" s="9">
        <v>465</v>
      </c>
      <c r="G274" s="9">
        <v>0</v>
      </c>
      <c r="H274" s="9">
        <v>0</v>
      </c>
      <c r="I274" s="9">
        <f t="shared" si="413"/>
        <v>465</v>
      </c>
      <c r="J274" s="9">
        <v>465</v>
      </c>
      <c r="K274" s="9">
        <v>0</v>
      </c>
      <c r="L274" s="9">
        <v>0</v>
      </c>
      <c r="M274" s="9">
        <f t="shared" si="414"/>
        <v>465</v>
      </c>
      <c r="N274" s="9">
        <v>465</v>
      </c>
      <c r="O274" s="9">
        <v>0</v>
      </c>
      <c r="P274" s="9">
        <v>0</v>
      </c>
      <c r="Q274" s="9">
        <f t="shared" si="415"/>
        <v>500</v>
      </c>
      <c r="R274" s="9">
        <v>500</v>
      </c>
      <c r="S274" s="9">
        <v>0</v>
      </c>
      <c r="T274" s="9">
        <v>0</v>
      </c>
    </row>
    <row r="275" spans="1:20" ht="30" x14ac:dyDescent="0.25">
      <c r="B275" s="5"/>
      <c r="C275" s="10" t="s">
        <v>303</v>
      </c>
      <c r="D275" s="7" t="s">
        <v>304</v>
      </c>
      <c r="E275" s="9">
        <f t="shared" si="330"/>
        <v>48</v>
      </c>
      <c r="F275" s="9">
        <v>48</v>
      </c>
      <c r="G275" s="9">
        <v>0</v>
      </c>
      <c r="H275" s="9">
        <v>0</v>
      </c>
      <c r="I275" s="9">
        <f t="shared" si="413"/>
        <v>48</v>
      </c>
      <c r="J275" s="9">
        <v>48</v>
      </c>
      <c r="K275" s="9">
        <v>0</v>
      </c>
      <c r="L275" s="9">
        <v>0</v>
      </c>
      <c r="M275" s="9">
        <f t="shared" si="414"/>
        <v>48</v>
      </c>
      <c r="N275" s="9">
        <v>48</v>
      </c>
      <c r="O275" s="9">
        <v>0</v>
      </c>
      <c r="P275" s="9">
        <v>0</v>
      </c>
      <c r="Q275" s="9">
        <f t="shared" si="415"/>
        <v>50</v>
      </c>
      <c r="R275" s="9">
        <v>50</v>
      </c>
      <c r="S275" s="9">
        <v>0</v>
      </c>
      <c r="T275" s="9">
        <v>0</v>
      </c>
    </row>
    <row r="276" spans="1:20" ht="45" x14ac:dyDescent="0.25">
      <c r="B276" s="5"/>
      <c r="C276" s="10" t="s">
        <v>305</v>
      </c>
      <c r="D276" s="7" t="s">
        <v>306</v>
      </c>
      <c r="E276" s="9">
        <f t="shared" si="330"/>
        <v>24</v>
      </c>
      <c r="F276" s="9">
        <v>24</v>
      </c>
      <c r="G276" s="9">
        <v>0</v>
      </c>
      <c r="H276" s="9">
        <v>0</v>
      </c>
      <c r="I276" s="9">
        <f t="shared" si="413"/>
        <v>24</v>
      </c>
      <c r="J276" s="9">
        <v>24</v>
      </c>
      <c r="K276" s="9">
        <v>0</v>
      </c>
      <c r="L276" s="9">
        <v>0</v>
      </c>
      <c r="M276" s="9">
        <f t="shared" si="414"/>
        <v>24</v>
      </c>
      <c r="N276" s="9">
        <v>24</v>
      </c>
      <c r="O276" s="9">
        <v>0</v>
      </c>
      <c r="P276" s="9">
        <v>0</v>
      </c>
      <c r="Q276" s="9">
        <f t="shared" si="415"/>
        <v>60</v>
      </c>
      <c r="R276" s="9">
        <v>60</v>
      </c>
      <c r="S276" s="9">
        <v>0</v>
      </c>
      <c r="T276" s="9">
        <v>0</v>
      </c>
    </row>
    <row r="277" spans="1:20" ht="30" x14ac:dyDescent="0.25">
      <c r="B277" s="5"/>
      <c r="C277" s="10" t="s">
        <v>307</v>
      </c>
      <c r="D277" s="7" t="s">
        <v>308</v>
      </c>
      <c r="E277" s="9">
        <f t="shared" si="330"/>
        <v>417</v>
      </c>
      <c r="F277" s="9">
        <v>417</v>
      </c>
      <c r="G277" s="9">
        <v>0</v>
      </c>
      <c r="H277" s="9">
        <v>0</v>
      </c>
      <c r="I277" s="9">
        <f t="shared" si="413"/>
        <v>417</v>
      </c>
      <c r="J277" s="9">
        <v>417</v>
      </c>
      <c r="K277" s="9">
        <v>0</v>
      </c>
      <c r="L277" s="9">
        <v>0</v>
      </c>
      <c r="M277" s="9">
        <f t="shared" si="414"/>
        <v>417</v>
      </c>
      <c r="N277" s="9">
        <v>417</v>
      </c>
      <c r="O277" s="9">
        <v>0</v>
      </c>
      <c r="P277" s="9">
        <v>0</v>
      </c>
      <c r="Q277" s="9">
        <f t="shared" si="415"/>
        <v>500</v>
      </c>
      <c r="R277" s="9">
        <v>500</v>
      </c>
      <c r="S277" s="9">
        <v>0</v>
      </c>
      <c r="T277" s="9">
        <v>0</v>
      </c>
    </row>
    <row r="278" spans="1:20" ht="30" x14ac:dyDescent="0.25">
      <c r="B278" s="5"/>
      <c r="C278" s="10" t="s">
        <v>309</v>
      </c>
      <c r="D278" s="7" t="s">
        <v>310</v>
      </c>
      <c r="E278" s="9">
        <f t="shared" si="330"/>
        <v>1117</v>
      </c>
      <c r="F278" s="9">
        <v>1117</v>
      </c>
      <c r="G278" s="9">
        <v>0</v>
      </c>
      <c r="H278" s="9">
        <v>0</v>
      </c>
      <c r="I278" s="9">
        <f t="shared" si="413"/>
        <v>1117</v>
      </c>
      <c r="J278" s="9">
        <v>1117</v>
      </c>
      <c r="K278" s="9">
        <v>0</v>
      </c>
      <c r="L278" s="9">
        <v>0</v>
      </c>
      <c r="M278" s="9">
        <f t="shared" si="414"/>
        <v>1117</v>
      </c>
      <c r="N278" s="9">
        <v>1117</v>
      </c>
      <c r="O278" s="9">
        <v>0</v>
      </c>
      <c r="P278" s="9">
        <v>0</v>
      </c>
      <c r="Q278" s="9">
        <f t="shared" si="415"/>
        <v>1540</v>
      </c>
      <c r="R278" s="9">
        <v>1540</v>
      </c>
      <c r="S278" s="9">
        <v>0</v>
      </c>
      <c r="T278" s="9">
        <v>0</v>
      </c>
    </row>
    <row r="279" spans="1:20" ht="30" x14ac:dyDescent="0.25">
      <c r="B279" s="5"/>
      <c r="C279" s="10" t="s">
        <v>311</v>
      </c>
      <c r="D279" s="7" t="s">
        <v>312</v>
      </c>
      <c r="E279" s="9">
        <f t="shared" si="330"/>
        <v>343</v>
      </c>
      <c r="F279" s="9">
        <v>343</v>
      </c>
      <c r="G279" s="9">
        <v>0</v>
      </c>
      <c r="H279" s="9">
        <v>0</v>
      </c>
      <c r="I279" s="9">
        <f t="shared" si="413"/>
        <v>343</v>
      </c>
      <c r="J279" s="9">
        <v>343</v>
      </c>
      <c r="K279" s="9">
        <v>0</v>
      </c>
      <c r="L279" s="9">
        <v>0</v>
      </c>
      <c r="M279" s="9">
        <f t="shared" si="414"/>
        <v>343</v>
      </c>
      <c r="N279" s="9">
        <v>343</v>
      </c>
      <c r="O279" s="9">
        <v>0</v>
      </c>
      <c r="P279" s="9">
        <v>0</v>
      </c>
      <c r="Q279" s="9">
        <f t="shared" si="415"/>
        <v>400</v>
      </c>
      <c r="R279" s="9">
        <v>400</v>
      </c>
      <c r="S279" s="9">
        <v>0</v>
      </c>
      <c r="T279" s="9">
        <v>0</v>
      </c>
    </row>
    <row r="280" spans="1:20" ht="30" x14ac:dyDescent="0.25">
      <c r="A280" s="32"/>
      <c r="B280" s="5"/>
      <c r="C280" s="10" t="s">
        <v>313</v>
      </c>
      <c r="D280" s="7" t="s">
        <v>314</v>
      </c>
      <c r="E280" s="9">
        <f t="shared" si="330"/>
        <v>216</v>
      </c>
      <c r="F280" s="9">
        <v>216</v>
      </c>
      <c r="G280" s="9">
        <v>0</v>
      </c>
      <c r="H280" s="9">
        <v>0</v>
      </c>
      <c r="I280" s="9">
        <f t="shared" si="413"/>
        <v>216</v>
      </c>
      <c r="J280" s="9">
        <v>216</v>
      </c>
      <c r="K280" s="9">
        <v>0</v>
      </c>
      <c r="L280" s="9">
        <v>0</v>
      </c>
      <c r="M280" s="9">
        <f t="shared" si="414"/>
        <v>216</v>
      </c>
      <c r="N280" s="9">
        <v>216</v>
      </c>
      <c r="O280" s="9">
        <v>0</v>
      </c>
      <c r="P280" s="9">
        <v>0</v>
      </c>
      <c r="Q280" s="9">
        <f t="shared" si="415"/>
        <v>250</v>
      </c>
      <c r="R280" s="9">
        <v>250</v>
      </c>
      <c r="S280" s="9">
        <v>0</v>
      </c>
      <c r="T280" s="9">
        <v>0</v>
      </c>
    </row>
    <row r="281" spans="1:20" ht="36" x14ac:dyDescent="0.25">
      <c r="B281" s="45" t="s">
        <v>133</v>
      </c>
      <c r="C281" s="46"/>
      <c r="D281" s="47" t="s">
        <v>33</v>
      </c>
      <c r="E281" s="49">
        <f t="shared" si="330"/>
        <v>39000</v>
      </c>
      <c r="F281" s="49">
        <f>SUM(F285:F286)</f>
        <v>39000</v>
      </c>
      <c r="G281" s="49">
        <f>SUM(G285:G286)</f>
        <v>0</v>
      </c>
      <c r="H281" s="49">
        <f>SUM(H285:H286)</f>
        <v>0</v>
      </c>
      <c r="I281" s="49">
        <f t="shared" si="413"/>
        <v>39000</v>
      </c>
      <c r="J281" s="49">
        <f>SUM(J285:J286)</f>
        <v>39000</v>
      </c>
      <c r="K281" s="49">
        <f>SUM(K285:K286)</f>
        <v>0</v>
      </c>
      <c r="L281" s="49">
        <f>SUM(L285:L286)</f>
        <v>0</v>
      </c>
      <c r="M281" s="49">
        <f t="shared" si="414"/>
        <v>39000</v>
      </c>
      <c r="N281" s="49">
        <f>SUM(N285:N286)</f>
        <v>39000</v>
      </c>
      <c r="O281" s="49">
        <f>SUM(O285:O286)</f>
        <v>0</v>
      </c>
      <c r="P281" s="49">
        <f>SUM(P285:P286)</f>
        <v>0</v>
      </c>
      <c r="Q281" s="49">
        <f t="shared" si="415"/>
        <v>39100</v>
      </c>
      <c r="R281" s="49">
        <f>SUM(R285:R286)</f>
        <v>39100</v>
      </c>
      <c r="S281" s="49">
        <f>SUM(S285:S286)</f>
        <v>0</v>
      </c>
      <c r="T281" s="49">
        <f>SUM(T285:T286)</f>
        <v>0</v>
      </c>
    </row>
    <row r="282" spans="1:20" ht="18" x14ac:dyDescent="0.25">
      <c r="B282" s="27"/>
      <c r="C282" s="28"/>
      <c r="D282" s="29" t="s">
        <v>157</v>
      </c>
      <c r="E282" s="30">
        <f t="shared" si="330"/>
        <v>3061</v>
      </c>
      <c r="F282" s="30">
        <f t="shared" ref="F282" si="428">SUM(F283:F284)</f>
        <v>3061</v>
      </c>
      <c r="G282" s="30">
        <f t="shared" ref="G282" si="429">SUM(G283:G284)</f>
        <v>0</v>
      </c>
      <c r="H282" s="30">
        <f t="shared" ref="H282" si="430">SUM(H283:H284)</f>
        <v>0</v>
      </c>
      <c r="I282" s="30">
        <f t="shared" si="413"/>
        <v>3061</v>
      </c>
      <c r="J282" s="30">
        <f t="shared" ref="J282" si="431">SUM(J283:J284)</f>
        <v>3061</v>
      </c>
      <c r="K282" s="30">
        <f t="shared" ref="K282" si="432">SUM(K283:K284)</f>
        <v>0</v>
      </c>
      <c r="L282" s="30">
        <f t="shared" ref="L282" si="433">SUM(L283:L284)</f>
        <v>0</v>
      </c>
      <c r="M282" s="30">
        <f t="shared" si="414"/>
        <v>3061</v>
      </c>
      <c r="N282" s="30">
        <f t="shared" ref="N282" si="434">SUM(N283:N284)</f>
        <v>3061</v>
      </c>
      <c r="O282" s="30">
        <f t="shared" ref="O282" si="435">SUM(O283:O284)</f>
        <v>0</v>
      </c>
      <c r="P282" s="30">
        <f t="shared" ref="P282" si="436">SUM(P283:P284)</f>
        <v>0</v>
      </c>
      <c r="Q282" s="30">
        <f t="shared" si="415"/>
        <v>3061</v>
      </c>
      <c r="R282" s="30">
        <f t="shared" ref="R282" si="437">SUM(R283:R284)</f>
        <v>3061</v>
      </c>
      <c r="S282" s="30">
        <f t="shared" ref="S282" si="438">SUM(S283:S284)</f>
        <v>0</v>
      </c>
      <c r="T282" s="30">
        <f t="shared" ref="T282" si="439">SUM(T283:T284)</f>
        <v>0</v>
      </c>
    </row>
    <row r="283" spans="1:20" ht="18" x14ac:dyDescent="0.25">
      <c r="B283" s="27"/>
      <c r="C283" s="28"/>
      <c r="D283" s="59" t="s">
        <v>344</v>
      </c>
      <c r="E283" s="8">
        <f t="shared" si="330"/>
        <v>0</v>
      </c>
      <c r="F283" s="8">
        <v>0</v>
      </c>
      <c r="G283" s="8">
        <v>0</v>
      </c>
      <c r="H283" s="8">
        <v>0</v>
      </c>
      <c r="I283" s="8">
        <f t="shared" si="413"/>
        <v>0</v>
      </c>
      <c r="J283" s="8">
        <v>0</v>
      </c>
      <c r="K283" s="8">
        <v>0</v>
      </c>
      <c r="L283" s="8">
        <v>0</v>
      </c>
      <c r="M283" s="8">
        <f t="shared" si="414"/>
        <v>0</v>
      </c>
      <c r="N283" s="8">
        <v>0</v>
      </c>
      <c r="O283" s="8">
        <v>0</v>
      </c>
      <c r="P283" s="8">
        <v>0</v>
      </c>
      <c r="Q283" s="8">
        <f t="shared" si="415"/>
        <v>0</v>
      </c>
      <c r="R283" s="8">
        <v>0</v>
      </c>
      <c r="S283" s="8">
        <v>0</v>
      </c>
      <c r="T283" s="8">
        <v>0</v>
      </c>
    </row>
    <row r="284" spans="1:20" ht="18" x14ac:dyDescent="0.25">
      <c r="B284" s="27"/>
      <c r="C284" s="28"/>
      <c r="D284" s="59" t="s">
        <v>161</v>
      </c>
      <c r="E284" s="8">
        <f t="shared" si="330"/>
        <v>3061</v>
      </c>
      <c r="F284" s="8">
        <v>3061</v>
      </c>
      <c r="G284" s="8">
        <v>0</v>
      </c>
      <c r="H284" s="8">
        <v>0</v>
      </c>
      <c r="I284" s="8">
        <f t="shared" si="413"/>
        <v>3061</v>
      </c>
      <c r="J284" s="8">
        <v>3061</v>
      </c>
      <c r="K284" s="8">
        <v>0</v>
      </c>
      <c r="L284" s="8">
        <v>0</v>
      </c>
      <c r="M284" s="8">
        <f t="shared" si="414"/>
        <v>3061</v>
      </c>
      <c r="N284" s="8">
        <v>3061</v>
      </c>
      <c r="O284" s="8">
        <v>0</v>
      </c>
      <c r="P284" s="8">
        <v>0</v>
      </c>
      <c r="Q284" s="8">
        <f t="shared" si="415"/>
        <v>3061</v>
      </c>
      <c r="R284" s="8">
        <v>3061</v>
      </c>
      <c r="S284" s="8">
        <v>0</v>
      </c>
      <c r="T284" s="8">
        <v>0</v>
      </c>
    </row>
    <row r="285" spans="1:20" ht="30" x14ac:dyDescent="0.25">
      <c r="B285" s="5"/>
      <c r="C285" s="10" t="s">
        <v>315</v>
      </c>
      <c r="D285" s="7" t="s">
        <v>316</v>
      </c>
      <c r="E285" s="9">
        <f t="shared" ref="E285:E333" si="440">SUM(F285:H285)</f>
        <v>725</v>
      </c>
      <c r="F285" s="9">
        <v>725</v>
      </c>
      <c r="G285" s="9">
        <v>0</v>
      </c>
      <c r="H285" s="9">
        <v>0</v>
      </c>
      <c r="I285" s="9">
        <f t="shared" si="413"/>
        <v>725</v>
      </c>
      <c r="J285" s="9">
        <v>725</v>
      </c>
      <c r="K285" s="9">
        <v>0</v>
      </c>
      <c r="L285" s="9">
        <v>0</v>
      </c>
      <c r="M285" s="9">
        <f t="shared" si="414"/>
        <v>725</v>
      </c>
      <c r="N285" s="9">
        <v>725</v>
      </c>
      <c r="O285" s="9">
        <v>0</v>
      </c>
      <c r="P285" s="9">
        <v>0</v>
      </c>
      <c r="Q285" s="9">
        <f t="shared" si="415"/>
        <v>800</v>
      </c>
      <c r="R285" s="9">
        <v>800</v>
      </c>
      <c r="S285" s="9">
        <v>0</v>
      </c>
      <c r="T285" s="9">
        <v>0</v>
      </c>
    </row>
    <row r="286" spans="1:20" ht="60" x14ac:dyDescent="0.25">
      <c r="B286" s="5"/>
      <c r="C286" s="10" t="s">
        <v>317</v>
      </c>
      <c r="D286" s="7" t="s">
        <v>374</v>
      </c>
      <c r="E286" s="9">
        <f t="shared" si="440"/>
        <v>38275</v>
      </c>
      <c r="F286" s="9">
        <v>38275</v>
      </c>
      <c r="G286" s="9">
        <v>0</v>
      </c>
      <c r="H286" s="9">
        <v>0</v>
      </c>
      <c r="I286" s="9">
        <f t="shared" si="413"/>
        <v>38275</v>
      </c>
      <c r="J286" s="9">
        <v>38275</v>
      </c>
      <c r="K286" s="9">
        <v>0</v>
      </c>
      <c r="L286" s="9">
        <v>0</v>
      </c>
      <c r="M286" s="9">
        <f t="shared" si="414"/>
        <v>38275</v>
      </c>
      <c r="N286" s="9">
        <v>38275</v>
      </c>
      <c r="O286" s="9">
        <v>0</v>
      </c>
      <c r="P286" s="9">
        <v>0</v>
      </c>
      <c r="Q286" s="9">
        <f t="shared" si="415"/>
        <v>38300</v>
      </c>
      <c r="R286" s="9">
        <v>38300</v>
      </c>
      <c r="S286" s="9">
        <v>0</v>
      </c>
      <c r="T286" s="9">
        <v>0</v>
      </c>
    </row>
    <row r="287" spans="1:20" ht="31.5" x14ac:dyDescent="0.25">
      <c r="A287" s="34"/>
      <c r="B287" s="45" t="s">
        <v>135</v>
      </c>
      <c r="C287" s="46"/>
      <c r="D287" s="47" t="s">
        <v>134</v>
      </c>
      <c r="E287" s="49">
        <f t="shared" si="440"/>
        <v>26000</v>
      </c>
      <c r="F287" s="49">
        <f>SUM(F291:F294)</f>
        <v>26000</v>
      </c>
      <c r="G287" s="49">
        <f t="shared" ref="G287:H287" si="441">SUM(G291:G294)</f>
        <v>0</v>
      </c>
      <c r="H287" s="49">
        <f t="shared" si="441"/>
        <v>0</v>
      </c>
      <c r="I287" s="49">
        <f t="shared" si="413"/>
        <v>26000</v>
      </c>
      <c r="J287" s="49">
        <f>SUM(J291:J294)</f>
        <v>26000</v>
      </c>
      <c r="K287" s="49">
        <f t="shared" ref="K287" si="442">SUM(K291:K294)</f>
        <v>0</v>
      </c>
      <c r="L287" s="49">
        <f t="shared" ref="L287" si="443">SUM(L291:L294)</f>
        <v>0</v>
      </c>
      <c r="M287" s="49">
        <f t="shared" si="414"/>
        <v>26000</v>
      </c>
      <c r="N287" s="49">
        <f>SUM(N291:N294)</f>
        <v>26000</v>
      </c>
      <c r="O287" s="49">
        <f t="shared" ref="O287" si="444">SUM(O291:O294)</f>
        <v>0</v>
      </c>
      <c r="P287" s="49">
        <f t="shared" ref="P287" si="445">SUM(P291:P294)</f>
        <v>0</v>
      </c>
      <c r="Q287" s="49">
        <f t="shared" si="415"/>
        <v>26000</v>
      </c>
      <c r="R287" s="49">
        <f>SUM(R291:R294)</f>
        <v>26000</v>
      </c>
      <c r="S287" s="49">
        <f t="shared" ref="S287" si="446">SUM(S291:S294)</f>
        <v>0</v>
      </c>
      <c r="T287" s="49">
        <f t="shared" ref="T287" si="447">SUM(T291:T294)</f>
        <v>0</v>
      </c>
    </row>
    <row r="288" spans="1:20" ht="18" x14ac:dyDescent="0.25">
      <c r="B288" s="27"/>
      <c r="C288" s="28"/>
      <c r="D288" s="29" t="s">
        <v>157</v>
      </c>
      <c r="E288" s="30">
        <f t="shared" si="440"/>
        <v>0</v>
      </c>
      <c r="F288" s="30">
        <f t="shared" ref="F288" si="448">SUM(F289:F290)</f>
        <v>0</v>
      </c>
      <c r="G288" s="30">
        <f t="shared" ref="G288" si="449">SUM(G289:G290)</f>
        <v>0</v>
      </c>
      <c r="H288" s="30">
        <f t="shared" ref="H288" si="450">SUM(H289:H290)</f>
        <v>0</v>
      </c>
      <c r="I288" s="30">
        <f t="shared" si="413"/>
        <v>0</v>
      </c>
      <c r="J288" s="30">
        <f t="shared" ref="J288" si="451">SUM(J289:J290)</f>
        <v>0</v>
      </c>
      <c r="K288" s="30">
        <f t="shared" ref="K288" si="452">SUM(K289:K290)</f>
        <v>0</v>
      </c>
      <c r="L288" s="30">
        <f t="shared" ref="L288" si="453">SUM(L289:L290)</f>
        <v>0</v>
      </c>
      <c r="M288" s="30">
        <f t="shared" si="414"/>
        <v>0</v>
      </c>
      <c r="N288" s="30">
        <f t="shared" ref="N288" si="454">SUM(N289:N290)</f>
        <v>0</v>
      </c>
      <c r="O288" s="30">
        <f t="shared" ref="O288" si="455">SUM(O289:O290)</f>
        <v>0</v>
      </c>
      <c r="P288" s="30">
        <f t="shared" ref="P288" si="456">SUM(P289:P290)</f>
        <v>0</v>
      </c>
      <c r="Q288" s="30">
        <f t="shared" si="415"/>
        <v>0</v>
      </c>
      <c r="R288" s="30">
        <f t="shared" ref="R288" si="457">SUM(R289:R290)</f>
        <v>0</v>
      </c>
      <c r="S288" s="30">
        <f t="shared" ref="S288" si="458">SUM(S289:S290)</f>
        <v>0</v>
      </c>
      <c r="T288" s="30">
        <f t="shared" ref="T288" si="459">SUM(T289:T290)</f>
        <v>0</v>
      </c>
    </row>
    <row r="289" spans="1:20" ht="18" x14ac:dyDescent="0.25">
      <c r="B289" s="27"/>
      <c r="C289" s="28"/>
      <c r="D289" s="59" t="s">
        <v>344</v>
      </c>
      <c r="E289" s="8">
        <f t="shared" si="440"/>
        <v>0</v>
      </c>
      <c r="F289" s="8">
        <v>0</v>
      </c>
      <c r="G289" s="8">
        <v>0</v>
      </c>
      <c r="H289" s="8">
        <v>0</v>
      </c>
      <c r="I289" s="8">
        <f t="shared" si="413"/>
        <v>0</v>
      </c>
      <c r="J289" s="8">
        <v>0</v>
      </c>
      <c r="K289" s="8">
        <v>0</v>
      </c>
      <c r="L289" s="8">
        <v>0</v>
      </c>
      <c r="M289" s="8">
        <f t="shared" si="414"/>
        <v>0</v>
      </c>
      <c r="N289" s="8">
        <v>0</v>
      </c>
      <c r="O289" s="8">
        <v>0</v>
      </c>
      <c r="P289" s="8">
        <v>0</v>
      </c>
      <c r="Q289" s="8">
        <f t="shared" si="415"/>
        <v>0</v>
      </c>
      <c r="R289" s="8">
        <v>0</v>
      </c>
      <c r="S289" s="8">
        <v>0</v>
      </c>
      <c r="T289" s="8">
        <v>0</v>
      </c>
    </row>
    <row r="290" spans="1:20" ht="18" x14ac:dyDescent="0.25">
      <c r="B290" s="27"/>
      <c r="C290" s="28"/>
      <c r="D290" s="59" t="s">
        <v>161</v>
      </c>
      <c r="E290" s="8">
        <f t="shared" si="440"/>
        <v>0</v>
      </c>
      <c r="F290" s="8">
        <v>0</v>
      </c>
      <c r="G290" s="8">
        <v>0</v>
      </c>
      <c r="H290" s="8">
        <v>0</v>
      </c>
      <c r="I290" s="8">
        <f t="shared" si="413"/>
        <v>0</v>
      </c>
      <c r="J290" s="8">
        <v>0</v>
      </c>
      <c r="K290" s="8">
        <v>0</v>
      </c>
      <c r="L290" s="8">
        <v>0</v>
      </c>
      <c r="M290" s="8">
        <f t="shared" si="414"/>
        <v>0</v>
      </c>
      <c r="N290" s="8">
        <v>0</v>
      </c>
      <c r="O290" s="8">
        <v>0</v>
      </c>
      <c r="P290" s="8">
        <v>0</v>
      </c>
      <c r="Q290" s="8">
        <f t="shared" si="415"/>
        <v>0</v>
      </c>
      <c r="R290" s="8">
        <v>0</v>
      </c>
      <c r="S290" s="8">
        <v>0</v>
      </c>
      <c r="T290" s="8">
        <v>0</v>
      </c>
    </row>
    <row r="291" spans="1:20" ht="60" x14ac:dyDescent="0.25">
      <c r="A291" s="34"/>
      <c r="B291" s="5"/>
      <c r="C291" s="10" t="s">
        <v>318</v>
      </c>
      <c r="D291" s="7" t="s">
        <v>319</v>
      </c>
      <c r="E291" s="9">
        <f t="shared" si="440"/>
        <v>19636.5</v>
      </c>
      <c r="F291" s="9">
        <v>19636.5</v>
      </c>
      <c r="G291" s="9">
        <v>0</v>
      </c>
      <c r="H291" s="9">
        <v>0</v>
      </c>
      <c r="I291" s="9">
        <f t="shared" si="413"/>
        <v>19636.5</v>
      </c>
      <c r="J291" s="9">
        <v>19636.5</v>
      </c>
      <c r="K291" s="9">
        <v>0</v>
      </c>
      <c r="L291" s="9">
        <v>0</v>
      </c>
      <c r="M291" s="9">
        <f t="shared" si="414"/>
        <v>19636.5</v>
      </c>
      <c r="N291" s="9">
        <v>19636.5</v>
      </c>
      <c r="O291" s="9">
        <v>0</v>
      </c>
      <c r="P291" s="9">
        <v>0</v>
      </c>
      <c r="Q291" s="9">
        <f t="shared" si="415"/>
        <v>19636.5</v>
      </c>
      <c r="R291" s="9">
        <v>19636.5</v>
      </c>
      <c r="S291" s="9">
        <v>0</v>
      </c>
      <c r="T291" s="9">
        <v>0</v>
      </c>
    </row>
    <row r="292" spans="1:20" ht="30" x14ac:dyDescent="0.25">
      <c r="A292" s="34"/>
      <c r="B292" s="5"/>
      <c r="C292" s="10" t="s">
        <v>320</v>
      </c>
      <c r="D292" s="7" t="s">
        <v>321</v>
      </c>
      <c r="E292" s="9">
        <f t="shared" si="440"/>
        <v>3738.2</v>
      </c>
      <c r="F292" s="9">
        <v>3738.2</v>
      </c>
      <c r="G292" s="9">
        <v>0</v>
      </c>
      <c r="H292" s="9">
        <v>0</v>
      </c>
      <c r="I292" s="9">
        <f t="shared" si="413"/>
        <v>3738.2</v>
      </c>
      <c r="J292" s="9">
        <v>3738.2</v>
      </c>
      <c r="K292" s="9">
        <v>0</v>
      </c>
      <c r="L292" s="9">
        <v>0</v>
      </c>
      <c r="M292" s="9">
        <f t="shared" si="414"/>
        <v>3738.2</v>
      </c>
      <c r="N292" s="9">
        <v>3738.2</v>
      </c>
      <c r="O292" s="9">
        <v>0</v>
      </c>
      <c r="P292" s="9">
        <v>0</v>
      </c>
      <c r="Q292" s="9">
        <f t="shared" si="415"/>
        <v>3738.2</v>
      </c>
      <c r="R292" s="9">
        <v>3738.2</v>
      </c>
      <c r="S292" s="9">
        <v>0</v>
      </c>
      <c r="T292" s="9">
        <v>0</v>
      </c>
    </row>
    <row r="293" spans="1:20" ht="30" x14ac:dyDescent="0.25">
      <c r="A293" s="34"/>
      <c r="B293" s="5"/>
      <c r="C293" s="10" t="s">
        <v>322</v>
      </c>
      <c r="D293" s="7" t="s">
        <v>323</v>
      </c>
      <c r="E293" s="9">
        <f t="shared" si="440"/>
        <v>207.3</v>
      </c>
      <c r="F293" s="9">
        <v>207.3</v>
      </c>
      <c r="G293" s="9">
        <v>0</v>
      </c>
      <c r="H293" s="9">
        <v>0</v>
      </c>
      <c r="I293" s="9">
        <f t="shared" si="413"/>
        <v>207.3</v>
      </c>
      <c r="J293" s="9">
        <v>207.3</v>
      </c>
      <c r="K293" s="9">
        <v>0</v>
      </c>
      <c r="L293" s="9">
        <v>0</v>
      </c>
      <c r="M293" s="9">
        <f t="shared" si="414"/>
        <v>207.3</v>
      </c>
      <c r="N293" s="9">
        <v>207.3</v>
      </c>
      <c r="O293" s="9">
        <v>0</v>
      </c>
      <c r="P293" s="9">
        <v>0</v>
      </c>
      <c r="Q293" s="9">
        <f t="shared" si="415"/>
        <v>207.3</v>
      </c>
      <c r="R293" s="9">
        <v>207.3</v>
      </c>
      <c r="S293" s="9">
        <v>0</v>
      </c>
      <c r="T293" s="9">
        <v>0</v>
      </c>
    </row>
    <row r="294" spans="1:20" ht="45" x14ac:dyDescent="0.25">
      <c r="A294" s="34"/>
      <c r="B294" s="5"/>
      <c r="C294" s="10" t="s">
        <v>324</v>
      </c>
      <c r="D294" s="7" t="s">
        <v>325</v>
      </c>
      <c r="E294" s="9">
        <f t="shared" si="440"/>
        <v>2418</v>
      </c>
      <c r="F294" s="9">
        <v>2418</v>
      </c>
      <c r="G294" s="9">
        <v>0</v>
      </c>
      <c r="H294" s="9">
        <v>0</v>
      </c>
      <c r="I294" s="9">
        <f t="shared" si="413"/>
        <v>2418</v>
      </c>
      <c r="J294" s="9">
        <v>2418</v>
      </c>
      <c r="K294" s="9">
        <v>0</v>
      </c>
      <c r="L294" s="9">
        <v>0</v>
      </c>
      <c r="M294" s="9">
        <f t="shared" si="414"/>
        <v>2418</v>
      </c>
      <c r="N294" s="9">
        <v>2418</v>
      </c>
      <c r="O294" s="9">
        <v>0</v>
      </c>
      <c r="P294" s="9">
        <v>0</v>
      </c>
      <c r="Q294" s="9">
        <f t="shared" si="415"/>
        <v>2418</v>
      </c>
      <c r="R294" s="9">
        <v>2418</v>
      </c>
      <c r="S294" s="9">
        <v>0</v>
      </c>
      <c r="T294" s="9">
        <v>0</v>
      </c>
    </row>
    <row r="295" spans="1:20" ht="31.5" x14ac:dyDescent="0.25">
      <c r="A295" s="34"/>
      <c r="B295" s="45" t="s">
        <v>137</v>
      </c>
      <c r="C295" s="46"/>
      <c r="D295" s="47" t="s">
        <v>136</v>
      </c>
      <c r="E295" s="49">
        <f t="shared" si="440"/>
        <v>22300</v>
      </c>
      <c r="F295" s="49">
        <f>SUM(F299:F300)</f>
        <v>22300</v>
      </c>
      <c r="G295" s="49">
        <f>SUM(G299:G300)</f>
        <v>0</v>
      </c>
      <c r="H295" s="49">
        <f>SUM(H299:H300)</f>
        <v>0</v>
      </c>
      <c r="I295" s="49">
        <f t="shared" si="413"/>
        <v>22600</v>
      </c>
      <c r="J295" s="49">
        <f>SUM(J299:J300)</f>
        <v>22600</v>
      </c>
      <c r="K295" s="49">
        <f>SUM(K299:K300)</f>
        <v>0</v>
      </c>
      <c r="L295" s="49">
        <f>SUM(L299:L300)</f>
        <v>0</v>
      </c>
      <c r="M295" s="49">
        <f t="shared" si="414"/>
        <v>22600</v>
      </c>
      <c r="N295" s="49">
        <f>SUM(N299:N300)</f>
        <v>22600</v>
      </c>
      <c r="O295" s="49">
        <f>SUM(O299:O300)</f>
        <v>0</v>
      </c>
      <c r="P295" s="49">
        <f>SUM(P299:P300)</f>
        <v>0</v>
      </c>
      <c r="Q295" s="49">
        <f t="shared" si="415"/>
        <v>24000</v>
      </c>
      <c r="R295" s="49">
        <f>SUM(R299:R300)</f>
        <v>24000</v>
      </c>
      <c r="S295" s="49">
        <f>SUM(S299:S300)</f>
        <v>0</v>
      </c>
      <c r="T295" s="49">
        <f>SUM(T299:T300)</f>
        <v>0</v>
      </c>
    </row>
    <row r="296" spans="1:20" ht="18" x14ac:dyDescent="0.25">
      <c r="B296" s="27"/>
      <c r="C296" s="28"/>
      <c r="D296" s="29" t="s">
        <v>157</v>
      </c>
      <c r="E296" s="30">
        <f t="shared" si="440"/>
        <v>20</v>
      </c>
      <c r="F296" s="30">
        <f t="shared" ref="F296" si="460">SUM(F297:F298)</f>
        <v>20</v>
      </c>
      <c r="G296" s="30">
        <f t="shared" ref="G296" si="461">SUM(G297:G298)</f>
        <v>0</v>
      </c>
      <c r="H296" s="30">
        <f t="shared" ref="H296" si="462">SUM(H297:H298)</f>
        <v>0</v>
      </c>
      <c r="I296" s="30">
        <f t="shared" si="413"/>
        <v>20</v>
      </c>
      <c r="J296" s="30">
        <f t="shared" ref="J296" si="463">SUM(J297:J298)</f>
        <v>20</v>
      </c>
      <c r="K296" s="30">
        <f t="shared" ref="K296" si="464">SUM(K297:K298)</f>
        <v>0</v>
      </c>
      <c r="L296" s="30">
        <f t="shared" ref="L296" si="465">SUM(L297:L298)</f>
        <v>0</v>
      </c>
      <c r="M296" s="30">
        <f t="shared" si="414"/>
        <v>20</v>
      </c>
      <c r="N296" s="30">
        <f t="shared" ref="N296" si="466">SUM(N297:N298)</f>
        <v>20</v>
      </c>
      <c r="O296" s="30">
        <f t="shared" ref="O296" si="467">SUM(O297:O298)</f>
        <v>0</v>
      </c>
      <c r="P296" s="30">
        <f t="shared" ref="P296" si="468">SUM(P297:P298)</f>
        <v>0</v>
      </c>
      <c r="Q296" s="30">
        <f t="shared" si="415"/>
        <v>20</v>
      </c>
      <c r="R296" s="30">
        <f t="shared" ref="R296" si="469">SUM(R297:R298)</f>
        <v>20</v>
      </c>
      <c r="S296" s="30">
        <f t="shared" ref="S296" si="470">SUM(S297:S298)</f>
        <v>0</v>
      </c>
      <c r="T296" s="30">
        <f t="shared" ref="T296" si="471">SUM(T297:T298)</f>
        <v>0</v>
      </c>
    </row>
    <row r="297" spans="1:20" ht="18" x14ac:dyDescent="0.25">
      <c r="B297" s="27"/>
      <c r="C297" s="28"/>
      <c r="D297" s="59" t="s">
        <v>344</v>
      </c>
      <c r="E297" s="8">
        <f t="shared" si="440"/>
        <v>0</v>
      </c>
      <c r="F297" s="8">
        <v>0</v>
      </c>
      <c r="G297" s="8">
        <v>0</v>
      </c>
      <c r="H297" s="8">
        <v>0</v>
      </c>
      <c r="I297" s="8">
        <f t="shared" si="413"/>
        <v>0</v>
      </c>
      <c r="J297" s="8">
        <v>0</v>
      </c>
      <c r="K297" s="8">
        <v>0</v>
      </c>
      <c r="L297" s="8">
        <v>0</v>
      </c>
      <c r="M297" s="8">
        <f t="shared" si="414"/>
        <v>0</v>
      </c>
      <c r="N297" s="8">
        <v>0</v>
      </c>
      <c r="O297" s="8">
        <v>0</v>
      </c>
      <c r="P297" s="8">
        <v>0</v>
      </c>
      <c r="Q297" s="8">
        <f t="shared" si="415"/>
        <v>0</v>
      </c>
      <c r="R297" s="8">
        <v>0</v>
      </c>
      <c r="S297" s="8">
        <v>0</v>
      </c>
      <c r="T297" s="8">
        <v>0</v>
      </c>
    </row>
    <row r="298" spans="1:20" ht="18" x14ac:dyDescent="0.25">
      <c r="B298" s="27"/>
      <c r="C298" s="28"/>
      <c r="D298" s="59" t="s">
        <v>161</v>
      </c>
      <c r="E298" s="8">
        <f t="shared" si="440"/>
        <v>20</v>
      </c>
      <c r="F298" s="8">
        <v>20</v>
      </c>
      <c r="G298" s="8">
        <v>0</v>
      </c>
      <c r="H298" s="8">
        <v>0</v>
      </c>
      <c r="I298" s="8">
        <f t="shared" si="413"/>
        <v>20</v>
      </c>
      <c r="J298" s="8">
        <v>20</v>
      </c>
      <c r="K298" s="8">
        <v>0</v>
      </c>
      <c r="L298" s="8">
        <v>0</v>
      </c>
      <c r="M298" s="8">
        <f t="shared" si="414"/>
        <v>20</v>
      </c>
      <c r="N298" s="8">
        <v>20</v>
      </c>
      <c r="O298" s="8">
        <v>0</v>
      </c>
      <c r="P298" s="8">
        <v>0</v>
      </c>
      <c r="Q298" s="8">
        <f t="shared" si="415"/>
        <v>20</v>
      </c>
      <c r="R298" s="8">
        <v>20</v>
      </c>
      <c r="S298" s="8">
        <v>0</v>
      </c>
      <c r="T298" s="8">
        <v>0</v>
      </c>
    </row>
    <row r="299" spans="1:20" ht="60" x14ac:dyDescent="0.25">
      <c r="A299" s="34"/>
      <c r="B299" s="5"/>
      <c r="C299" s="10" t="s">
        <v>326</v>
      </c>
      <c r="D299" s="7" t="s">
        <v>327</v>
      </c>
      <c r="E299" s="9">
        <f t="shared" si="440"/>
        <v>22295</v>
      </c>
      <c r="F299" s="9">
        <v>22295</v>
      </c>
      <c r="G299" s="9">
        <v>0</v>
      </c>
      <c r="H299" s="9">
        <v>0</v>
      </c>
      <c r="I299" s="9">
        <f t="shared" si="413"/>
        <v>22595</v>
      </c>
      <c r="J299" s="9">
        <v>22595</v>
      </c>
      <c r="K299" s="9">
        <v>0</v>
      </c>
      <c r="L299" s="9">
        <v>0</v>
      </c>
      <c r="M299" s="9">
        <f t="shared" si="414"/>
        <v>22595</v>
      </c>
      <c r="N299" s="9">
        <v>22595</v>
      </c>
      <c r="O299" s="9">
        <v>0</v>
      </c>
      <c r="P299" s="9">
        <v>0</v>
      </c>
      <c r="Q299" s="9">
        <f t="shared" si="415"/>
        <v>23995</v>
      </c>
      <c r="R299" s="9">
        <v>23995</v>
      </c>
      <c r="S299" s="9">
        <v>0</v>
      </c>
      <c r="T299" s="9">
        <v>0</v>
      </c>
    </row>
    <row r="300" spans="1:20" ht="30" x14ac:dyDescent="0.25">
      <c r="A300" s="34"/>
      <c r="B300" s="5"/>
      <c r="C300" s="10" t="s">
        <v>328</v>
      </c>
      <c r="D300" s="7" t="s">
        <v>329</v>
      </c>
      <c r="E300" s="9">
        <f t="shared" si="440"/>
        <v>5</v>
      </c>
      <c r="F300" s="9">
        <v>5</v>
      </c>
      <c r="G300" s="9">
        <v>0</v>
      </c>
      <c r="H300" s="9">
        <v>0</v>
      </c>
      <c r="I300" s="9">
        <f t="shared" si="413"/>
        <v>5</v>
      </c>
      <c r="J300" s="9">
        <v>5</v>
      </c>
      <c r="K300" s="9">
        <v>0</v>
      </c>
      <c r="L300" s="9">
        <v>0</v>
      </c>
      <c r="M300" s="9">
        <f t="shared" si="414"/>
        <v>5</v>
      </c>
      <c r="N300" s="9">
        <v>5</v>
      </c>
      <c r="O300" s="9">
        <v>0</v>
      </c>
      <c r="P300" s="9">
        <v>0</v>
      </c>
      <c r="Q300" s="9">
        <f t="shared" si="415"/>
        <v>5</v>
      </c>
      <c r="R300" s="9">
        <v>5</v>
      </c>
      <c r="S300" s="9">
        <v>0</v>
      </c>
      <c r="T300" s="9">
        <v>0</v>
      </c>
    </row>
    <row r="301" spans="1:20" ht="36" x14ac:dyDescent="0.25">
      <c r="A301" s="34"/>
      <c r="B301" s="45" t="s">
        <v>139</v>
      </c>
      <c r="C301" s="46"/>
      <c r="D301" s="47" t="s">
        <v>138</v>
      </c>
      <c r="E301" s="49">
        <f t="shared" si="440"/>
        <v>1000</v>
      </c>
      <c r="F301" s="49">
        <f>SUM(F305:F306)</f>
        <v>1000</v>
      </c>
      <c r="G301" s="49">
        <f t="shared" ref="G301:H301" si="472">SUM(G305:G306)</f>
        <v>0</v>
      </c>
      <c r="H301" s="49">
        <f t="shared" si="472"/>
        <v>0</v>
      </c>
      <c r="I301" s="49">
        <f t="shared" si="413"/>
        <v>1000</v>
      </c>
      <c r="J301" s="49">
        <f>SUM(J305:J306)</f>
        <v>1000</v>
      </c>
      <c r="K301" s="49">
        <f t="shared" ref="K301" si="473">SUM(K305:K306)</f>
        <v>0</v>
      </c>
      <c r="L301" s="49">
        <f t="shared" ref="L301" si="474">SUM(L305:L306)</f>
        <v>0</v>
      </c>
      <c r="M301" s="49">
        <f t="shared" si="414"/>
        <v>1000</v>
      </c>
      <c r="N301" s="49">
        <f>SUM(N305:N306)</f>
        <v>1000</v>
      </c>
      <c r="O301" s="49">
        <f t="shared" ref="O301" si="475">SUM(O305:O306)</f>
        <v>0</v>
      </c>
      <c r="P301" s="49">
        <f t="shared" ref="P301" si="476">SUM(P305:P306)</f>
        <v>0</v>
      </c>
      <c r="Q301" s="49">
        <f t="shared" si="415"/>
        <v>1000</v>
      </c>
      <c r="R301" s="49">
        <f>SUM(R305:R306)</f>
        <v>1000</v>
      </c>
      <c r="S301" s="49">
        <f t="shared" ref="S301" si="477">SUM(S305:S306)</f>
        <v>0</v>
      </c>
      <c r="T301" s="49">
        <f t="shared" ref="T301" si="478">SUM(T305:T306)</f>
        <v>0</v>
      </c>
    </row>
    <row r="302" spans="1:20" ht="18" x14ac:dyDescent="0.25">
      <c r="B302" s="27"/>
      <c r="C302" s="28"/>
      <c r="D302" s="29" t="s">
        <v>157</v>
      </c>
      <c r="E302" s="30">
        <f t="shared" si="440"/>
        <v>0</v>
      </c>
      <c r="F302" s="30">
        <f t="shared" ref="F302" si="479">SUM(F303:F304)</f>
        <v>0</v>
      </c>
      <c r="G302" s="30">
        <f t="shared" ref="G302" si="480">SUM(G303:G304)</f>
        <v>0</v>
      </c>
      <c r="H302" s="30">
        <f t="shared" ref="H302" si="481">SUM(H303:H304)</f>
        <v>0</v>
      </c>
      <c r="I302" s="30">
        <f t="shared" si="413"/>
        <v>0</v>
      </c>
      <c r="J302" s="30">
        <f t="shared" ref="J302" si="482">SUM(J303:J304)</f>
        <v>0</v>
      </c>
      <c r="K302" s="30">
        <f t="shared" ref="K302" si="483">SUM(K303:K304)</f>
        <v>0</v>
      </c>
      <c r="L302" s="30">
        <f t="shared" ref="L302" si="484">SUM(L303:L304)</f>
        <v>0</v>
      </c>
      <c r="M302" s="30">
        <f t="shared" si="414"/>
        <v>0</v>
      </c>
      <c r="N302" s="30">
        <f t="shared" ref="N302" si="485">SUM(N303:N304)</f>
        <v>0</v>
      </c>
      <c r="O302" s="30">
        <f t="shared" ref="O302" si="486">SUM(O303:O304)</f>
        <v>0</v>
      </c>
      <c r="P302" s="30">
        <f t="shared" ref="P302" si="487">SUM(P303:P304)</f>
        <v>0</v>
      </c>
      <c r="Q302" s="30">
        <f t="shared" si="415"/>
        <v>0</v>
      </c>
      <c r="R302" s="30">
        <f t="shared" ref="R302" si="488">SUM(R303:R304)</f>
        <v>0</v>
      </c>
      <c r="S302" s="30">
        <f t="shared" ref="S302" si="489">SUM(S303:S304)</f>
        <v>0</v>
      </c>
      <c r="T302" s="30">
        <f t="shared" ref="T302" si="490">SUM(T303:T304)</f>
        <v>0</v>
      </c>
    </row>
    <row r="303" spans="1:20" ht="18" x14ac:dyDescent="0.25">
      <c r="B303" s="27"/>
      <c r="C303" s="28"/>
      <c r="D303" s="59" t="s">
        <v>344</v>
      </c>
      <c r="E303" s="8">
        <f t="shared" si="440"/>
        <v>0</v>
      </c>
      <c r="F303" s="8">
        <v>0</v>
      </c>
      <c r="G303" s="8">
        <v>0</v>
      </c>
      <c r="H303" s="8">
        <v>0</v>
      </c>
      <c r="I303" s="8">
        <f t="shared" si="413"/>
        <v>0</v>
      </c>
      <c r="J303" s="8">
        <v>0</v>
      </c>
      <c r="K303" s="8">
        <v>0</v>
      </c>
      <c r="L303" s="8">
        <v>0</v>
      </c>
      <c r="M303" s="8">
        <f t="shared" si="414"/>
        <v>0</v>
      </c>
      <c r="N303" s="8">
        <v>0</v>
      </c>
      <c r="O303" s="8">
        <v>0</v>
      </c>
      <c r="P303" s="8">
        <v>0</v>
      </c>
      <c r="Q303" s="8">
        <f t="shared" si="415"/>
        <v>0</v>
      </c>
      <c r="R303" s="8">
        <v>0</v>
      </c>
      <c r="S303" s="8">
        <v>0</v>
      </c>
      <c r="T303" s="8">
        <v>0</v>
      </c>
    </row>
    <row r="304" spans="1:20" ht="18" x14ac:dyDescent="0.25">
      <c r="B304" s="27"/>
      <c r="C304" s="28"/>
      <c r="D304" s="59" t="s">
        <v>161</v>
      </c>
      <c r="E304" s="8">
        <f t="shared" si="440"/>
        <v>0</v>
      </c>
      <c r="F304" s="8">
        <v>0</v>
      </c>
      <c r="G304" s="8">
        <v>0</v>
      </c>
      <c r="H304" s="8">
        <v>0</v>
      </c>
      <c r="I304" s="8">
        <f t="shared" si="413"/>
        <v>0</v>
      </c>
      <c r="J304" s="8">
        <v>0</v>
      </c>
      <c r="K304" s="8">
        <v>0</v>
      </c>
      <c r="L304" s="8">
        <v>0</v>
      </c>
      <c r="M304" s="8">
        <f t="shared" si="414"/>
        <v>0</v>
      </c>
      <c r="N304" s="8">
        <v>0</v>
      </c>
      <c r="O304" s="8">
        <v>0</v>
      </c>
      <c r="P304" s="8">
        <v>0</v>
      </c>
      <c r="Q304" s="8">
        <f t="shared" si="415"/>
        <v>0</v>
      </c>
      <c r="R304" s="8">
        <v>0</v>
      </c>
      <c r="S304" s="8">
        <v>0</v>
      </c>
      <c r="T304" s="8">
        <v>0</v>
      </c>
    </row>
    <row r="305" spans="1:20" ht="30" x14ac:dyDescent="0.25">
      <c r="A305" s="34"/>
      <c r="B305" s="5"/>
      <c r="C305" s="10" t="s">
        <v>330</v>
      </c>
      <c r="D305" s="7" t="s">
        <v>331</v>
      </c>
      <c r="E305" s="9">
        <f t="shared" si="440"/>
        <v>800</v>
      </c>
      <c r="F305" s="9">
        <v>800</v>
      </c>
      <c r="G305" s="9">
        <v>0</v>
      </c>
      <c r="H305" s="9">
        <v>0</v>
      </c>
      <c r="I305" s="9">
        <f t="shared" si="413"/>
        <v>800</v>
      </c>
      <c r="J305" s="9">
        <v>800</v>
      </c>
      <c r="K305" s="9">
        <v>0</v>
      </c>
      <c r="L305" s="9">
        <v>0</v>
      </c>
      <c r="M305" s="9">
        <f t="shared" si="414"/>
        <v>800</v>
      </c>
      <c r="N305" s="9">
        <v>800</v>
      </c>
      <c r="O305" s="9">
        <v>0</v>
      </c>
      <c r="P305" s="9">
        <v>0</v>
      </c>
      <c r="Q305" s="9">
        <f t="shared" si="415"/>
        <v>800</v>
      </c>
      <c r="R305" s="9">
        <v>800</v>
      </c>
      <c r="S305" s="9">
        <v>0</v>
      </c>
      <c r="T305" s="9">
        <v>0</v>
      </c>
    </row>
    <row r="306" spans="1:20" ht="30" x14ac:dyDescent="0.25">
      <c r="A306" s="34"/>
      <c r="B306" s="5"/>
      <c r="C306" s="10" t="s">
        <v>332</v>
      </c>
      <c r="D306" s="7" t="s">
        <v>333</v>
      </c>
      <c r="E306" s="9">
        <f t="shared" si="440"/>
        <v>200</v>
      </c>
      <c r="F306" s="9">
        <v>200</v>
      </c>
      <c r="G306" s="9">
        <v>0</v>
      </c>
      <c r="H306" s="9">
        <v>0</v>
      </c>
      <c r="I306" s="9">
        <f t="shared" si="413"/>
        <v>200</v>
      </c>
      <c r="J306" s="9">
        <v>200</v>
      </c>
      <c r="K306" s="9">
        <v>0</v>
      </c>
      <c r="L306" s="9">
        <v>0</v>
      </c>
      <c r="M306" s="9">
        <f t="shared" si="414"/>
        <v>200</v>
      </c>
      <c r="N306" s="9">
        <v>200</v>
      </c>
      <c r="O306" s="9">
        <v>0</v>
      </c>
      <c r="P306" s="9">
        <v>0</v>
      </c>
      <c r="Q306" s="9">
        <f t="shared" si="415"/>
        <v>200</v>
      </c>
      <c r="R306" s="9">
        <v>200</v>
      </c>
      <c r="S306" s="9">
        <v>0</v>
      </c>
      <c r="T306" s="9">
        <v>0</v>
      </c>
    </row>
    <row r="307" spans="1:20" ht="45" customHeight="1" x14ac:dyDescent="0.25">
      <c r="A307" s="34"/>
      <c r="B307" s="45" t="s">
        <v>342</v>
      </c>
      <c r="C307" s="46"/>
      <c r="D307" s="47" t="s">
        <v>385</v>
      </c>
      <c r="E307" s="49">
        <f t="shared" si="440"/>
        <v>10000</v>
      </c>
      <c r="F307" s="49">
        <f>SUM(F311:F315)</f>
        <v>10000</v>
      </c>
      <c r="G307" s="49">
        <f t="shared" ref="G307:H307" si="491">SUM(G311:G315)</f>
        <v>0</v>
      </c>
      <c r="H307" s="49">
        <f t="shared" si="491"/>
        <v>0</v>
      </c>
      <c r="I307" s="49">
        <f>SUM(J307:L307)</f>
        <v>10000</v>
      </c>
      <c r="J307" s="49">
        <f>SUM(J311:J315)</f>
        <v>10000</v>
      </c>
      <c r="K307" s="49">
        <v>0</v>
      </c>
      <c r="L307" s="49">
        <v>0</v>
      </c>
      <c r="M307" s="49">
        <f t="shared" si="414"/>
        <v>10000</v>
      </c>
      <c r="N307" s="49">
        <f>SUM(N311:N315)</f>
        <v>10000</v>
      </c>
      <c r="O307" s="49">
        <v>0</v>
      </c>
      <c r="P307" s="49">
        <v>0</v>
      </c>
      <c r="Q307" s="49">
        <f t="shared" si="415"/>
        <v>10000</v>
      </c>
      <c r="R307" s="49">
        <f>SUM(R311:R315)</f>
        <v>10000</v>
      </c>
      <c r="S307" s="49">
        <v>0</v>
      </c>
      <c r="T307" s="49">
        <v>0</v>
      </c>
    </row>
    <row r="308" spans="1:20" ht="18" x14ac:dyDescent="0.25">
      <c r="B308" s="27"/>
      <c r="C308" s="28"/>
      <c r="D308" s="29" t="s">
        <v>157</v>
      </c>
      <c r="E308" s="30">
        <f t="shared" si="440"/>
        <v>5</v>
      </c>
      <c r="F308" s="30">
        <f t="shared" ref="F308" si="492">SUM(F309:F310)</f>
        <v>5</v>
      </c>
      <c r="G308" s="30">
        <f t="shared" ref="G308" si="493">SUM(G309:G310)</f>
        <v>0</v>
      </c>
      <c r="H308" s="30">
        <f t="shared" ref="H308" si="494">SUM(H309:H310)</f>
        <v>0</v>
      </c>
      <c r="I308" s="30">
        <f t="shared" si="413"/>
        <v>5</v>
      </c>
      <c r="J308" s="30">
        <f t="shared" ref="J308" si="495">SUM(J309:J310)</f>
        <v>5</v>
      </c>
      <c r="K308" s="30">
        <f t="shared" ref="K308" si="496">SUM(K309:K310)</f>
        <v>0</v>
      </c>
      <c r="L308" s="30">
        <f t="shared" ref="L308" si="497">SUM(L309:L310)</f>
        <v>0</v>
      </c>
      <c r="M308" s="30">
        <f t="shared" si="414"/>
        <v>5</v>
      </c>
      <c r="N308" s="30">
        <f t="shared" ref="N308" si="498">SUM(N309:N310)</f>
        <v>5</v>
      </c>
      <c r="O308" s="30">
        <f t="shared" ref="O308" si="499">SUM(O309:O310)</f>
        <v>0</v>
      </c>
      <c r="P308" s="30">
        <f t="shared" ref="P308" si="500">SUM(P309:P310)</f>
        <v>0</v>
      </c>
      <c r="Q308" s="30">
        <f t="shared" si="415"/>
        <v>5</v>
      </c>
      <c r="R308" s="30">
        <f t="shared" ref="R308" si="501">SUM(R309:R310)</f>
        <v>5</v>
      </c>
      <c r="S308" s="30">
        <f t="shared" ref="S308" si="502">SUM(S309:S310)</f>
        <v>0</v>
      </c>
      <c r="T308" s="30">
        <f t="shared" ref="T308" si="503">SUM(T309:T310)</f>
        <v>0</v>
      </c>
    </row>
    <row r="309" spans="1:20" ht="18" x14ac:dyDescent="0.25">
      <c r="B309" s="27"/>
      <c r="C309" s="28"/>
      <c r="D309" s="59" t="s">
        <v>344</v>
      </c>
      <c r="E309" s="8">
        <f t="shared" si="440"/>
        <v>0</v>
      </c>
      <c r="F309" s="8">
        <v>0</v>
      </c>
      <c r="G309" s="8">
        <v>0</v>
      </c>
      <c r="H309" s="8">
        <v>0</v>
      </c>
      <c r="I309" s="8">
        <f t="shared" si="413"/>
        <v>0</v>
      </c>
      <c r="J309" s="8">
        <v>0</v>
      </c>
      <c r="K309" s="8">
        <v>0</v>
      </c>
      <c r="L309" s="8">
        <v>0</v>
      </c>
      <c r="M309" s="8">
        <f t="shared" si="414"/>
        <v>0</v>
      </c>
      <c r="N309" s="8">
        <v>0</v>
      </c>
      <c r="O309" s="8">
        <v>0</v>
      </c>
      <c r="P309" s="8">
        <v>0</v>
      </c>
      <c r="Q309" s="8">
        <f t="shared" si="415"/>
        <v>0</v>
      </c>
      <c r="R309" s="8">
        <v>0</v>
      </c>
      <c r="S309" s="8">
        <v>0</v>
      </c>
      <c r="T309" s="8">
        <v>0</v>
      </c>
    </row>
    <row r="310" spans="1:20" ht="18" x14ac:dyDescent="0.25">
      <c r="B310" s="27"/>
      <c r="C310" s="28"/>
      <c r="D310" s="59" t="s">
        <v>161</v>
      </c>
      <c r="E310" s="8">
        <f t="shared" si="440"/>
        <v>5</v>
      </c>
      <c r="F310" s="8">
        <v>5</v>
      </c>
      <c r="G310" s="8">
        <v>0</v>
      </c>
      <c r="H310" s="8">
        <v>0</v>
      </c>
      <c r="I310" s="8">
        <f t="shared" si="413"/>
        <v>5</v>
      </c>
      <c r="J310" s="8">
        <v>5</v>
      </c>
      <c r="K310" s="8">
        <v>0</v>
      </c>
      <c r="L310" s="8">
        <v>0</v>
      </c>
      <c r="M310" s="8">
        <f t="shared" si="414"/>
        <v>5</v>
      </c>
      <c r="N310" s="8">
        <v>5</v>
      </c>
      <c r="O310" s="8">
        <v>0</v>
      </c>
      <c r="P310" s="8">
        <v>0</v>
      </c>
      <c r="Q310" s="8">
        <f t="shared" si="415"/>
        <v>5</v>
      </c>
      <c r="R310" s="8">
        <v>5</v>
      </c>
      <c r="S310" s="8">
        <v>0</v>
      </c>
      <c r="T310" s="8">
        <v>0</v>
      </c>
    </row>
    <row r="311" spans="1:20" ht="30" x14ac:dyDescent="0.25">
      <c r="B311" s="27"/>
      <c r="C311" s="69" t="s">
        <v>375</v>
      </c>
      <c r="D311" s="7" t="s">
        <v>379</v>
      </c>
      <c r="E311" s="8">
        <f>SUM(F311:H311)</f>
        <v>5610</v>
      </c>
      <c r="F311" s="8">
        <v>5610</v>
      </c>
      <c r="G311" s="8">
        <v>0</v>
      </c>
      <c r="H311" s="8">
        <v>0</v>
      </c>
      <c r="I311" s="8">
        <f>SUM(J311:L311)</f>
        <v>5610</v>
      </c>
      <c r="J311" s="8">
        <v>5610</v>
      </c>
      <c r="K311" s="8">
        <v>0</v>
      </c>
      <c r="L311" s="8">
        <v>0</v>
      </c>
      <c r="M311" s="8">
        <f>SUM(N311:P311)</f>
        <v>5610</v>
      </c>
      <c r="N311" s="8">
        <v>5610</v>
      </c>
      <c r="O311" s="8">
        <v>0</v>
      </c>
      <c r="P311" s="8">
        <v>0</v>
      </c>
      <c r="Q311" s="8">
        <f>SUM(R311:T311)</f>
        <v>5610</v>
      </c>
      <c r="R311" s="8">
        <v>5610</v>
      </c>
      <c r="S311" s="8">
        <v>0</v>
      </c>
      <c r="T311" s="8">
        <v>0</v>
      </c>
    </row>
    <row r="312" spans="1:20" ht="30" x14ac:dyDescent="0.25">
      <c r="B312" s="27"/>
      <c r="C312" s="69" t="s">
        <v>376</v>
      </c>
      <c r="D312" s="7" t="s">
        <v>380</v>
      </c>
      <c r="E312" s="8">
        <f t="shared" ref="E312:E315" si="504">SUM(F312:H312)</f>
        <v>1630</v>
      </c>
      <c r="F312" s="8">
        <v>1630</v>
      </c>
      <c r="G312" s="8">
        <v>0</v>
      </c>
      <c r="H312" s="8">
        <v>0</v>
      </c>
      <c r="I312" s="8">
        <f t="shared" ref="I312:I315" si="505">SUM(J312:L312)</f>
        <v>1630</v>
      </c>
      <c r="J312" s="8">
        <v>1630</v>
      </c>
      <c r="K312" s="8">
        <v>0</v>
      </c>
      <c r="L312" s="8">
        <v>0</v>
      </c>
      <c r="M312" s="8">
        <f t="shared" ref="M312:M315" si="506">SUM(N312:P312)</f>
        <v>1630</v>
      </c>
      <c r="N312" s="8">
        <v>1630</v>
      </c>
      <c r="O312" s="8">
        <v>0</v>
      </c>
      <c r="P312" s="8">
        <v>0</v>
      </c>
      <c r="Q312" s="8">
        <f t="shared" ref="Q312:Q315" si="507">SUM(R312:T312)</f>
        <v>1630</v>
      </c>
      <c r="R312" s="8">
        <v>1630</v>
      </c>
      <c r="S312" s="8">
        <v>0</v>
      </c>
      <c r="T312" s="8">
        <v>0</v>
      </c>
    </row>
    <row r="313" spans="1:20" ht="15.75" x14ac:dyDescent="0.25">
      <c r="B313" s="27"/>
      <c r="C313" s="69" t="s">
        <v>377</v>
      </c>
      <c r="D313" s="7" t="s">
        <v>382</v>
      </c>
      <c r="E313" s="8">
        <f t="shared" si="504"/>
        <v>1510</v>
      </c>
      <c r="F313" s="8">
        <v>1510</v>
      </c>
      <c r="G313" s="8">
        <v>0</v>
      </c>
      <c r="H313" s="8">
        <v>0</v>
      </c>
      <c r="I313" s="8">
        <f t="shared" si="505"/>
        <v>1510</v>
      </c>
      <c r="J313" s="8">
        <v>1510</v>
      </c>
      <c r="K313" s="8">
        <v>0</v>
      </c>
      <c r="L313" s="8">
        <v>0</v>
      </c>
      <c r="M313" s="8">
        <f t="shared" si="506"/>
        <v>1510</v>
      </c>
      <c r="N313" s="8">
        <v>1510</v>
      </c>
      <c r="O313" s="8">
        <v>0</v>
      </c>
      <c r="P313" s="8">
        <v>0</v>
      </c>
      <c r="Q313" s="8">
        <f t="shared" si="507"/>
        <v>1510</v>
      </c>
      <c r="R313" s="8">
        <v>1510</v>
      </c>
      <c r="S313" s="8">
        <v>0</v>
      </c>
      <c r="T313" s="8">
        <v>0</v>
      </c>
    </row>
    <row r="314" spans="1:20" ht="30" x14ac:dyDescent="0.25">
      <c r="B314" s="27"/>
      <c r="C314" s="69" t="s">
        <v>378</v>
      </c>
      <c r="D314" s="7" t="s">
        <v>383</v>
      </c>
      <c r="E314" s="8">
        <f t="shared" si="504"/>
        <v>100</v>
      </c>
      <c r="F314" s="8">
        <v>100</v>
      </c>
      <c r="G314" s="8">
        <v>0</v>
      </c>
      <c r="H314" s="8">
        <v>0</v>
      </c>
      <c r="I314" s="8">
        <f t="shared" si="505"/>
        <v>100</v>
      </c>
      <c r="J314" s="8">
        <v>100</v>
      </c>
      <c r="K314" s="8">
        <v>0</v>
      </c>
      <c r="L314" s="8">
        <v>0</v>
      </c>
      <c r="M314" s="8">
        <f t="shared" si="506"/>
        <v>100</v>
      </c>
      <c r="N314" s="8">
        <v>100</v>
      </c>
      <c r="O314" s="8">
        <v>0</v>
      </c>
      <c r="P314" s="8">
        <v>0</v>
      </c>
      <c r="Q314" s="8">
        <f t="shared" si="507"/>
        <v>100</v>
      </c>
      <c r="R314" s="8">
        <v>100</v>
      </c>
      <c r="S314" s="8">
        <v>0</v>
      </c>
      <c r="T314" s="8">
        <v>0</v>
      </c>
    </row>
    <row r="315" spans="1:20" ht="15.75" x14ac:dyDescent="0.25">
      <c r="B315" s="27"/>
      <c r="C315" s="69" t="s">
        <v>381</v>
      </c>
      <c r="D315" s="7" t="s">
        <v>384</v>
      </c>
      <c r="E315" s="8">
        <f t="shared" si="504"/>
        <v>1150</v>
      </c>
      <c r="F315" s="8">
        <v>1150</v>
      </c>
      <c r="G315" s="8">
        <v>0</v>
      </c>
      <c r="H315" s="8">
        <v>0</v>
      </c>
      <c r="I315" s="8">
        <f t="shared" si="505"/>
        <v>1150</v>
      </c>
      <c r="J315" s="8">
        <v>1150</v>
      </c>
      <c r="K315" s="8">
        <v>0</v>
      </c>
      <c r="L315" s="8">
        <v>0</v>
      </c>
      <c r="M315" s="8">
        <f t="shared" si="506"/>
        <v>1150</v>
      </c>
      <c r="N315" s="8">
        <v>1150</v>
      </c>
      <c r="O315" s="8">
        <v>0</v>
      </c>
      <c r="P315" s="8">
        <v>0</v>
      </c>
      <c r="Q315" s="8">
        <f t="shared" si="507"/>
        <v>1150</v>
      </c>
      <c r="R315" s="8">
        <v>1150</v>
      </c>
      <c r="S315" s="8">
        <v>0</v>
      </c>
      <c r="T315" s="8">
        <v>0</v>
      </c>
    </row>
    <row r="316" spans="1:20" ht="37.5" customHeight="1" x14ac:dyDescent="0.25">
      <c r="A316" s="34"/>
      <c r="B316" s="45" t="s">
        <v>140</v>
      </c>
      <c r="C316" s="46"/>
      <c r="D316" s="47" t="s">
        <v>141</v>
      </c>
      <c r="E316" s="49">
        <f t="shared" si="440"/>
        <v>800</v>
      </c>
      <c r="F316" s="49">
        <f t="shared" ref="F316:T316" si="508">F320</f>
        <v>800</v>
      </c>
      <c r="G316" s="49">
        <f t="shared" si="508"/>
        <v>0</v>
      </c>
      <c r="H316" s="49">
        <f t="shared" si="508"/>
        <v>0</v>
      </c>
      <c r="I316" s="49">
        <f t="shared" si="413"/>
        <v>1000</v>
      </c>
      <c r="J316" s="49">
        <f t="shared" si="508"/>
        <v>1000</v>
      </c>
      <c r="K316" s="49">
        <f t="shared" si="508"/>
        <v>0</v>
      </c>
      <c r="L316" s="49">
        <f t="shared" si="508"/>
        <v>0</v>
      </c>
      <c r="M316" s="49">
        <f t="shared" si="414"/>
        <v>1000</v>
      </c>
      <c r="N316" s="49">
        <f t="shared" si="508"/>
        <v>1000</v>
      </c>
      <c r="O316" s="49">
        <f t="shared" si="508"/>
        <v>0</v>
      </c>
      <c r="P316" s="49">
        <f t="shared" si="508"/>
        <v>0</v>
      </c>
      <c r="Q316" s="49">
        <f t="shared" si="415"/>
        <v>1000</v>
      </c>
      <c r="R316" s="49">
        <f t="shared" si="508"/>
        <v>1000</v>
      </c>
      <c r="S316" s="49">
        <f t="shared" si="508"/>
        <v>0</v>
      </c>
      <c r="T316" s="49">
        <f t="shared" si="508"/>
        <v>0</v>
      </c>
    </row>
    <row r="317" spans="1:20" ht="18" x14ac:dyDescent="0.25">
      <c r="B317" s="27"/>
      <c r="C317" s="28"/>
      <c r="D317" s="29" t="s">
        <v>157</v>
      </c>
      <c r="E317" s="30">
        <f t="shared" si="440"/>
        <v>0</v>
      </c>
      <c r="F317" s="30">
        <f t="shared" ref="F317" si="509">SUM(F318:F319)</f>
        <v>0</v>
      </c>
      <c r="G317" s="30">
        <f t="shared" ref="G317" si="510">SUM(G318:G319)</f>
        <v>0</v>
      </c>
      <c r="H317" s="30">
        <f t="shared" ref="H317" si="511">SUM(H318:H319)</f>
        <v>0</v>
      </c>
      <c r="I317" s="30">
        <f t="shared" si="413"/>
        <v>0</v>
      </c>
      <c r="J317" s="30">
        <f t="shared" ref="J317" si="512">SUM(J318:J319)</f>
        <v>0</v>
      </c>
      <c r="K317" s="30">
        <f t="shared" ref="K317" si="513">SUM(K318:K319)</f>
        <v>0</v>
      </c>
      <c r="L317" s="30">
        <f t="shared" ref="L317" si="514">SUM(L318:L319)</f>
        <v>0</v>
      </c>
      <c r="M317" s="30">
        <f t="shared" si="414"/>
        <v>0</v>
      </c>
      <c r="N317" s="30">
        <f t="shared" ref="N317" si="515">SUM(N318:N319)</f>
        <v>0</v>
      </c>
      <c r="O317" s="30">
        <f t="shared" ref="O317" si="516">SUM(O318:O319)</f>
        <v>0</v>
      </c>
      <c r="P317" s="30">
        <f t="shared" ref="P317" si="517">SUM(P318:P319)</f>
        <v>0</v>
      </c>
      <c r="Q317" s="30">
        <f t="shared" si="415"/>
        <v>0</v>
      </c>
      <c r="R317" s="30">
        <f t="shared" ref="R317" si="518">SUM(R318:R319)</f>
        <v>0</v>
      </c>
      <c r="S317" s="30">
        <f t="shared" ref="S317" si="519">SUM(S318:S319)</f>
        <v>0</v>
      </c>
      <c r="T317" s="30">
        <f t="shared" ref="T317" si="520">SUM(T318:T319)</f>
        <v>0</v>
      </c>
    </row>
    <row r="318" spans="1:20" ht="18" x14ac:dyDescent="0.25">
      <c r="B318" s="27"/>
      <c r="C318" s="28"/>
      <c r="D318" s="59" t="s">
        <v>344</v>
      </c>
      <c r="E318" s="8">
        <f t="shared" si="440"/>
        <v>0</v>
      </c>
      <c r="F318" s="8">
        <v>0</v>
      </c>
      <c r="G318" s="8">
        <v>0</v>
      </c>
      <c r="H318" s="8">
        <v>0</v>
      </c>
      <c r="I318" s="8">
        <f t="shared" si="413"/>
        <v>0</v>
      </c>
      <c r="J318" s="8">
        <v>0</v>
      </c>
      <c r="K318" s="8">
        <v>0</v>
      </c>
      <c r="L318" s="8">
        <v>0</v>
      </c>
      <c r="M318" s="8">
        <f t="shared" si="414"/>
        <v>0</v>
      </c>
      <c r="N318" s="8">
        <v>0</v>
      </c>
      <c r="O318" s="8">
        <v>0</v>
      </c>
      <c r="P318" s="8">
        <v>0</v>
      </c>
      <c r="Q318" s="8">
        <f t="shared" si="415"/>
        <v>0</v>
      </c>
      <c r="R318" s="8">
        <v>0</v>
      </c>
      <c r="S318" s="8">
        <v>0</v>
      </c>
      <c r="T318" s="8">
        <v>0</v>
      </c>
    </row>
    <row r="319" spans="1:20" ht="18" x14ac:dyDescent="0.25">
      <c r="B319" s="27"/>
      <c r="C319" s="28"/>
      <c r="D319" s="59" t="s">
        <v>161</v>
      </c>
      <c r="E319" s="8">
        <f t="shared" si="440"/>
        <v>0</v>
      </c>
      <c r="F319" s="8">
        <v>0</v>
      </c>
      <c r="G319" s="8">
        <v>0</v>
      </c>
      <c r="H319" s="8">
        <v>0</v>
      </c>
      <c r="I319" s="8">
        <f t="shared" si="413"/>
        <v>0</v>
      </c>
      <c r="J319" s="8">
        <v>0</v>
      </c>
      <c r="K319" s="8">
        <v>0</v>
      </c>
      <c r="L319" s="8">
        <v>0</v>
      </c>
      <c r="M319" s="8">
        <f t="shared" si="414"/>
        <v>0</v>
      </c>
      <c r="N319" s="8">
        <v>0</v>
      </c>
      <c r="O319" s="8">
        <v>0</v>
      </c>
      <c r="P319" s="8">
        <v>0</v>
      </c>
      <c r="Q319" s="8">
        <f t="shared" si="415"/>
        <v>0</v>
      </c>
      <c r="R319" s="8">
        <v>0</v>
      </c>
      <c r="S319" s="8">
        <v>0</v>
      </c>
      <c r="T319" s="8">
        <v>0</v>
      </c>
    </row>
    <row r="320" spans="1:20" ht="102.75" customHeight="1" x14ac:dyDescent="0.25">
      <c r="B320" s="5"/>
      <c r="C320" s="10" t="s">
        <v>334</v>
      </c>
      <c r="D320" s="7" t="s">
        <v>400</v>
      </c>
      <c r="E320" s="9">
        <f t="shared" si="440"/>
        <v>800</v>
      </c>
      <c r="F320" s="9">
        <v>800</v>
      </c>
      <c r="G320" s="9">
        <v>0</v>
      </c>
      <c r="H320" s="9">
        <v>0</v>
      </c>
      <c r="I320" s="9">
        <f t="shared" si="413"/>
        <v>1000</v>
      </c>
      <c r="J320" s="9">
        <v>1000</v>
      </c>
      <c r="K320" s="9">
        <v>0</v>
      </c>
      <c r="L320" s="9">
        <v>0</v>
      </c>
      <c r="M320" s="9">
        <f t="shared" si="414"/>
        <v>1000</v>
      </c>
      <c r="N320" s="9">
        <v>1000</v>
      </c>
      <c r="O320" s="9">
        <v>0</v>
      </c>
      <c r="P320" s="9">
        <v>0</v>
      </c>
      <c r="Q320" s="9">
        <f t="shared" si="415"/>
        <v>1000</v>
      </c>
      <c r="R320" s="9">
        <v>1000</v>
      </c>
      <c r="S320" s="9">
        <v>0</v>
      </c>
      <c r="T320" s="9">
        <v>0</v>
      </c>
    </row>
    <row r="321" spans="1:20" ht="40.5" x14ac:dyDescent="0.25">
      <c r="B321" s="50" t="s">
        <v>142</v>
      </c>
      <c r="C321" s="51"/>
      <c r="D321" s="52" t="s">
        <v>143</v>
      </c>
      <c r="E321" s="53">
        <f t="shared" si="440"/>
        <v>25000</v>
      </c>
      <c r="F321" s="53">
        <f t="shared" ref="F321:T321" si="521">F325</f>
        <v>25000</v>
      </c>
      <c r="G321" s="53">
        <f t="shared" si="521"/>
        <v>0</v>
      </c>
      <c r="H321" s="53">
        <f t="shared" si="521"/>
        <v>0</v>
      </c>
      <c r="I321" s="53">
        <f t="shared" ref="I321:I333" si="522">SUM(J321:L321)</f>
        <v>20000</v>
      </c>
      <c r="J321" s="53">
        <f t="shared" si="521"/>
        <v>20000</v>
      </c>
      <c r="K321" s="53">
        <f t="shared" si="521"/>
        <v>0</v>
      </c>
      <c r="L321" s="53">
        <f t="shared" si="521"/>
        <v>0</v>
      </c>
      <c r="M321" s="53">
        <f t="shared" ref="M321:M333" si="523">SUM(N321:P321)</f>
        <v>20000</v>
      </c>
      <c r="N321" s="53">
        <f t="shared" si="521"/>
        <v>20000</v>
      </c>
      <c r="O321" s="53">
        <f t="shared" si="521"/>
        <v>0</v>
      </c>
      <c r="P321" s="53">
        <f t="shared" si="521"/>
        <v>0</v>
      </c>
      <c r="Q321" s="53">
        <f t="shared" ref="Q321:Q333" si="524">SUM(R321:T321)</f>
        <v>20000</v>
      </c>
      <c r="R321" s="53">
        <f t="shared" si="521"/>
        <v>20000</v>
      </c>
      <c r="S321" s="53">
        <f t="shared" si="521"/>
        <v>0</v>
      </c>
      <c r="T321" s="53">
        <f t="shared" si="521"/>
        <v>0</v>
      </c>
    </row>
    <row r="322" spans="1:20" ht="18" x14ac:dyDescent="0.25">
      <c r="B322" s="27"/>
      <c r="C322" s="28"/>
      <c r="D322" s="29" t="s">
        <v>157</v>
      </c>
      <c r="E322" s="30">
        <f t="shared" si="440"/>
        <v>3</v>
      </c>
      <c r="F322" s="30">
        <f t="shared" ref="F322" si="525">SUM(F323:F324)</f>
        <v>3</v>
      </c>
      <c r="G322" s="30">
        <f t="shared" ref="G322" si="526">SUM(G323:G324)</f>
        <v>0</v>
      </c>
      <c r="H322" s="30">
        <f t="shared" ref="H322" si="527">SUM(H323:H324)</f>
        <v>0</v>
      </c>
      <c r="I322" s="30">
        <f t="shared" si="522"/>
        <v>3</v>
      </c>
      <c r="J322" s="30">
        <f t="shared" ref="J322" si="528">SUM(J323:J324)</f>
        <v>3</v>
      </c>
      <c r="K322" s="30">
        <f t="shared" ref="K322" si="529">SUM(K323:K324)</f>
        <v>0</v>
      </c>
      <c r="L322" s="30">
        <f t="shared" ref="L322" si="530">SUM(L323:L324)</f>
        <v>0</v>
      </c>
      <c r="M322" s="30">
        <f t="shared" si="523"/>
        <v>3</v>
      </c>
      <c r="N322" s="30">
        <f t="shared" ref="N322" si="531">SUM(N323:N324)</f>
        <v>3</v>
      </c>
      <c r="O322" s="30">
        <f t="shared" ref="O322" si="532">SUM(O323:O324)</f>
        <v>0</v>
      </c>
      <c r="P322" s="30">
        <f t="shared" ref="P322" si="533">SUM(P323:P324)</f>
        <v>0</v>
      </c>
      <c r="Q322" s="30">
        <f t="shared" si="524"/>
        <v>3</v>
      </c>
      <c r="R322" s="30">
        <f t="shared" ref="R322" si="534">SUM(R323:R324)</f>
        <v>3</v>
      </c>
      <c r="S322" s="30">
        <f t="shared" ref="S322" si="535">SUM(S323:S324)</f>
        <v>0</v>
      </c>
      <c r="T322" s="30">
        <f t="shared" ref="T322" si="536">SUM(T323:T324)</f>
        <v>0</v>
      </c>
    </row>
    <row r="323" spans="1:20" ht="18" x14ac:dyDescent="0.25">
      <c r="B323" s="27"/>
      <c r="C323" s="28"/>
      <c r="D323" s="59" t="s">
        <v>344</v>
      </c>
      <c r="E323" s="8">
        <f t="shared" si="440"/>
        <v>0</v>
      </c>
      <c r="F323" s="8">
        <v>0</v>
      </c>
      <c r="G323" s="8">
        <v>0</v>
      </c>
      <c r="H323" s="8">
        <v>0</v>
      </c>
      <c r="I323" s="8">
        <f t="shared" si="522"/>
        <v>0</v>
      </c>
      <c r="J323" s="8">
        <v>0</v>
      </c>
      <c r="K323" s="8">
        <v>0</v>
      </c>
      <c r="L323" s="8">
        <v>0</v>
      </c>
      <c r="M323" s="8">
        <f t="shared" si="523"/>
        <v>0</v>
      </c>
      <c r="N323" s="8">
        <v>0</v>
      </c>
      <c r="O323" s="8">
        <v>0</v>
      </c>
      <c r="P323" s="8">
        <v>0</v>
      </c>
      <c r="Q323" s="8">
        <f t="shared" si="524"/>
        <v>0</v>
      </c>
      <c r="R323" s="8">
        <v>0</v>
      </c>
      <c r="S323" s="8">
        <v>0</v>
      </c>
      <c r="T323" s="8">
        <v>0</v>
      </c>
    </row>
    <row r="324" spans="1:20" ht="18" x14ac:dyDescent="0.25">
      <c r="B324" s="27"/>
      <c r="C324" s="28"/>
      <c r="D324" s="59" t="s">
        <v>161</v>
      </c>
      <c r="E324" s="30">
        <f t="shared" si="440"/>
        <v>3</v>
      </c>
      <c r="F324" s="8">
        <v>3</v>
      </c>
      <c r="G324" s="8">
        <v>0</v>
      </c>
      <c r="H324" s="8">
        <v>0</v>
      </c>
      <c r="I324" s="30">
        <f t="shared" si="522"/>
        <v>3</v>
      </c>
      <c r="J324" s="8">
        <v>3</v>
      </c>
      <c r="K324" s="8">
        <v>0</v>
      </c>
      <c r="L324" s="8">
        <v>0</v>
      </c>
      <c r="M324" s="30">
        <f t="shared" si="523"/>
        <v>3</v>
      </c>
      <c r="N324" s="8">
        <v>3</v>
      </c>
      <c r="O324" s="8">
        <v>0</v>
      </c>
      <c r="P324" s="8">
        <v>0</v>
      </c>
      <c r="Q324" s="30">
        <f t="shared" si="524"/>
        <v>3</v>
      </c>
      <c r="R324" s="8">
        <v>3</v>
      </c>
      <c r="S324" s="8">
        <v>0</v>
      </c>
      <c r="T324" s="8">
        <v>0</v>
      </c>
    </row>
    <row r="325" spans="1:20" ht="30" x14ac:dyDescent="0.25">
      <c r="B325" s="5"/>
      <c r="C325" s="10" t="s">
        <v>42</v>
      </c>
      <c r="D325" s="7" t="s">
        <v>152</v>
      </c>
      <c r="E325" s="11">
        <f t="shared" si="440"/>
        <v>25000</v>
      </c>
      <c r="F325" s="11">
        <v>25000</v>
      </c>
      <c r="G325" s="11">
        <f t="shared" ref="G325:H325" si="537">G326</f>
        <v>0</v>
      </c>
      <c r="H325" s="11">
        <f t="shared" si="537"/>
        <v>0</v>
      </c>
      <c r="I325" s="11">
        <f t="shared" si="522"/>
        <v>20000</v>
      </c>
      <c r="J325" s="11">
        <v>20000</v>
      </c>
      <c r="K325" s="11">
        <f t="shared" ref="K325" si="538">K326</f>
        <v>0</v>
      </c>
      <c r="L325" s="11">
        <f t="shared" ref="L325" si="539">L326</f>
        <v>0</v>
      </c>
      <c r="M325" s="11">
        <f t="shared" si="523"/>
        <v>20000</v>
      </c>
      <c r="N325" s="11">
        <v>20000</v>
      </c>
      <c r="O325" s="11">
        <f t="shared" ref="O325" si="540">O326</f>
        <v>0</v>
      </c>
      <c r="P325" s="11">
        <f t="shared" ref="P325" si="541">P326</f>
        <v>0</v>
      </c>
      <c r="Q325" s="11">
        <f t="shared" si="524"/>
        <v>20000</v>
      </c>
      <c r="R325" s="11">
        <v>20000</v>
      </c>
      <c r="S325" s="11">
        <f t="shared" ref="S325" si="542">S326</f>
        <v>0</v>
      </c>
      <c r="T325" s="11">
        <f t="shared" ref="T325" si="543">T326</f>
        <v>0</v>
      </c>
    </row>
    <row r="326" spans="1:20" ht="40.5" x14ac:dyDescent="0.25">
      <c r="B326" s="50" t="s">
        <v>144</v>
      </c>
      <c r="C326" s="51"/>
      <c r="D326" s="52" t="s">
        <v>145</v>
      </c>
      <c r="E326" s="53">
        <f t="shared" si="440"/>
        <v>3700</v>
      </c>
      <c r="F326" s="53">
        <f t="shared" ref="F326:T326" si="544">SUM(F330:F333)</f>
        <v>3700</v>
      </c>
      <c r="G326" s="53">
        <f t="shared" si="544"/>
        <v>0</v>
      </c>
      <c r="H326" s="53">
        <f t="shared" si="544"/>
        <v>0</v>
      </c>
      <c r="I326" s="53">
        <f t="shared" si="522"/>
        <v>4000</v>
      </c>
      <c r="J326" s="53">
        <f t="shared" si="544"/>
        <v>4000</v>
      </c>
      <c r="K326" s="53">
        <f t="shared" si="544"/>
        <v>0</v>
      </c>
      <c r="L326" s="53">
        <f t="shared" si="544"/>
        <v>0</v>
      </c>
      <c r="M326" s="53">
        <f t="shared" si="523"/>
        <v>4000</v>
      </c>
      <c r="N326" s="53">
        <f t="shared" si="544"/>
        <v>4000</v>
      </c>
      <c r="O326" s="53">
        <f t="shared" si="544"/>
        <v>0</v>
      </c>
      <c r="P326" s="53">
        <f t="shared" si="544"/>
        <v>0</v>
      </c>
      <c r="Q326" s="53">
        <f t="shared" si="524"/>
        <v>4000</v>
      </c>
      <c r="R326" s="53">
        <f t="shared" si="544"/>
        <v>4000</v>
      </c>
      <c r="S326" s="53">
        <f t="shared" si="544"/>
        <v>0</v>
      </c>
      <c r="T326" s="53">
        <f t="shared" si="544"/>
        <v>0</v>
      </c>
    </row>
    <row r="327" spans="1:20" ht="18" x14ac:dyDescent="0.25">
      <c r="B327" s="27"/>
      <c r="C327" s="28"/>
      <c r="D327" s="29" t="s">
        <v>157</v>
      </c>
      <c r="E327" s="30">
        <f t="shared" si="440"/>
        <v>61</v>
      </c>
      <c r="F327" s="30">
        <f t="shared" ref="F327" si="545">SUM(F328:F329)</f>
        <v>61</v>
      </c>
      <c r="G327" s="30">
        <f t="shared" ref="G327" si="546">SUM(G328:G329)</f>
        <v>0</v>
      </c>
      <c r="H327" s="30">
        <f t="shared" ref="H327" si="547">SUM(H328:H329)</f>
        <v>0</v>
      </c>
      <c r="I327" s="30">
        <f t="shared" si="522"/>
        <v>61</v>
      </c>
      <c r="J327" s="30">
        <f t="shared" ref="J327" si="548">SUM(J328:J329)</f>
        <v>61</v>
      </c>
      <c r="K327" s="30">
        <f t="shared" ref="K327" si="549">SUM(K328:K329)</f>
        <v>0</v>
      </c>
      <c r="L327" s="30">
        <f t="shared" ref="L327" si="550">SUM(L328:L329)</f>
        <v>0</v>
      </c>
      <c r="M327" s="30">
        <f t="shared" si="523"/>
        <v>61</v>
      </c>
      <c r="N327" s="30">
        <f t="shared" ref="N327" si="551">SUM(N328:N329)</f>
        <v>61</v>
      </c>
      <c r="O327" s="30">
        <f t="shared" ref="O327" si="552">SUM(O328:O329)</f>
        <v>0</v>
      </c>
      <c r="P327" s="30">
        <f t="shared" ref="P327" si="553">SUM(P328:P329)</f>
        <v>0</v>
      </c>
      <c r="Q327" s="30">
        <f t="shared" si="524"/>
        <v>61</v>
      </c>
      <c r="R327" s="30">
        <f t="shared" ref="R327" si="554">SUM(R328:R329)</f>
        <v>61</v>
      </c>
      <c r="S327" s="30">
        <f t="shared" ref="S327" si="555">SUM(S328:S329)</f>
        <v>0</v>
      </c>
      <c r="T327" s="30">
        <f t="shared" ref="T327" si="556">SUM(T328:T329)</f>
        <v>0</v>
      </c>
    </row>
    <row r="328" spans="1:20" ht="18" x14ac:dyDescent="0.25">
      <c r="B328" s="27"/>
      <c r="C328" s="28"/>
      <c r="D328" s="59" t="s">
        <v>344</v>
      </c>
      <c r="E328" s="8">
        <f t="shared" si="440"/>
        <v>0</v>
      </c>
      <c r="F328" s="8">
        <v>0</v>
      </c>
      <c r="G328" s="8">
        <v>0</v>
      </c>
      <c r="H328" s="8">
        <v>0</v>
      </c>
      <c r="I328" s="8">
        <f t="shared" si="522"/>
        <v>0</v>
      </c>
      <c r="J328" s="8">
        <v>0</v>
      </c>
      <c r="K328" s="8">
        <v>0</v>
      </c>
      <c r="L328" s="8">
        <v>0</v>
      </c>
      <c r="M328" s="8">
        <f t="shared" si="523"/>
        <v>0</v>
      </c>
      <c r="N328" s="8">
        <v>0</v>
      </c>
      <c r="O328" s="8">
        <v>0</v>
      </c>
      <c r="P328" s="8">
        <v>0</v>
      </c>
      <c r="Q328" s="8">
        <f t="shared" si="524"/>
        <v>0</v>
      </c>
      <c r="R328" s="8">
        <v>0</v>
      </c>
      <c r="S328" s="8">
        <v>0</v>
      </c>
      <c r="T328" s="8">
        <v>0</v>
      </c>
    </row>
    <row r="329" spans="1:20" ht="18" x14ac:dyDescent="0.25">
      <c r="B329" s="27"/>
      <c r="C329" s="28"/>
      <c r="D329" s="59" t="s">
        <v>161</v>
      </c>
      <c r="E329" s="30">
        <f t="shared" si="440"/>
        <v>61</v>
      </c>
      <c r="F329" s="8">
        <f>36+25</f>
        <v>61</v>
      </c>
      <c r="G329" s="8">
        <v>0</v>
      </c>
      <c r="H329" s="8">
        <v>0</v>
      </c>
      <c r="I329" s="30">
        <f t="shared" si="522"/>
        <v>61</v>
      </c>
      <c r="J329" s="8">
        <f>36+25</f>
        <v>61</v>
      </c>
      <c r="K329" s="8">
        <v>0</v>
      </c>
      <c r="L329" s="8">
        <v>0</v>
      </c>
      <c r="M329" s="30">
        <f t="shared" si="523"/>
        <v>61</v>
      </c>
      <c r="N329" s="8">
        <f>36+25</f>
        <v>61</v>
      </c>
      <c r="O329" s="8">
        <v>0</v>
      </c>
      <c r="P329" s="8">
        <v>0</v>
      </c>
      <c r="Q329" s="30">
        <f t="shared" si="524"/>
        <v>61</v>
      </c>
      <c r="R329" s="8">
        <f>36+25</f>
        <v>61</v>
      </c>
      <c r="S329" s="8">
        <v>0</v>
      </c>
      <c r="T329" s="8">
        <v>0</v>
      </c>
    </row>
    <row r="330" spans="1:20" s="31" customFormat="1" ht="30" x14ac:dyDescent="0.25">
      <c r="A330" s="35"/>
      <c r="B330" s="5"/>
      <c r="C330" s="10" t="s">
        <v>30</v>
      </c>
      <c r="D330" s="7" t="s">
        <v>343</v>
      </c>
      <c r="E330" s="11">
        <f t="shared" si="440"/>
        <v>0</v>
      </c>
      <c r="F330" s="11">
        <v>0</v>
      </c>
      <c r="G330" s="11">
        <v>0</v>
      </c>
      <c r="H330" s="11">
        <v>0</v>
      </c>
      <c r="I330" s="11">
        <f t="shared" si="522"/>
        <v>0</v>
      </c>
      <c r="J330" s="11">
        <v>0</v>
      </c>
      <c r="K330" s="11">
        <v>0</v>
      </c>
      <c r="L330" s="11">
        <v>0</v>
      </c>
      <c r="M330" s="11">
        <f t="shared" si="523"/>
        <v>0</v>
      </c>
      <c r="N330" s="11">
        <v>0</v>
      </c>
      <c r="O330" s="11">
        <v>0</v>
      </c>
      <c r="P330" s="11">
        <v>0</v>
      </c>
      <c r="Q330" s="11">
        <f t="shared" si="524"/>
        <v>0</v>
      </c>
      <c r="R330" s="11">
        <v>0</v>
      </c>
      <c r="S330" s="11">
        <v>0</v>
      </c>
      <c r="T330" s="11">
        <v>0</v>
      </c>
    </row>
    <row r="331" spans="1:20" s="37" customFormat="1" x14ac:dyDescent="0.25">
      <c r="A331" s="36"/>
      <c r="B331" s="5"/>
      <c r="C331" s="10" t="s">
        <v>149</v>
      </c>
      <c r="D331" s="7" t="s">
        <v>146</v>
      </c>
      <c r="E331" s="11">
        <f t="shared" si="440"/>
        <v>700</v>
      </c>
      <c r="F331" s="11">
        <v>700</v>
      </c>
      <c r="G331" s="11">
        <v>0</v>
      </c>
      <c r="H331" s="11">
        <v>0</v>
      </c>
      <c r="I331" s="11">
        <f t="shared" si="522"/>
        <v>700</v>
      </c>
      <c r="J331" s="11">
        <v>700</v>
      </c>
      <c r="K331" s="11">
        <v>0</v>
      </c>
      <c r="L331" s="11">
        <v>0</v>
      </c>
      <c r="M331" s="11">
        <f t="shared" si="523"/>
        <v>700</v>
      </c>
      <c r="N331" s="11">
        <v>700</v>
      </c>
      <c r="O331" s="11">
        <v>0</v>
      </c>
      <c r="P331" s="11">
        <v>0</v>
      </c>
      <c r="Q331" s="11">
        <f t="shared" si="524"/>
        <v>700</v>
      </c>
      <c r="R331" s="11">
        <v>700</v>
      </c>
      <c r="S331" s="11">
        <v>0</v>
      </c>
      <c r="T331" s="11">
        <v>0</v>
      </c>
    </row>
    <row r="332" spans="1:20" s="37" customFormat="1" x14ac:dyDescent="0.25">
      <c r="A332" s="36"/>
      <c r="B332" s="5"/>
      <c r="C332" s="10" t="s">
        <v>150</v>
      </c>
      <c r="D332" s="7" t="s">
        <v>147</v>
      </c>
      <c r="E332" s="11">
        <f t="shared" si="440"/>
        <v>910</v>
      </c>
      <c r="F332" s="11">
        <v>910</v>
      </c>
      <c r="G332" s="11">
        <v>0</v>
      </c>
      <c r="H332" s="11">
        <v>0</v>
      </c>
      <c r="I332" s="11">
        <f t="shared" si="522"/>
        <v>1210</v>
      </c>
      <c r="J332" s="11">
        <v>1210</v>
      </c>
      <c r="K332" s="11">
        <v>0</v>
      </c>
      <c r="L332" s="11">
        <v>0</v>
      </c>
      <c r="M332" s="11">
        <f t="shared" si="523"/>
        <v>1210</v>
      </c>
      <c r="N332" s="11">
        <v>1210</v>
      </c>
      <c r="O332" s="11">
        <v>0</v>
      </c>
      <c r="P332" s="11">
        <v>0</v>
      </c>
      <c r="Q332" s="11">
        <f t="shared" si="524"/>
        <v>1210</v>
      </c>
      <c r="R332" s="11">
        <v>1210</v>
      </c>
      <c r="S332" s="11">
        <v>0</v>
      </c>
      <c r="T332" s="11">
        <v>0</v>
      </c>
    </row>
    <row r="333" spans="1:20" s="38" customFormat="1" ht="30" x14ac:dyDescent="0.25">
      <c r="A333" s="15"/>
      <c r="B333" s="5"/>
      <c r="C333" s="10" t="s">
        <v>151</v>
      </c>
      <c r="D333" s="7" t="s">
        <v>148</v>
      </c>
      <c r="E333" s="11">
        <f t="shared" si="440"/>
        <v>2090</v>
      </c>
      <c r="F333" s="11">
        <v>2090</v>
      </c>
      <c r="G333" s="11">
        <v>0</v>
      </c>
      <c r="H333" s="11">
        <v>0</v>
      </c>
      <c r="I333" s="11">
        <f t="shared" si="522"/>
        <v>2090</v>
      </c>
      <c r="J333" s="11">
        <v>2090</v>
      </c>
      <c r="K333" s="11">
        <v>0</v>
      </c>
      <c r="L333" s="11">
        <v>0</v>
      </c>
      <c r="M333" s="11">
        <f t="shared" si="523"/>
        <v>2090</v>
      </c>
      <c r="N333" s="11">
        <v>2090</v>
      </c>
      <c r="O333" s="11">
        <v>0</v>
      </c>
      <c r="P333" s="11">
        <v>0</v>
      </c>
      <c r="Q333" s="11">
        <f t="shared" si="524"/>
        <v>2090</v>
      </c>
      <c r="R333" s="11">
        <v>2090</v>
      </c>
      <c r="S333" s="11">
        <v>0</v>
      </c>
      <c r="T333" s="11">
        <v>0</v>
      </c>
    </row>
    <row r="338" spans="5:20" x14ac:dyDescent="0.25"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41" spans="5:20" x14ac:dyDescent="0.25">
      <c r="E341" s="4"/>
    </row>
  </sheetData>
  <autoFilter ref="A9:T9"/>
  <mergeCells count="11">
    <mergeCell ref="S5:T5"/>
    <mergeCell ref="B3:T3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rintOptions horizontalCentered="1"/>
  <pageMargins left="0.11811023622047245" right="0.11811023622047245" top="0.15748031496062992" bottom="0.15748031496062992" header="0" footer="0"/>
  <pageSetup paperSize="9" scale="4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Danarti 3.2</vt:lpstr>
      <vt:lpstr>'Danarti 3.2'!Print_Area</vt:lpstr>
      <vt:lpstr>'Danarti 3.2'!Print_Titles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Maia Gotiashvili</cp:lastModifiedBy>
  <cp:lastPrinted>2017-05-02T06:36:48Z</cp:lastPrinted>
  <dcterms:created xsi:type="dcterms:W3CDTF">2015-11-13T09:57:34Z</dcterms:created>
  <dcterms:modified xsi:type="dcterms:W3CDTF">2017-12-29T11:03:21Z</dcterms:modified>
</cp:coreProperties>
</file>