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0" activeTab="2"/>
  </bookViews>
  <sheets>
    <sheet name="forecast 2018" sheetId="11" r:id="rId1"/>
    <sheet name="16-17-18" sheetId="12" r:id="rId2"/>
    <sheet name="Sheet2" sheetId="13" r:id="rId3"/>
  </sheets>
  <calcPr calcId="162913"/>
</workbook>
</file>

<file path=xl/calcChain.xml><?xml version="1.0" encoding="utf-8"?>
<calcChain xmlns="http://schemas.openxmlformats.org/spreadsheetml/2006/main">
  <c r="F16" i="11" l="1"/>
  <c r="M15" i="11" l="1"/>
  <c r="L15" i="11"/>
  <c r="K15" i="11"/>
  <c r="L14" i="11"/>
  <c r="K14" i="11"/>
  <c r="J14" i="11"/>
  <c r="K13" i="11"/>
  <c r="K16" i="11" s="1"/>
  <c r="J13" i="11"/>
  <c r="I13" i="11"/>
  <c r="I16" i="11" s="1"/>
  <c r="E14" i="11"/>
  <c r="O14" i="11" s="1"/>
  <c r="E15" i="11"/>
  <c r="P15" i="11" s="1"/>
  <c r="E13" i="11"/>
  <c r="N13" i="11" s="1"/>
  <c r="D14" i="11"/>
  <c r="D15" i="11"/>
  <c r="D13" i="11"/>
  <c r="J16" i="11" l="1"/>
  <c r="M13" i="11"/>
  <c r="N14" i="11"/>
  <c r="O15" i="11"/>
  <c r="L13" i="11"/>
  <c r="M14" i="11"/>
  <c r="N15" i="11"/>
  <c r="Y15" i="11"/>
  <c r="X15" i="11"/>
  <c r="W15" i="11"/>
  <c r="X14" i="11"/>
  <c r="W14" i="11"/>
  <c r="V14" i="11"/>
  <c r="W13" i="11"/>
  <c r="V13" i="11"/>
  <c r="U13" i="11"/>
  <c r="V12" i="11"/>
  <c r="U12" i="11"/>
  <c r="T12" i="11"/>
  <c r="U11" i="11"/>
  <c r="T11" i="11"/>
  <c r="S11" i="11"/>
  <c r="T10" i="11"/>
  <c r="S10" i="11"/>
  <c r="R10" i="11"/>
  <c r="S9" i="11"/>
  <c r="R9" i="11"/>
  <c r="Q9" i="11"/>
  <c r="R8" i="11"/>
  <c r="Q8" i="11"/>
  <c r="P8" i="11"/>
  <c r="Q7" i="11"/>
  <c r="P7" i="11"/>
  <c r="O7" i="11"/>
  <c r="P6" i="11"/>
  <c r="O6" i="11"/>
  <c r="N6" i="11"/>
  <c r="O5" i="11"/>
  <c r="N5" i="11"/>
  <c r="M5" i="11"/>
  <c r="N4" i="11"/>
  <c r="M4" i="11"/>
  <c r="L4" i="11"/>
  <c r="L16" i="11" s="1"/>
  <c r="H5" i="11"/>
  <c r="Q5" i="11" s="1"/>
  <c r="H6" i="11"/>
  <c r="R6" i="11" s="1"/>
  <c r="H7" i="11"/>
  <c r="S7" i="11" s="1"/>
  <c r="H8" i="11"/>
  <c r="T8" i="11" s="1"/>
  <c r="H9" i="11"/>
  <c r="V9" i="11" s="1"/>
  <c r="H10" i="11"/>
  <c r="W10" i="11" s="1"/>
  <c r="H11" i="11"/>
  <c r="X11" i="11" s="1"/>
  <c r="H12" i="11"/>
  <c r="Y12" i="11" s="1"/>
  <c r="H13" i="11"/>
  <c r="Z13" i="11" s="1"/>
  <c r="H14" i="11"/>
  <c r="AA14" i="11" s="1"/>
  <c r="H15" i="11"/>
  <c r="AB15" i="11" s="1"/>
  <c r="AB16" i="11" s="1"/>
  <c r="H4" i="11"/>
  <c r="P4" i="11" s="1"/>
  <c r="G5" i="11"/>
  <c r="G6" i="11"/>
  <c r="G7" i="11"/>
  <c r="G8" i="11"/>
  <c r="G9" i="11"/>
  <c r="G10" i="11"/>
  <c r="G11" i="11"/>
  <c r="G12" i="11"/>
  <c r="G13" i="11"/>
  <c r="G14" i="11"/>
  <c r="G15" i="11"/>
  <c r="G4" i="11"/>
  <c r="M16" i="11" l="1"/>
  <c r="AA16" i="11"/>
  <c r="N16" i="11"/>
  <c r="U9" i="11"/>
  <c r="V10" i="11"/>
  <c r="V16" i="11" s="1"/>
  <c r="W11" i="11"/>
  <c r="W16" i="11" s="1"/>
  <c r="X12" i="11"/>
  <c r="X16" i="11" s="1"/>
  <c r="Y13" i="11"/>
  <c r="Y16" i="11" s="1"/>
  <c r="Z14" i="11"/>
  <c r="Z16" i="11" s="1"/>
  <c r="AA15" i="11"/>
  <c r="U8" i="11"/>
  <c r="T9" i="11"/>
  <c r="U10" i="11"/>
  <c r="V11" i="11"/>
  <c r="W12" i="11"/>
  <c r="X13" i="11"/>
  <c r="Y14" i="11"/>
  <c r="Z15" i="11"/>
  <c r="O4" i="11"/>
  <c r="O16" i="11" s="1"/>
  <c r="Q4" i="11"/>
  <c r="P5" i="11"/>
  <c r="P16" i="11" s="1"/>
  <c r="R5" i="11"/>
  <c r="Q6" i="11"/>
  <c r="S6" i="11"/>
  <c r="S16" i="11" s="1"/>
  <c r="R7" i="11"/>
  <c r="T7" i="11"/>
  <c r="S8" i="11"/>
  <c r="Q16" i="11" l="1"/>
  <c r="W18" i="11" s="1"/>
  <c r="W20" i="11" s="1"/>
  <c r="U16" i="11"/>
  <c r="T16" i="11"/>
  <c r="R16" i="11"/>
</calcChain>
</file>

<file path=xl/sharedStrings.xml><?xml version="1.0" encoding="utf-8"?>
<sst xmlns="http://schemas.openxmlformats.org/spreadsheetml/2006/main" count="43" uniqueCount="20">
  <si>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</si>
  <si>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</si>
  <si>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</si>
  <si>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</si>
  <si>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</si>
  <si>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</si>
  <si>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</si>
  <si>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</si>
  <si>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</si>
  <si>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</si>
  <si>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</si>
  <si>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</si>
  <si>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number of patient</t>
  </si>
  <si>
    <t>12 week</t>
  </si>
  <si>
    <t>24 week</t>
  </si>
  <si>
    <t>10629 (+3600)</t>
  </si>
  <si>
    <t>year</t>
  </si>
  <si>
    <t>harvoni</t>
  </si>
  <si>
    <t>date</t>
  </si>
  <si>
    <t>harvoni (bottle)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</si>
</sst>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₾_-;\-* #,##0.00\ _₾_-;_-* &quot;-&quot;??\ _₾_-;_-@_-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1" xfId="0" applyBorder="1"/>
    <xf numFmtId="0" fontId="4" fillId="0" borderId="1" xfId="0" applyFont="1" applyBorder="1"/>
    <xf numFmtId="0" fontId="0" fillId="2" borderId="1" xfId="0" applyFill="1" applyBorder="1"/>
    <xf numFmtId="0" fontId="4" fillId="2" borderId="1" xfId="0" applyFont="1" applyFill="1" applyBorder="1"/>
    <xf numFmtId="0" fontId="0" fillId="0" borderId="0" xfId="0" applyFill="1" applyBorder="1"/>
    <xf numFmtId="0" fontId="0" fillId="3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3" fontId="0" fillId="0" borderId="0" xfId="1" applyFont="1"/>
    <xf numFmtId="164" fontId="0" fillId="0" borderId="0" xfId="0" applyNumberFormat="1"/>
    <xf numFmtId="0" fontId="0" fillId="0" borderId="0" xfId="0" applyFill="1" applyAlignment="1">
      <alignment horizontal="center"/>
    </xf>
    <xf numFmtId="0" fontId="4" fillId="3" borderId="1" xfId="0" applyFon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1" xfId="0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/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561976</xdr:colOff>
      <xdr:row>17</xdr:row>
      <xdr:rowOff>95250</xdr:rowOff>
    </xdr:from>
    <xdr:to>
      <xdr:col>9</xdr:col>
      <xdr:colOff>1</xdr:colOff>
      <xdr:row>23</xdr:row>
      <xdr:rowOff>161925</xdr:rowOff>
    </xdr:to>
    <xdr:sp macro="" textlink="">
      <xdr:nvSpPr>
        <xdr:cNvPr id="2" name="TextBox 1"/>
        <xdr:cNvSpPr txBox="1"/>
      </xdr:nvSpPr>
      <xdr:spPr>
        <a:xfrm>
          <a:off x="561976" y="3409950"/>
          <a:ext cx="4705350" cy="1209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/>
            <a:t>stock (01.10.2017)=19475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/>
            <a:t>stock is enough up to march.2018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>
              <a:solidFill>
                <a:srgbClr val="FF0000"/>
              </a:solidFill>
            </a:rPr>
            <a:t>forecast for 2018 = 93 180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forecast for 2018 (except</a:t>
          </a:r>
          <a:r>
            <a:rPr lang="en-US" sz="1200" b="1" baseline="0"/>
            <a:t> the stock) = 81 720 bottle</a:t>
          </a:r>
        </a:p>
        <a:p>
          <a:pPr marL="171450" indent="-171450">
            <a:buFont typeface="Wingdings" panose="05000000000000000000" pitchFamily="2" charset="2"/>
            <a:buChar char="ü"/>
          </a:pPr>
          <a:r>
            <a:rPr lang="en-US" sz="1200" b="1" baseline="0"/>
            <a:t>the delivery date  before 31 January 2018</a:t>
          </a:r>
        </a:p>
        <a:p>
          <a:pPr marL="171450" indent="-171450">
            <a:buFont typeface="Wingdings" panose="05000000000000000000" pitchFamily="2" charset="2"/>
            <a:buChar char="ü"/>
          </a:pP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workbookViewId="0">
      <selection activeCell="W18" sqref="W18"/>
    </sheetView>
  </sheetViews>
  <sheetFormatPr defaultRowHeight="15" x14ac:dyDescent="0.25"/>
  <cols>
    <col min="2" max="2" width="12.7109375" bestFit="1" customWidth="1"/>
    <col min="3" max="3" width="5" style="10" bestFit="1" customWidth="1"/>
    <col min="4" max="5" width="8.28515625" style="10" bestFit="1" customWidth="1"/>
    <col min="9" max="9" width="8.140625" bestFit="1" customWidth="1"/>
    <col min="10" max="10" width="10.7109375" customWidth="1"/>
    <col min="11" max="11" width="11.7109375" customWidth="1"/>
    <col min="23" max="23" width="13.42578125" customWidth="1"/>
  </cols>
  <sheetData>
    <row r="1" spans="2:28" x14ac:dyDescent="0.25">
      <c r="C1" s="31" t="s">
        <v>12</v>
      </c>
      <c r="D1" s="31"/>
      <c r="E1" s="31"/>
      <c r="F1" s="31"/>
      <c r="G1" s="31"/>
      <c r="H1" s="31"/>
    </row>
    <row r="2" spans="2:28" x14ac:dyDescent="0.25">
      <c r="C2" s="16"/>
      <c r="D2" s="21">
        <v>0.9</v>
      </c>
      <c r="E2" s="21">
        <v>0.1</v>
      </c>
      <c r="F2" s="22"/>
      <c r="G2" s="22">
        <v>0.9</v>
      </c>
      <c r="H2" s="22">
        <v>0.1</v>
      </c>
      <c r="I2" s="28">
        <v>2017</v>
      </c>
      <c r="J2" s="28"/>
      <c r="K2" s="29"/>
      <c r="L2" s="30">
        <v>2018</v>
      </c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1">
        <v>2019</v>
      </c>
      <c r="Y2" s="31"/>
      <c r="Z2" s="31"/>
      <c r="AA2" s="31"/>
      <c r="AB2" s="31"/>
    </row>
    <row r="3" spans="2:28" x14ac:dyDescent="0.25">
      <c r="B3" s="3"/>
      <c r="C3" s="11">
        <v>2017</v>
      </c>
      <c r="D3" s="11" t="s">
        <v>13</v>
      </c>
      <c r="E3" s="11" t="s">
        <v>14</v>
      </c>
      <c r="F3" s="3">
        <v>2018</v>
      </c>
      <c r="G3" s="3" t="s">
        <v>13</v>
      </c>
      <c r="H3" s="3" t="s">
        <v>14</v>
      </c>
      <c r="I3" s="17" t="s">
        <v>9</v>
      </c>
      <c r="J3" s="17" t="s">
        <v>10</v>
      </c>
      <c r="K3" s="17" t="s">
        <v>11</v>
      </c>
      <c r="L3" s="18" t="s">
        <v>0</v>
      </c>
      <c r="M3" s="18" t="s">
        <v>1</v>
      </c>
      <c r="N3" s="18" t="s">
        <v>2</v>
      </c>
      <c r="O3" s="18" t="s">
        <v>3</v>
      </c>
      <c r="P3" s="18" t="s">
        <v>4</v>
      </c>
      <c r="Q3" s="18" t="s">
        <v>5</v>
      </c>
      <c r="R3" s="18" t="s">
        <v>6</v>
      </c>
      <c r="S3" s="18" t="s">
        <v>7</v>
      </c>
      <c r="T3" s="18" t="s">
        <v>8</v>
      </c>
      <c r="U3" s="18" t="s">
        <v>9</v>
      </c>
      <c r="V3" s="18" t="s">
        <v>10</v>
      </c>
      <c r="W3" s="18" t="s">
        <v>11</v>
      </c>
      <c r="X3" s="19" t="s">
        <v>0</v>
      </c>
      <c r="Y3" s="19" t="s">
        <v>1</v>
      </c>
      <c r="Z3" s="19" t="s">
        <v>2</v>
      </c>
      <c r="AA3" s="19" t="s">
        <v>3</v>
      </c>
      <c r="AB3" s="19" t="s">
        <v>4</v>
      </c>
    </row>
    <row r="4" spans="2:28" x14ac:dyDescent="0.25">
      <c r="B4" s="2" t="s">
        <v>0</v>
      </c>
      <c r="C4" s="9"/>
      <c r="D4" s="9"/>
      <c r="E4" s="9"/>
      <c r="F4" s="9">
        <v>2500</v>
      </c>
      <c r="G4" s="9">
        <f>F4*$G$2</f>
        <v>2250</v>
      </c>
      <c r="H4" s="9">
        <f>F4*$H$2</f>
        <v>250</v>
      </c>
      <c r="I4" s="3"/>
      <c r="J4" s="3"/>
      <c r="K4" s="3"/>
      <c r="L4" s="5">
        <f>F4</f>
        <v>2500</v>
      </c>
      <c r="M4" s="5">
        <f>F4</f>
        <v>2500</v>
      </c>
      <c r="N4" s="5">
        <f>F4</f>
        <v>2500</v>
      </c>
      <c r="O4" s="5">
        <f>H4</f>
        <v>250</v>
      </c>
      <c r="P4" s="5">
        <f>H4</f>
        <v>250</v>
      </c>
      <c r="Q4" s="5">
        <f>H4</f>
        <v>250</v>
      </c>
      <c r="R4" s="5"/>
      <c r="S4" s="5"/>
      <c r="T4" s="5"/>
      <c r="U4" s="5"/>
      <c r="V4" s="5"/>
      <c r="W4" s="5"/>
      <c r="X4" s="8">
        <v>2500</v>
      </c>
      <c r="Y4" s="8">
        <v>2500</v>
      </c>
      <c r="Z4" s="8">
        <v>2500</v>
      </c>
      <c r="AA4" s="8">
        <v>250</v>
      </c>
      <c r="AB4" s="8">
        <v>250</v>
      </c>
    </row>
    <row r="5" spans="2:28" x14ac:dyDescent="0.25">
      <c r="B5" s="2" t="s">
        <v>1</v>
      </c>
      <c r="C5" s="9"/>
      <c r="D5" s="9"/>
      <c r="E5" s="9"/>
      <c r="F5" s="9">
        <v>2500</v>
      </c>
      <c r="G5" s="9">
        <f t="shared" ref="G5:G15" si="0">F5*$G$2</f>
        <v>2250</v>
      </c>
      <c r="H5" s="9">
        <f t="shared" ref="H5:H15" si="1">F5*$H$2</f>
        <v>250</v>
      </c>
      <c r="I5" s="3"/>
      <c r="J5" s="3"/>
      <c r="K5" s="3"/>
      <c r="L5" s="5"/>
      <c r="M5" s="5">
        <f>F5</f>
        <v>2500</v>
      </c>
      <c r="N5" s="5">
        <f>F5</f>
        <v>2500</v>
      </c>
      <c r="O5" s="5">
        <f>F5</f>
        <v>2500</v>
      </c>
      <c r="P5" s="5">
        <f>H5</f>
        <v>250</v>
      </c>
      <c r="Q5" s="5">
        <f>H5</f>
        <v>250</v>
      </c>
      <c r="R5" s="5">
        <f>H5</f>
        <v>250</v>
      </c>
      <c r="S5" s="5"/>
      <c r="T5" s="5"/>
      <c r="U5" s="5"/>
      <c r="V5" s="5"/>
      <c r="W5" s="5"/>
      <c r="X5" s="8"/>
      <c r="Y5" s="8">
        <v>2500</v>
      </c>
      <c r="Z5" s="8">
        <v>2500</v>
      </c>
      <c r="AA5" s="8">
        <v>2500</v>
      </c>
      <c r="AB5" s="8">
        <v>250</v>
      </c>
    </row>
    <row r="6" spans="2:28" x14ac:dyDescent="0.25">
      <c r="B6" s="2" t="s">
        <v>2</v>
      </c>
      <c r="C6" s="9"/>
      <c r="D6" s="9"/>
      <c r="E6" s="9"/>
      <c r="F6" s="9">
        <v>2500</v>
      </c>
      <c r="G6" s="9">
        <f t="shared" si="0"/>
        <v>2250</v>
      </c>
      <c r="H6" s="9">
        <f t="shared" si="1"/>
        <v>250</v>
      </c>
      <c r="I6" s="3"/>
      <c r="J6" s="3"/>
      <c r="K6" s="3"/>
      <c r="L6" s="5"/>
      <c r="M6" s="5"/>
      <c r="N6" s="5">
        <f>F6</f>
        <v>2500</v>
      </c>
      <c r="O6" s="5">
        <f>F6</f>
        <v>2500</v>
      </c>
      <c r="P6" s="5">
        <f>F6</f>
        <v>2500</v>
      </c>
      <c r="Q6" s="5">
        <f>H6</f>
        <v>250</v>
      </c>
      <c r="R6" s="5">
        <f>H6</f>
        <v>250</v>
      </c>
      <c r="S6" s="5">
        <f>H6</f>
        <v>250</v>
      </c>
      <c r="T6" s="5"/>
      <c r="U6" s="5"/>
      <c r="V6" s="5"/>
      <c r="W6" s="5"/>
      <c r="X6" s="8"/>
      <c r="Y6" s="8"/>
      <c r="Z6" s="8">
        <v>2500</v>
      </c>
      <c r="AA6" s="8">
        <v>2500</v>
      </c>
      <c r="AB6" s="8">
        <v>2500</v>
      </c>
    </row>
    <row r="7" spans="2:28" x14ac:dyDescent="0.25">
      <c r="B7" s="2" t="s">
        <v>3</v>
      </c>
      <c r="C7" s="9"/>
      <c r="D7" s="9"/>
      <c r="E7" s="9"/>
      <c r="F7" s="9">
        <v>2500</v>
      </c>
      <c r="G7" s="9">
        <f t="shared" si="0"/>
        <v>2250</v>
      </c>
      <c r="H7" s="9">
        <f t="shared" si="1"/>
        <v>250</v>
      </c>
      <c r="I7" s="3"/>
      <c r="J7" s="3"/>
      <c r="K7" s="3"/>
      <c r="L7" s="5"/>
      <c r="M7" s="5"/>
      <c r="N7" s="5"/>
      <c r="O7" s="5">
        <f>F7</f>
        <v>2500</v>
      </c>
      <c r="P7" s="5">
        <f>F7</f>
        <v>2500</v>
      </c>
      <c r="Q7" s="5">
        <f>F7</f>
        <v>2500</v>
      </c>
      <c r="R7" s="5">
        <f>H7</f>
        <v>250</v>
      </c>
      <c r="S7" s="5">
        <f>H7</f>
        <v>250</v>
      </c>
      <c r="T7" s="5">
        <f>H7</f>
        <v>250</v>
      </c>
      <c r="U7" s="5"/>
      <c r="V7" s="5"/>
      <c r="W7" s="5"/>
      <c r="X7" s="8"/>
      <c r="Y7" s="8"/>
      <c r="Z7" s="8"/>
      <c r="AA7" s="8"/>
      <c r="AB7" s="8"/>
    </row>
    <row r="8" spans="2:28" x14ac:dyDescent="0.25">
      <c r="B8" s="2" t="s">
        <v>4</v>
      </c>
      <c r="C8" s="9"/>
      <c r="D8" s="9"/>
      <c r="E8" s="9"/>
      <c r="F8" s="9">
        <v>2500</v>
      </c>
      <c r="G8" s="9">
        <f t="shared" si="0"/>
        <v>2250</v>
      </c>
      <c r="H8" s="9">
        <f t="shared" si="1"/>
        <v>250</v>
      </c>
      <c r="I8" s="3"/>
      <c r="J8" s="3"/>
      <c r="K8" s="3"/>
      <c r="L8" s="5"/>
      <c r="M8" s="5"/>
      <c r="N8" s="5"/>
      <c r="O8" s="5"/>
      <c r="P8" s="5">
        <f>F8</f>
        <v>2500</v>
      </c>
      <c r="Q8" s="5">
        <f>F8</f>
        <v>2500</v>
      </c>
      <c r="R8" s="5">
        <f>F8</f>
        <v>2500</v>
      </c>
      <c r="S8" s="5">
        <f>H8</f>
        <v>250</v>
      </c>
      <c r="T8" s="5">
        <f>H8</f>
        <v>250</v>
      </c>
      <c r="U8" s="5">
        <f>H8</f>
        <v>250</v>
      </c>
      <c r="V8" s="5"/>
      <c r="W8" s="5"/>
      <c r="X8" s="8"/>
      <c r="Y8" s="8"/>
      <c r="Z8" s="8"/>
      <c r="AA8" s="8"/>
      <c r="AB8" s="8"/>
    </row>
    <row r="9" spans="2:28" x14ac:dyDescent="0.25">
      <c r="B9" s="2" t="s">
        <v>5</v>
      </c>
      <c r="C9" s="9"/>
      <c r="D9" s="9"/>
      <c r="E9" s="9"/>
      <c r="F9" s="9">
        <v>2500</v>
      </c>
      <c r="G9" s="9">
        <f t="shared" si="0"/>
        <v>2250</v>
      </c>
      <c r="H9" s="9">
        <f t="shared" si="1"/>
        <v>250</v>
      </c>
      <c r="I9" s="3"/>
      <c r="J9" s="3"/>
      <c r="K9" s="3"/>
      <c r="L9" s="5"/>
      <c r="M9" s="5"/>
      <c r="N9" s="5"/>
      <c r="O9" s="5"/>
      <c r="P9" s="5"/>
      <c r="Q9" s="5">
        <f>F9</f>
        <v>2500</v>
      </c>
      <c r="R9" s="5">
        <f>F9</f>
        <v>2500</v>
      </c>
      <c r="S9" s="5">
        <f>F9</f>
        <v>2500</v>
      </c>
      <c r="T9" s="5">
        <f>H9</f>
        <v>250</v>
      </c>
      <c r="U9" s="5">
        <f>H9</f>
        <v>250</v>
      </c>
      <c r="V9" s="5">
        <f>H9</f>
        <v>250</v>
      </c>
      <c r="W9" s="5"/>
      <c r="X9" s="8"/>
      <c r="Y9" s="8"/>
      <c r="Z9" s="8"/>
      <c r="AA9" s="8"/>
      <c r="AB9" s="8"/>
    </row>
    <row r="10" spans="2:28" x14ac:dyDescent="0.25">
      <c r="B10" s="2" t="s">
        <v>6</v>
      </c>
      <c r="C10" s="9"/>
      <c r="D10" s="9"/>
      <c r="E10" s="9"/>
      <c r="F10" s="9">
        <v>2500</v>
      </c>
      <c r="G10" s="9">
        <f t="shared" si="0"/>
        <v>2250</v>
      </c>
      <c r="H10" s="9">
        <f t="shared" si="1"/>
        <v>250</v>
      </c>
      <c r="I10" s="3"/>
      <c r="J10" s="3"/>
      <c r="K10" s="3"/>
      <c r="L10" s="5"/>
      <c r="M10" s="5"/>
      <c r="N10" s="5"/>
      <c r="O10" s="5"/>
      <c r="P10" s="5"/>
      <c r="Q10" s="5"/>
      <c r="R10" s="5">
        <f>F10</f>
        <v>2500</v>
      </c>
      <c r="S10" s="5">
        <f>F10</f>
        <v>2500</v>
      </c>
      <c r="T10" s="5">
        <f>F10</f>
        <v>2500</v>
      </c>
      <c r="U10" s="5">
        <f>H10</f>
        <v>250</v>
      </c>
      <c r="V10" s="5">
        <f>H10</f>
        <v>250</v>
      </c>
      <c r="W10" s="5">
        <f>H10</f>
        <v>250</v>
      </c>
      <c r="X10" s="8"/>
      <c r="Y10" s="8"/>
      <c r="Z10" s="8"/>
      <c r="AA10" s="8"/>
      <c r="AB10" s="8"/>
    </row>
    <row r="11" spans="2:28" x14ac:dyDescent="0.25">
      <c r="B11" s="2" t="s">
        <v>7</v>
      </c>
      <c r="C11" s="9"/>
      <c r="D11" s="9"/>
      <c r="E11" s="9"/>
      <c r="F11" s="9">
        <v>2500</v>
      </c>
      <c r="G11" s="9">
        <f t="shared" si="0"/>
        <v>2250</v>
      </c>
      <c r="H11" s="9">
        <f t="shared" si="1"/>
        <v>250</v>
      </c>
      <c r="I11" s="3"/>
      <c r="J11" s="3"/>
      <c r="K11" s="3"/>
      <c r="L11" s="5"/>
      <c r="M11" s="5"/>
      <c r="N11" s="5"/>
      <c r="O11" s="5"/>
      <c r="P11" s="5"/>
      <c r="Q11" s="5"/>
      <c r="R11" s="5"/>
      <c r="S11" s="5">
        <f>F11</f>
        <v>2500</v>
      </c>
      <c r="T11" s="5">
        <f>F11</f>
        <v>2500</v>
      </c>
      <c r="U11" s="5">
        <f>F11</f>
        <v>2500</v>
      </c>
      <c r="V11" s="5">
        <f>H11</f>
        <v>250</v>
      </c>
      <c r="W11" s="5">
        <f>H11</f>
        <v>250</v>
      </c>
      <c r="X11" s="8">
        <f>H11</f>
        <v>250</v>
      </c>
      <c r="Y11" s="8"/>
      <c r="Z11" s="8"/>
      <c r="AA11" s="8"/>
      <c r="AB11" s="8"/>
    </row>
    <row r="12" spans="2:28" x14ac:dyDescent="0.25">
      <c r="B12" s="2" t="s">
        <v>8</v>
      </c>
      <c r="C12" s="9"/>
      <c r="D12" s="9"/>
      <c r="E12" s="9"/>
      <c r="F12" s="9">
        <v>2500</v>
      </c>
      <c r="G12" s="9">
        <f t="shared" si="0"/>
        <v>2250</v>
      </c>
      <c r="H12" s="9">
        <f t="shared" si="1"/>
        <v>250</v>
      </c>
      <c r="I12" s="3"/>
      <c r="J12" s="3"/>
      <c r="K12" s="3"/>
      <c r="L12" s="5"/>
      <c r="M12" s="5"/>
      <c r="N12" s="5"/>
      <c r="O12" s="5"/>
      <c r="P12" s="5"/>
      <c r="Q12" s="5"/>
      <c r="R12" s="5"/>
      <c r="S12" s="5"/>
      <c r="T12" s="5">
        <f>F12</f>
        <v>2500</v>
      </c>
      <c r="U12" s="5">
        <f>F12</f>
        <v>2500</v>
      </c>
      <c r="V12" s="5">
        <f>F12</f>
        <v>2500</v>
      </c>
      <c r="W12" s="5">
        <f>H12</f>
        <v>250</v>
      </c>
      <c r="X12" s="8">
        <f>H12</f>
        <v>250</v>
      </c>
      <c r="Y12" s="8">
        <f>H12</f>
        <v>250</v>
      </c>
      <c r="Z12" s="8"/>
      <c r="AA12" s="8"/>
      <c r="AB12" s="8"/>
    </row>
    <row r="13" spans="2:28" x14ac:dyDescent="0.25">
      <c r="B13" s="2" t="s">
        <v>9</v>
      </c>
      <c r="C13" s="9">
        <v>1200</v>
      </c>
      <c r="D13" s="9">
        <f>C13*$D$2</f>
        <v>1080</v>
      </c>
      <c r="E13" s="9">
        <f>C13*$E$2</f>
        <v>120</v>
      </c>
      <c r="F13" s="9">
        <v>2500</v>
      </c>
      <c r="G13" s="9">
        <f t="shared" si="0"/>
        <v>2250</v>
      </c>
      <c r="H13" s="9">
        <f t="shared" si="1"/>
        <v>250</v>
      </c>
      <c r="I13" s="3">
        <f>C13</f>
        <v>1200</v>
      </c>
      <c r="J13" s="3">
        <f>C13</f>
        <v>1200</v>
      </c>
      <c r="K13" s="3">
        <f>C13</f>
        <v>1200</v>
      </c>
      <c r="L13" s="5">
        <f>E13</f>
        <v>120</v>
      </c>
      <c r="M13" s="5">
        <f>E13</f>
        <v>120</v>
      </c>
      <c r="N13" s="5">
        <f>E13</f>
        <v>120</v>
      </c>
      <c r="O13" s="5"/>
      <c r="P13" s="5"/>
      <c r="Q13" s="5"/>
      <c r="R13" s="5"/>
      <c r="S13" s="5"/>
      <c r="T13" s="5"/>
      <c r="U13" s="5">
        <f>F13</f>
        <v>2500</v>
      </c>
      <c r="V13" s="5">
        <f>F13</f>
        <v>2500</v>
      </c>
      <c r="W13" s="5">
        <f>F13</f>
        <v>2500</v>
      </c>
      <c r="X13" s="8">
        <f>H13</f>
        <v>250</v>
      </c>
      <c r="Y13" s="8">
        <f>H13</f>
        <v>250</v>
      </c>
      <c r="Z13" s="8">
        <f>H13</f>
        <v>250</v>
      </c>
      <c r="AA13" s="8"/>
      <c r="AB13" s="8"/>
    </row>
    <row r="14" spans="2:28" x14ac:dyDescent="0.25">
      <c r="B14" s="2" t="s">
        <v>10</v>
      </c>
      <c r="C14" s="9">
        <v>1200</v>
      </c>
      <c r="D14" s="9">
        <f t="shared" ref="D14:D15" si="2">C14*$D$2</f>
        <v>1080</v>
      </c>
      <c r="E14" s="9">
        <f t="shared" ref="E14:E15" si="3">C14*$E$2</f>
        <v>120</v>
      </c>
      <c r="F14" s="9">
        <v>2500</v>
      </c>
      <c r="G14" s="9">
        <f t="shared" si="0"/>
        <v>2250</v>
      </c>
      <c r="H14" s="9">
        <f t="shared" si="1"/>
        <v>250</v>
      </c>
      <c r="I14" s="3"/>
      <c r="J14" s="3">
        <f>C14</f>
        <v>1200</v>
      </c>
      <c r="K14" s="3">
        <f>C14</f>
        <v>1200</v>
      </c>
      <c r="L14" s="5">
        <f>C14</f>
        <v>1200</v>
      </c>
      <c r="M14" s="5">
        <f>E14</f>
        <v>120</v>
      </c>
      <c r="N14" s="5">
        <f>E14</f>
        <v>120</v>
      </c>
      <c r="O14" s="5">
        <f>E14</f>
        <v>120</v>
      </c>
      <c r="P14" s="5"/>
      <c r="Q14" s="5"/>
      <c r="R14" s="5"/>
      <c r="S14" s="5"/>
      <c r="T14" s="5"/>
      <c r="U14" s="5"/>
      <c r="V14" s="5">
        <f>F14</f>
        <v>2500</v>
      </c>
      <c r="W14" s="5">
        <f>F14</f>
        <v>2500</v>
      </c>
      <c r="X14" s="8">
        <f>F14</f>
        <v>2500</v>
      </c>
      <c r="Y14" s="8">
        <f>H14</f>
        <v>250</v>
      </c>
      <c r="Z14" s="8">
        <f>H14</f>
        <v>250</v>
      </c>
      <c r="AA14" s="8">
        <f>H14</f>
        <v>250</v>
      </c>
      <c r="AB14" s="8"/>
    </row>
    <row r="15" spans="2:28" x14ac:dyDescent="0.25">
      <c r="B15" s="2" t="s">
        <v>11</v>
      </c>
      <c r="C15" s="9">
        <v>1200</v>
      </c>
      <c r="D15" s="9">
        <f t="shared" si="2"/>
        <v>1080</v>
      </c>
      <c r="E15" s="9">
        <f t="shared" si="3"/>
        <v>120</v>
      </c>
      <c r="F15" s="9">
        <v>2500</v>
      </c>
      <c r="G15" s="9">
        <f t="shared" si="0"/>
        <v>2250</v>
      </c>
      <c r="H15" s="9">
        <f t="shared" si="1"/>
        <v>250</v>
      </c>
      <c r="I15" s="3"/>
      <c r="J15" s="3"/>
      <c r="K15" s="3">
        <f>C15</f>
        <v>1200</v>
      </c>
      <c r="L15" s="5">
        <f>C15</f>
        <v>1200</v>
      </c>
      <c r="M15" s="5">
        <f>C15</f>
        <v>1200</v>
      </c>
      <c r="N15" s="5">
        <f>E15</f>
        <v>120</v>
      </c>
      <c r="O15" s="5">
        <f>E15</f>
        <v>120</v>
      </c>
      <c r="P15" s="5">
        <f>E15</f>
        <v>120</v>
      </c>
      <c r="Q15" s="5"/>
      <c r="R15" s="5"/>
      <c r="S15" s="5"/>
      <c r="T15" s="5"/>
      <c r="U15" s="5"/>
      <c r="V15" s="5"/>
      <c r="W15" s="5">
        <f>F15</f>
        <v>2500</v>
      </c>
      <c r="X15" s="8">
        <f>F15</f>
        <v>2500</v>
      </c>
      <c r="Y15" s="8">
        <f>F15</f>
        <v>2500</v>
      </c>
      <c r="Z15" s="8">
        <f>H15</f>
        <v>250</v>
      </c>
      <c r="AA15" s="8">
        <f>H15</f>
        <v>250</v>
      </c>
      <c r="AB15" s="8">
        <f>H15</f>
        <v>250</v>
      </c>
    </row>
    <row r="16" spans="2:28" ht="21" x14ac:dyDescent="0.35">
      <c r="B16" s="1"/>
      <c r="C16" s="14"/>
      <c r="D16" s="14"/>
      <c r="E16" s="14"/>
      <c r="F16" s="1">
        <f>SUM(F4:F15)</f>
        <v>30000</v>
      </c>
      <c r="G16" s="1"/>
      <c r="H16" s="1"/>
      <c r="I16" s="4">
        <f>SUM(I4:I15)</f>
        <v>1200</v>
      </c>
      <c r="J16" s="4">
        <f t="shared" ref="J16:AB16" si="4">SUM(J4:J15)</f>
        <v>2400</v>
      </c>
      <c r="K16" s="4">
        <f t="shared" si="4"/>
        <v>3600</v>
      </c>
      <c r="L16" s="6">
        <f t="shared" si="4"/>
        <v>5020</v>
      </c>
      <c r="M16" s="6">
        <f t="shared" si="4"/>
        <v>6440</v>
      </c>
      <c r="N16" s="6">
        <f t="shared" si="4"/>
        <v>7860</v>
      </c>
      <c r="O16" s="6">
        <f t="shared" si="4"/>
        <v>7990</v>
      </c>
      <c r="P16" s="6">
        <f t="shared" si="4"/>
        <v>8120</v>
      </c>
      <c r="Q16" s="6">
        <f t="shared" si="4"/>
        <v>8250</v>
      </c>
      <c r="R16" s="6">
        <f t="shared" si="4"/>
        <v>8250</v>
      </c>
      <c r="S16" s="6">
        <f t="shared" si="4"/>
        <v>8250</v>
      </c>
      <c r="T16" s="6">
        <f t="shared" si="4"/>
        <v>8250</v>
      </c>
      <c r="U16" s="6">
        <f t="shared" si="4"/>
        <v>8250</v>
      </c>
      <c r="V16" s="6">
        <f t="shared" si="4"/>
        <v>8250</v>
      </c>
      <c r="W16" s="6">
        <f t="shared" si="4"/>
        <v>8250</v>
      </c>
      <c r="X16" s="15">
        <f t="shared" si="4"/>
        <v>8250</v>
      </c>
      <c r="Y16" s="15">
        <f t="shared" si="4"/>
        <v>8250</v>
      </c>
      <c r="Z16" s="15">
        <f t="shared" si="4"/>
        <v>8250</v>
      </c>
      <c r="AA16" s="15">
        <f t="shared" si="4"/>
        <v>5750</v>
      </c>
      <c r="AB16" s="15">
        <f t="shared" si="4"/>
        <v>3250</v>
      </c>
    </row>
    <row r="18" spans="13:23" x14ac:dyDescent="0.25">
      <c r="M18">
        <v>19475</v>
      </c>
      <c r="N18" s="7"/>
      <c r="W18" s="23">
        <f>SUM(L16:W16)</f>
        <v>93180</v>
      </c>
    </row>
    <row r="19" spans="13:23" x14ac:dyDescent="0.25">
      <c r="W19" s="24"/>
    </row>
    <row r="20" spans="13:23" x14ac:dyDescent="0.25">
      <c r="W20" s="25">
        <f>W18-L16-M16</f>
        <v>81720</v>
      </c>
    </row>
    <row r="22" spans="13:23" x14ac:dyDescent="0.25">
      <c r="N22" s="7"/>
      <c r="W22" s="12"/>
    </row>
    <row r="24" spans="13:23" x14ac:dyDescent="0.25">
      <c r="W24" s="13"/>
    </row>
  </sheetData>
  <mergeCells count="4">
    <mergeCell ref="I2:K2"/>
    <mergeCell ref="L2:W2"/>
    <mergeCell ref="X2:AB2"/>
    <mergeCell ref="C1:H1"/>
  </mergeCells>
  <pageMargins left="0.7" right="0.7" top="0.75" bottom="0.75" header="0.3" footer="0.3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"/>
  <sheetViews>
    <sheetView workbookViewId="0">
      <selection activeCell="C21" sqref="C21"/>
    </sheetView>
  </sheetViews>
  <sheetFormatPr defaultRowHeight="15" x14ac:dyDescent="0.25"/>
  <cols>
    <col min="3" max="3" width="17.42578125" bestFit="1" customWidth="1"/>
    <col min="7" max="7" width="10" bestFit="1" customWidth="1"/>
  </cols>
  <sheetData>
    <row r="2" spans="2:4" x14ac:dyDescent="0.25">
      <c r="B2" s="26" t="s">
        <v>16</v>
      </c>
      <c r="C2" s="26" t="s">
        <v>12</v>
      </c>
      <c r="D2" s="26" t="s">
        <v>17</v>
      </c>
    </row>
    <row r="3" spans="2:4" x14ac:dyDescent="0.25">
      <c r="B3" s="26">
        <v>2016</v>
      </c>
      <c r="C3" s="26">
        <v>24438</v>
      </c>
      <c r="D3" s="26">
        <v>84912</v>
      </c>
    </row>
    <row r="4" spans="2:4" x14ac:dyDescent="0.25">
      <c r="B4" s="26">
        <v>2017</v>
      </c>
      <c r="C4" s="26" t="s">
        <v>15</v>
      </c>
      <c r="D4" s="26">
        <v>42088</v>
      </c>
    </row>
    <row r="5" spans="2:4" x14ac:dyDescent="0.25">
      <c r="B5" s="26">
        <v>2018</v>
      </c>
      <c r="C5" s="26">
        <v>30000</v>
      </c>
      <c r="D5" s="26">
        <v>93180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E7"/>
  <sheetViews>
    <sheetView tabSelected="1" workbookViewId="0">
      <selection activeCell="I16" sqref="I16"/>
    </sheetView>
  </sheetViews>
  <sheetFormatPr defaultRowHeight="15" x14ac:dyDescent="0.25"/>
  <cols>
    <col min="4" max="4" width="10.140625" bestFit="1" customWidth="1"/>
    <col min="5" max="5" width="15.140625" bestFit="1" customWidth="1"/>
  </cols>
  <sheetData>
    <row r="4" spans="4:5" x14ac:dyDescent="0.25">
      <c r="D4" s="20" t="s">
        <v>18</v>
      </c>
      <c r="E4" s="20" t="s">
        <v>19</v>
      </c>
    </row>
    <row r="5" spans="4:5" x14ac:dyDescent="0.25">
      <c r="D5" s="27">
        <v>43131</v>
      </c>
      <c r="E5" s="3">
        <v>40000</v>
      </c>
    </row>
    <row r="6" spans="4:5" x14ac:dyDescent="0.25">
      <c r="D6" s="27">
        <v>43281</v>
      </c>
      <c r="E6" s="3">
        <v>20000</v>
      </c>
    </row>
    <row r="7" spans="4:5" x14ac:dyDescent="0.25">
      <c r="D7" s="27">
        <v>43373</v>
      </c>
      <c r="E7" s="3">
        <v>21720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forecast 2018</vt:lpstr>
      <vt:lpstr>16-17-18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2018-04-05T08:41:14Z</dcterms:modified>
</cp:coreProperties>
</file>