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lhsa\Desktop\2021-2022 BUDGET\"/>
    </mc:Choice>
  </mc:AlternateContent>
  <bookViews>
    <workbookView xWindow="0" yWindow="0" windowWidth="19200" windowHeight="6470" firstSheet="1" activeTab="4"/>
  </bookViews>
  <sheets>
    <sheet name="Instructions_WorkPlan_En" sheetId="1" r:id="rId1"/>
    <sheet name="Definitions" sheetId="6" r:id="rId2"/>
    <sheet name="WorkPlan_Year_1" sheetId="4" r:id="rId3"/>
    <sheet name="ExpenditureCashBce_Year_1" sheetId="7" r:id="rId4"/>
    <sheet name="WorkPlan_Year_2" sheetId="9" r:id="rId5"/>
    <sheet name="List" sheetId="5" r:id="rId6"/>
    <sheet name="CCMRCM" sheetId="8" state="hidden" r:id="rId7"/>
  </sheets>
  <definedNames>
    <definedName name="_xlnm._FilterDatabase" localSheetId="6" hidden="1">CCMRCM!#REF!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9" l="1"/>
  <c r="E34" i="9"/>
  <c r="Q32" i="9"/>
  <c r="R5" i="9" s="1"/>
  <c r="D34" i="9" s="1"/>
  <c r="S19" i="9"/>
  <c r="E19" i="9"/>
  <c r="T16" i="9"/>
  <c r="T15" i="9"/>
  <c r="T14" i="9"/>
  <c r="T19" i="9" s="1"/>
  <c r="T13" i="9"/>
  <c r="I6" i="9"/>
  <c r="G34" i="9" l="1"/>
  <c r="E34" i="4"/>
  <c r="I6" i="4" l="1"/>
  <c r="F68" i="7" l="1"/>
  <c r="G49" i="7"/>
  <c r="F46" i="7"/>
  <c r="G37" i="7"/>
  <c r="G38" i="7"/>
  <c r="G39" i="7"/>
  <c r="G40" i="7"/>
  <c r="G41" i="7"/>
  <c r="G42" i="7"/>
  <c r="G43" i="7"/>
  <c r="G44" i="7"/>
  <c r="G45" i="7"/>
  <c r="G36" i="7"/>
  <c r="G16" i="7"/>
  <c r="E21" i="7"/>
  <c r="G17" i="7" l="1"/>
  <c r="G18" i="7"/>
  <c r="G19" i="7"/>
  <c r="G20" i="7"/>
  <c r="E46" i="7"/>
  <c r="F66" i="7"/>
  <c r="F59" i="7"/>
  <c r="T13" i="4"/>
  <c r="C10" i="7" l="1"/>
  <c r="G46" i="7"/>
  <c r="C75" i="7"/>
  <c r="C30" i="7"/>
  <c r="D30" i="7" l="1"/>
  <c r="F21" i="7"/>
  <c r="E10" i="7" l="1"/>
  <c r="G10" i="7" s="1"/>
  <c r="G21" i="7"/>
  <c r="D49" i="7"/>
  <c r="F67" i="7"/>
  <c r="F69" i="7" s="1"/>
  <c r="F41" i="4"/>
  <c r="Q32" i="4"/>
  <c r="S19" i="4"/>
  <c r="E19" i="4"/>
  <c r="T16" i="4"/>
  <c r="T15" i="4"/>
  <c r="T14" i="4"/>
  <c r="T19" i="4" l="1"/>
  <c r="R5" i="4"/>
  <c r="D34" i="4" l="1"/>
  <c r="G34" i="4"/>
</calcChain>
</file>

<file path=xl/comments1.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comments2.xml><?xml version="1.0" encoding="utf-8"?>
<comments xmlns="http://schemas.openxmlformats.org/spreadsheetml/2006/main">
  <authors>
    <author>Veronica Pedroni</author>
  </authors>
  <commentList>
    <comment ref="D64" authorId="0" shapeId="0">
      <text>
        <r>
          <rPr>
            <sz val="9"/>
            <color indexed="81"/>
            <rFont val="Tahoma"/>
            <family val="2"/>
          </rPr>
          <t>Cash balance including commitments. Please specify the amount of commitments in the "Comments" section</t>
        </r>
      </text>
    </comment>
  </commentList>
</comments>
</file>

<file path=xl/comments3.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sharedStrings.xml><?xml version="1.0" encoding="utf-8"?>
<sst xmlns="http://schemas.openxmlformats.org/spreadsheetml/2006/main" count="662" uniqueCount="403">
  <si>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</si>
  <si>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</si>
  <si>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</si>
  <si>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</si>
  <si>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</si>
  <si>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</si>
  <si>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</si>
  <si>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</si>
  <si>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</si>
  <si>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</si>
  <si>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</si>
  <si>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</si>
  <si>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</si>
  <si>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</si>
  <si>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</si>
  <si>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</si>
  <si>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</si>
  <si>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</si>
  <si>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</si>
  <si>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</si>
  <si>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</si>
  <si>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</si>
  <si>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</si>
  <si>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</si>
  <si>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</si>
  <si>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</si>
  <si>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</si>
  <si>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</si>
  <si>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</si>
  <si>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</si>
  <si>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</si>
  <si>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</si>
  <si>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</si>
  <si>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</si>
  <si>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</si>
  <si>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</si>
  <si>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</si>
  <si>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</si>
  <si>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</si>
  <si>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</si>
  <si>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</si>
  <si>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</si>
  <si>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</si>
  <si>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</si>
  <si>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</si>
  <si>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</si>
  <si>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</si>
  <si>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</si>
  <si>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</si>
  <si>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</si>
  <si>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</si>
  <si>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</si>
  <si>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</si>
  <si>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</si>
  <si>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</si>
  <si>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</si>
  <si>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</si>
  <si>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</si>
  <si>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</si>
  <si>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</si>
  <si>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</si>
  <si>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</si>
  <si>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</si>
  <si>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</si>
  <si>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</si>
  <si>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</si>
  <si>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</si>
  <si>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</si>
  <si>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</si>
  <si>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</si>
  <si>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</si>
  <si>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</si>
  <si>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</si>
  <si>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</si>
  <si>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</si>
  <si>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</si>
  <si>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</si>
  <si>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</si>
  <si>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</si>
  <si>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</si>
  <si>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</si>
  <si>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</si>
  <si>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</si>
  <si>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</si>
  <si>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</si>
  <si>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</si>
  <si>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</si>
  <si>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</si>
  <si>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</si>
  <si>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</si>
  <si>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</si>
  <si>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</si>
  <si>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</si>
  <si>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</si>
  <si>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</si>
  <si>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</si>
  <si>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</si>
  <si>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</si>
  <si>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</si>
  <si>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</si>
  <si>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</si>
  <si>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</si>
  <si>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</si>
  <si>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</si>
  <si>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</si>
  <si>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</si>
  <si>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</si>
  <si>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</si>
  <si>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</si>
  <si>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</si>
  <si>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</si>
  <si>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</si>
  <si>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</si>
  <si>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</si>
  <si>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</si>
  <si>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</si>
  <si>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</si>
  <si>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</si>
  <si>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</si>
  <si>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</si>
  <si>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</si>
  <si>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</si>
  <si>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</si>
  <si>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</si>
  <si>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</si>
  <si>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</si>
  <si>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</si>
  <si>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</si>
  <si>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</si>
  <si>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</si>
  <si>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</si>
  <si>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</si>
  <si>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</si>
  <si>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</si>
  <si>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</si>
  <si>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</si>
  <si>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</si>
  <si>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</si>
  <si>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</si>
  <si>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</si>
  <si>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</si>
  <si>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</si>
  <si>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</si>
  <si>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</si>
  <si>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</si>
  <si>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</si>
  <si>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</si>
  <si>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</si>
  <si>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</si>
  <si>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</si>
  <si>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</si>
  <si>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</si>
  <si>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</si>
  <si>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</si>
  <si>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</si>
  <si>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</si>
  <si>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</si>
  <si>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</si>
  <si>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</si>
  <si>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</si>
  <si>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</si>
  <si>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</si>
  <si>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</si>
  <si>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</si>
  <si>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</si>
  <si>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</si>
  <si>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</si>
  <si>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</si>
  <si>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</si>
  <si>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</si>
  <si>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</si>
  <si>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</si>
  <si>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</si>
  <si>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</si>
  <si>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</si>
  <si>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</si>
  <si>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</si>
  <si>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</si>
  <si>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</si>
  <si>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</si>
  <si>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</si>
  <si>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</si>
  <si>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</si>
  <si>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</si>
  <si>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</si>
  <si>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</si>
  <si>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</si>
  <si>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</si>
  <si>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</si>
  <si>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</si>
  <si>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</si>
  <si>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</si>
  <si>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</si>
  <si>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</si>
  <si>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</si>
  <si>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</si>
  <si>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</si>
  <si>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</si>
  <si>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</si>
  <si>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</si>
  <si>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</si>
  <si>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</si>
  <si>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</si>
  <si>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</si>
  <si>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</si>
  <si>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</si>
  <si>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</si>
  <si>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</si>
  <si>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</si>
  <si>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</si>
  <si>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</si>
  <si>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</si>
  <si>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</si>
  <si>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</si>
  <si>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</si>
  <si>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</si>
  <si>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</si>
  <si>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</si>
  <si>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</si>
  <si>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</si>
  <si>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</si>
  <si>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</si>
  <si>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</si>
  <si>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</si>
  <si>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</si>
  <si>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</si>
  <si>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</si>
  <si>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</si>
  <si>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</si>
  <si>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</si>
  <si>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</si>
  <si>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</si>
  <si>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</si>
  <si>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</si>
  <si>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</si>
  <si>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</si>
  <si>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</si>
  <si>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</si>
  <si>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</si>
  <si>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</si>
  <si>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</si>
  <si>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</si>
  <si>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</si>
  <si>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</si>
  <si>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</si>
  <si>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</si>
  <si>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</si>
  <si>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</si>
  <si>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</si>
  <si>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</si>
  <si>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</si>
  <si>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</si>
  <si>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</si>
  <si>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</si>
  <si>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</si>
  <si>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</si>
  <si>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</si>
  <si>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</si>
  <si>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</si>
  <si>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</si>
  <si>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</si>
  <si>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</si>
  <si>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</si>
  <si>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</si>
  <si>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</si>
  <si>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</si>
  <si>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</si>
  <si>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</si>
  <si>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</si>
  <si>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</si>
  <si>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</si>
  <si>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</si>
  <si>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</si>
  <si>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</si>
  <si>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</si>
  <si>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</si>
  <si>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</si>
  <si>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</si>
  <si>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</si>
  <si>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</si>
  <si>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</si>
  <si>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</si>
  <si>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</si>
  <si>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</si>
  <si>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</si>
  <si>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</si>
  <si>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</si>
  <si>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</si>
  <si>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</si>
  <si>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</si>
  <si>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</si>
  <si>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</si>
  <si>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</si>
  <si>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</si>
  <si>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</si>
  <si>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</si>
  <si>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</si>
  <si>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</si>
  <si>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</si>
  <si>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</si>
  <si>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</si>
  <si>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</si>
  <si>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</si>
  <si>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</si>
  <si>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</si>
  <si>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</si>
  <si>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</si>
  <si>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</si>
  <si>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</si>
  <si>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</si>
  <si>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</si>
  <si>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</si>
  <si>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</si>
  <si>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</si>
  <si>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</si>
  <si>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</si>
  <si>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</si>
  <si>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</si>
  <si>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</si>
  <si>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</si>
  <si>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</si>
  <si>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</si>
  <si>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</si>
  <si>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</si>
  <si>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</si>
  <si>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</si>
  <si>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</si>
  <si>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</si>
  <si>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</si>
  <si>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</si>
  <si>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</si>
  <si>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</si>
  <si>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</si>
  <si>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</si>
  <si>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</si>
  <si>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</si>
  <si>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</si>
  <si>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</si>
  <si>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</si>
  <si>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</si>
  <si>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</si>
  <si>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</si>
  <si>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</si>
  <si>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</si>
  <si>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</si>
  <si>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</si>
  <si>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</si>
  <si>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</si>
  <si>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</si>
  <si>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</si>
  <si>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</si>
  <si>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</si>
  <si>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</si>
  <si>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</si>
  <si>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</si>
  <si>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</si>
  <si>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</si>
  <si>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</si>
  <si>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</si>
  <si>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</si>
  <si>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</si>
  <si>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</si>
  <si>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</si>
  <si>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</si>
  <si>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</si>
  <si>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</si>
  <si>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</si>
  <si>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</si>
  <si>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</si>
  <si>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</si>
  <si>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</si>
  <si>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</si>
  <si>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</si>
  <si>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</si>
  <si>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</si>
  <si>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</si>
  <si>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</si>
  <si>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</si>
  <si>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</si>
  <si>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</si>
  <si>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</si>
  <si>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</si>
  <si>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</si>
  <si>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</si>
  <si>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</si>
  <si>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</si>
  <si>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</si>
  <si>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</si>
  <si>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</si>
  <si>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</si>
  <si>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</si>
  <si>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Salary: $ 25,074 , This is inclusive of all legal charges and taxes
as per Georgian regulations.</t>
  </si>
  <si>
    <t>Salary: $ 15,775, This is inclusive of all legal charges and taxes
as per Georgian regulations.</t>
  </si>
  <si>
    <r>
      <t xml:space="preserve"> Two secretariat staff, it includes  all legal charges and taxes
as per Georgian regulations.
</t>
    </r>
    <r>
      <rPr>
        <sz val="11"/>
        <rFont val="Arial"/>
        <family val="2"/>
      </rPr>
      <t>5% increase has been applied.</t>
    </r>
  </si>
  <si>
    <t>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</si>
  <si>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</si>
  <si>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</si>
  <si>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</si>
  <si>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</si>
  <si>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5400 $</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</si>
  <si>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</si>
  <si>
    <r>
      <rPr>
        <b/>
        <sz val="11"/>
        <color theme="1"/>
        <rFont val="Arial"/>
        <family val="2"/>
      </rPr>
      <t>In case of c/f from Year 1 the translation cost will be following:</t>
    </r>
    <r>
      <rPr>
        <sz val="11"/>
        <color theme="1"/>
        <rFont val="Arial"/>
        <family val="2"/>
      </rPr>
      <t xml:space="preserve"> 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9$ (approximate number of pages to be translated is
250, thus 250x9$=2250 $) The total cost for the translation equals to 900$+300&amp;+1500$=3450$</t>
    </r>
  </si>
  <si>
    <r>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t>
    </r>
    <r>
      <rPr>
        <b/>
        <sz val="11"/>
        <color theme="1"/>
        <rFont val="Arial"/>
        <family val="2"/>
      </rPr>
      <t xml:space="preserve"> 250 USD from the saving of Y1 will be used to purchase zoom account for online meetings.</t>
    </r>
    <r>
      <rPr>
        <sz val="11"/>
        <color theme="1"/>
        <rFont val="Arial"/>
        <family val="2"/>
      </rPr>
      <t xml:space="preserve"> Total cost for this budget line is 880$+120$+250$=1250$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</si>
</sst>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409]d/mmm/yyyy;@"/>
  </numFmts>
  <fonts count="38"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5" fontId="1"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0" fontId="1" fillId="0" borderId="0"/>
    <xf numFmtId="164" fontId="1" fillId="0" borderId="0" applyFont="0" applyFill="0" applyBorder="0" applyAlignment="0" applyProtection="0"/>
  </cellStyleXfs>
  <cellXfs count="304">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0" fontId="3" fillId="4" borderId="9" xfId="0" applyFont="1" applyFill="1" applyBorder="1" applyAlignment="1">
      <alignment horizontal="left" vertical="center"/>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1" fillId="12"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9" xfId="0" applyFont="1" applyFill="1" applyBorder="1" applyAlignment="1">
      <alignment horizontal="left" vertical="center" wrapText="1"/>
    </xf>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1" fontId="16" fillId="0" borderId="29" xfId="2" applyNumberFormat="1" applyFont="1" applyBorder="1" applyAlignment="1">
      <alignment horizont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3" fillId="8" borderId="9"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 fillId="12" borderId="9" xfId="0" applyFont="1" applyFill="1" applyBorder="1" applyAlignment="1">
      <alignment horizontal="center"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left" vertical="center" wrapText="1"/>
    </xf>
    <xf numFmtId="0" fontId="34" fillId="12"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168" fontId="3" fillId="10" borderId="9" xfId="0" applyNumberFormat="1"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8" fillId="6" borderId="9" xfId="0"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3" fillId="0" borderId="0" xfId="0" applyFont="1" applyAlignment="1">
      <alignment horizontal="center" vertical="center" wrapText="1"/>
    </xf>
    <xf numFmtId="15" fontId="3" fillId="10" borderId="9" xfId="0" applyNumberFormat="1" applyFont="1" applyFill="1" applyBorder="1" applyAlignment="1">
      <alignment horizontal="center" vertical="center"/>
    </xf>
    <xf numFmtId="0" fontId="8" fillId="2" borderId="9" xfId="0"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36" fillId="12" borderId="9" xfId="0" applyFont="1" applyFill="1" applyBorder="1" applyAlignment="1">
      <alignment horizontal="center" vertical="center"/>
    </xf>
    <xf numFmtId="0" fontId="8" fillId="12"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3" fillId="12" borderId="9" xfId="0" applyFont="1" applyFill="1" applyBorder="1" applyAlignment="1">
      <alignment horizontal="left" vertical="center" wrapText="1"/>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0" fontId="29" fillId="7" borderId="9" xfId="2"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cellXfs>
  <cellStyles count="10">
    <cellStyle name="Comma 2" xfId="7"/>
    <cellStyle name="Comma 3" xfId="3"/>
    <cellStyle name="Currency 2" xfId="6"/>
    <cellStyle name="Currency 3" xfId="9"/>
    <cellStyle name="Normal" xfId="0" builtinId="0"/>
    <cellStyle name="Normal 2" xfId="2"/>
    <cellStyle name="Normal 3" xfId="4"/>
    <cellStyle name="Normal 7" xfId="8"/>
    <cellStyle name="Percent" xfId="1" builtinId="5"/>
    <cellStyle name="Percent 2" xfId="5"/>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topLeftCell="A4" zoomScale="130" zoomScaleNormal="100" zoomScaleSheetLayoutView="130" workbookViewId="0">
      <selection activeCell="A6" sqref="A6:B6"/>
    </sheetView>
  </sheetViews>
  <sheetFormatPr defaultRowHeight="14.5" x14ac:dyDescent="0.35"/>
  <cols>
    <col min="1" max="2" width="50.54296875" customWidth="1"/>
  </cols>
  <sheetData>
    <row r="1" spans="1:2" s="1" customFormat="1" ht="14" x14ac:dyDescent="0.3"/>
    <row r="2" spans="1:2" s="1" customFormat="1" ht="14" x14ac:dyDescent="0.3"/>
    <row r="3" spans="1:2" s="1" customFormat="1" ht="14" x14ac:dyDescent="0.3"/>
    <row r="4" spans="1:2" s="1" customFormat="1" ht="15.5" x14ac:dyDescent="0.35">
      <c r="A4" s="206" t="s">
        <v>0</v>
      </c>
      <c r="B4" s="206"/>
    </row>
    <row r="5" spans="1:2" s="1" customFormat="1" ht="15.5" x14ac:dyDescent="0.35">
      <c r="A5" s="2"/>
    </row>
    <row r="6" spans="1:2" ht="47.5" customHeight="1" x14ac:dyDescent="0.35">
      <c r="A6" s="207" t="s">
        <v>1</v>
      </c>
      <c r="B6" s="207"/>
    </row>
    <row r="7" spans="1:2" ht="32.15" customHeight="1" x14ac:dyDescent="0.35">
      <c r="A7" s="208" t="s">
        <v>2</v>
      </c>
      <c r="B7" s="208"/>
    </row>
    <row r="8" spans="1:2" ht="45" customHeight="1" x14ac:dyDescent="0.35">
      <c r="A8" s="202" t="s">
        <v>3</v>
      </c>
      <c r="B8" s="202"/>
    </row>
    <row r="9" spans="1:2" ht="75.650000000000006" customHeight="1" x14ac:dyDescent="0.35">
      <c r="A9" s="202" t="s">
        <v>15</v>
      </c>
      <c r="B9" s="202"/>
    </row>
    <row r="10" spans="1:2" ht="60" customHeight="1" x14ac:dyDescent="0.35">
      <c r="A10" s="202" t="s">
        <v>4</v>
      </c>
      <c r="B10" s="202"/>
    </row>
    <row r="11" spans="1:2" ht="28.5" customHeight="1" x14ac:dyDescent="0.35">
      <c r="A11" s="202" t="s">
        <v>5</v>
      </c>
      <c r="B11" s="202"/>
    </row>
    <row r="12" spans="1:2" ht="41.15" customHeight="1" x14ac:dyDescent="0.35">
      <c r="A12" s="202" t="s">
        <v>6</v>
      </c>
      <c r="B12" s="202"/>
    </row>
    <row r="13" spans="1:2" ht="61" customHeight="1" x14ac:dyDescent="0.35">
      <c r="A13" s="204" t="s">
        <v>7</v>
      </c>
      <c r="B13" s="204"/>
    </row>
    <row r="14" spans="1:2" ht="50.5" customHeight="1" x14ac:dyDescent="0.35">
      <c r="A14" s="202" t="s">
        <v>8</v>
      </c>
      <c r="B14" s="202"/>
    </row>
    <row r="15" spans="1:2" ht="48.65" customHeight="1" x14ac:dyDescent="0.35">
      <c r="A15" s="202" t="s">
        <v>9</v>
      </c>
      <c r="B15" s="202"/>
    </row>
    <row r="16" spans="1:2" ht="25.5" customHeight="1" x14ac:dyDescent="0.35">
      <c r="A16" s="205" t="s">
        <v>10</v>
      </c>
      <c r="B16" s="205"/>
    </row>
    <row r="17" spans="1:3" ht="31.5" customHeight="1" x14ac:dyDescent="0.35">
      <c r="A17" s="202" t="s">
        <v>11</v>
      </c>
      <c r="B17" s="202"/>
    </row>
    <row r="18" spans="1:3" ht="31.5" customHeight="1" x14ac:dyDescent="0.35">
      <c r="A18" s="203" t="s">
        <v>12</v>
      </c>
      <c r="B18" s="204"/>
    </row>
    <row r="19" spans="1:3" ht="33" customHeight="1" x14ac:dyDescent="0.35">
      <c r="A19" s="203" t="s">
        <v>13</v>
      </c>
      <c r="B19" s="204"/>
    </row>
    <row r="21" spans="1:3" x14ac:dyDescent="0.35">
      <c r="A21" s="201" t="s">
        <v>14</v>
      </c>
      <c r="B21" s="201"/>
      <c r="C21" s="201"/>
    </row>
  </sheetData>
  <sheetProtection password="81D7" sheet="1" objects="1" scenarios="1"/>
  <mergeCells count="16">
    <mergeCell ref="A10:B10"/>
    <mergeCell ref="A4:B4"/>
    <mergeCell ref="A6:B6"/>
    <mergeCell ref="A7:B7"/>
    <mergeCell ref="A8:B8"/>
    <mergeCell ref="A9:B9"/>
    <mergeCell ref="A21:C21"/>
    <mergeCell ref="A17:B17"/>
    <mergeCell ref="A18:B18"/>
    <mergeCell ref="A19:B19"/>
    <mergeCell ref="A11:B11"/>
    <mergeCell ref="A12:B12"/>
    <mergeCell ref="A13:B13"/>
    <mergeCell ref="A14:B14"/>
    <mergeCell ref="A15:B15"/>
    <mergeCell ref="A16:B16"/>
  </mergeCells>
  <pageMargins left="0.7" right="0.7"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93"/>
  <sheetViews>
    <sheetView topLeftCell="C80" zoomScale="91" zoomScaleNormal="91" workbookViewId="0">
      <selection activeCell="D81" sqref="D81"/>
    </sheetView>
  </sheetViews>
  <sheetFormatPr defaultColWidth="9.453125" defaultRowHeight="15.5" x14ac:dyDescent="0.3"/>
  <cols>
    <col min="1" max="1" width="4" style="27" customWidth="1"/>
    <col min="2" max="2" width="29.54296875" style="27" customWidth="1"/>
    <col min="3" max="4" width="80.54296875" style="27" customWidth="1"/>
    <col min="5" max="5" width="6.26953125" style="27" customWidth="1"/>
    <col min="6" max="6" width="41.1796875" style="27" customWidth="1"/>
    <col min="7" max="7" width="40" style="27" customWidth="1"/>
    <col min="8" max="254" width="9.453125" style="27"/>
    <col min="255" max="16384" width="9.453125" style="26"/>
  </cols>
  <sheetData>
    <row r="1" spans="1:9" s="27" customFormat="1" ht="24" hidden="1" customHeight="1" x14ac:dyDescent="0.45">
      <c r="A1" s="211" t="s">
        <v>119</v>
      </c>
      <c r="B1" s="212"/>
      <c r="C1" s="212"/>
      <c r="D1" s="212"/>
      <c r="E1" s="45"/>
      <c r="F1" s="32"/>
      <c r="G1" s="32"/>
      <c r="H1" s="32"/>
      <c r="I1" s="31"/>
    </row>
    <row r="2" spans="1:9" s="27" customFormat="1" ht="13.5" hidden="1" customHeight="1" x14ac:dyDescent="0.45">
      <c r="A2" s="108"/>
      <c r="B2" s="107"/>
      <c r="C2" s="107"/>
      <c r="D2" s="107"/>
      <c r="E2" s="32"/>
      <c r="F2" s="32"/>
      <c r="G2" s="32"/>
      <c r="H2" s="32"/>
      <c r="I2" s="31"/>
    </row>
    <row r="3" spans="1:9" s="27" customFormat="1" ht="13.5" hidden="1" customHeight="1" x14ac:dyDescent="0.3">
      <c r="A3" s="213" t="s">
        <v>120</v>
      </c>
      <c r="B3" s="214"/>
      <c r="C3" s="214"/>
      <c r="D3" s="214"/>
      <c r="E3" s="45"/>
      <c r="F3" s="32"/>
      <c r="G3" s="32"/>
      <c r="H3" s="32"/>
      <c r="I3" s="67"/>
    </row>
    <row r="4" spans="1:9" s="27" customFormat="1" ht="12.75" hidden="1" customHeight="1" x14ac:dyDescent="0.3">
      <c r="A4" s="73"/>
      <c r="B4" s="33"/>
      <c r="C4" s="33"/>
      <c r="D4" s="33"/>
      <c r="E4" s="32"/>
      <c r="F4" s="32"/>
      <c r="G4" s="32"/>
      <c r="H4" s="32"/>
      <c r="I4" s="31"/>
    </row>
    <row r="5" spans="1:9" s="27" customFormat="1" ht="12" hidden="1" customHeight="1" x14ac:dyDescent="0.3">
      <c r="A5" s="97"/>
      <c r="B5" s="106"/>
      <c r="C5" s="105"/>
      <c r="D5" s="32"/>
      <c r="E5" s="92"/>
      <c r="F5" s="32"/>
      <c r="G5" s="32"/>
      <c r="H5" s="32"/>
      <c r="I5" s="31"/>
    </row>
    <row r="6" spans="1:9" s="27" customFormat="1" ht="93.75" hidden="1" customHeight="1" x14ac:dyDescent="0.3">
      <c r="A6" s="99">
        <v>1</v>
      </c>
      <c r="B6" s="104" t="s">
        <v>121</v>
      </c>
      <c r="C6" s="215" t="s">
        <v>122</v>
      </c>
      <c r="D6" s="216"/>
      <c r="E6" s="32"/>
      <c r="F6" s="32"/>
      <c r="G6" s="32"/>
      <c r="H6" s="32"/>
      <c r="I6" s="31"/>
    </row>
    <row r="7" spans="1:9" s="27" customFormat="1" ht="48" hidden="1" customHeight="1" x14ac:dyDescent="0.3">
      <c r="A7" s="97"/>
      <c r="B7" s="103"/>
      <c r="C7" s="215" t="s">
        <v>123</v>
      </c>
      <c r="D7" s="216"/>
      <c r="E7" s="92"/>
      <c r="F7" s="32"/>
      <c r="G7" s="32"/>
      <c r="H7" s="32"/>
      <c r="I7" s="31"/>
    </row>
    <row r="8" spans="1:9" s="27" customFormat="1" ht="37.5" hidden="1" customHeight="1" x14ac:dyDescent="0.3">
      <c r="A8" s="97"/>
      <c r="B8" s="102"/>
      <c r="C8" s="217" t="s">
        <v>124</v>
      </c>
      <c r="D8" s="218"/>
      <c r="E8" s="32"/>
      <c r="F8" s="32"/>
      <c r="G8" s="32"/>
      <c r="H8" s="32"/>
      <c r="I8" s="31"/>
    </row>
    <row r="9" spans="1:9" s="27" customFormat="1" ht="87.75" hidden="1" customHeight="1" x14ac:dyDescent="0.3">
      <c r="A9" s="99">
        <v>2</v>
      </c>
      <c r="B9" s="101" t="s">
        <v>125</v>
      </c>
      <c r="C9" s="209" t="s">
        <v>126</v>
      </c>
      <c r="D9" s="210"/>
      <c r="E9" s="32"/>
      <c r="F9" s="32"/>
      <c r="G9" s="32"/>
      <c r="H9" s="32"/>
      <c r="I9" s="31"/>
    </row>
    <row r="10" spans="1:9" s="27" customFormat="1" ht="34.5" hidden="1" customHeight="1" x14ac:dyDescent="0.3">
      <c r="A10" s="99">
        <v>3</v>
      </c>
      <c r="B10" s="100" t="s">
        <v>127</v>
      </c>
      <c r="C10" s="222" t="s">
        <v>128</v>
      </c>
      <c r="D10" s="223"/>
      <c r="E10" s="32"/>
      <c r="F10" s="32"/>
      <c r="G10" s="32"/>
      <c r="H10" s="32"/>
      <c r="I10" s="31"/>
    </row>
    <row r="11" spans="1:9" s="27" customFormat="1" ht="37.5" hidden="1" customHeight="1" x14ac:dyDescent="0.3">
      <c r="A11" s="99">
        <v>6</v>
      </c>
      <c r="B11" s="98" t="s">
        <v>129</v>
      </c>
      <c r="C11" s="224" t="s">
        <v>130</v>
      </c>
      <c r="D11" s="225"/>
      <c r="E11" s="32"/>
      <c r="F11" s="32"/>
      <c r="G11" s="32"/>
      <c r="H11" s="32"/>
      <c r="I11" s="31"/>
    </row>
    <row r="12" spans="1:9" s="27" customFormat="1" ht="12.75" hidden="1" customHeight="1" x14ac:dyDescent="0.3">
      <c r="A12" s="97"/>
      <c r="B12" s="96"/>
      <c r="C12" s="96"/>
      <c r="D12" s="96"/>
      <c r="E12" s="32"/>
      <c r="F12" s="32"/>
      <c r="G12" s="32"/>
      <c r="H12" s="32"/>
      <c r="I12" s="31"/>
    </row>
    <row r="13" spans="1:9" s="27" customFormat="1" ht="13.5" hidden="1" customHeight="1" x14ac:dyDescent="0.3">
      <c r="A13" s="95"/>
      <c r="B13" s="94"/>
      <c r="C13" s="94"/>
      <c r="D13" s="94"/>
      <c r="E13" s="32"/>
      <c r="F13" s="32"/>
      <c r="G13" s="32"/>
      <c r="H13" s="32"/>
      <c r="I13" s="31"/>
    </row>
    <row r="14" spans="1:9" s="27" customFormat="1" ht="13.5" hidden="1" customHeight="1" x14ac:dyDescent="0.3">
      <c r="A14" s="213" t="s">
        <v>131</v>
      </c>
      <c r="B14" s="214"/>
      <c r="C14" s="214"/>
      <c r="D14" s="214"/>
      <c r="E14" s="45"/>
      <c r="F14" s="32"/>
      <c r="G14" s="32"/>
      <c r="H14" s="32"/>
      <c r="I14" s="67"/>
    </row>
    <row r="15" spans="1:9" s="27" customFormat="1" ht="12.75" hidden="1" customHeight="1" x14ac:dyDescent="0.3">
      <c r="A15" s="73"/>
      <c r="B15" s="65"/>
      <c r="C15" s="65"/>
      <c r="D15" s="65"/>
      <c r="E15" s="92"/>
      <c r="F15" s="92"/>
      <c r="G15" s="32"/>
      <c r="H15" s="32"/>
      <c r="I15" s="31"/>
    </row>
    <row r="16" spans="1:9" s="27" customFormat="1" ht="38.25" hidden="1" customHeight="1" x14ac:dyDescent="0.3">
      <c r="A16" s="75"/>
      <c r="B16" s="64" t="s">
        <v>132</v>
      </c>
      <c r="C16" s="63" t="s">
        <v>119</v>
      </c>
      <c r="D16" s="63" t="s">
        <v>133</v>
      </c>
      <c r="E16" s="93"/>
      <c r="F16" s="92"/>
      <c r="G16" s="32"/>
      <c r="H16" s="32"/>
      <c r="I16" s="31"/>
    </row>
    <row r="17" spans="1:9" s="27" customFormat="1" ht="45" hidden="1" customHeight="1" x14ac:dyDescent="0.3">
      <c r="A17" s="75"/>
      <c r="B17" s="90" t="s">
        <v>134</v>
      </c>
      <c r="C17" s="59" t="s">
        <v>135</v>
      </c>
      <c r="D17" s="58"/>
      <c r="E17" s="41"/>
      <c r="F17" s="32"/>
      <c r="G17" s="32"/>
      <c r="H17" s="32"/>
      <c r="I17" s="31"/>
    </row>
    <row r="18" spans="1:9" s="27" customFormat="1" ht="13.5" hidden="1" customHeight="1" x14ac:dyDescent="0.3">
      <c r="A18" s="53"/>
      <c r="B18" s="91"/>
      <c r="C18" s="91"/>
      <c r="D18" s="91"/>
      <c r="E18" s="32"/>
      <c r="F18" s="32"/>
      <c r="G18" s="32"/>
      <c r="H18" s="32"/>
      <c r="I18" s="31"/>
    </row>
    <row r="19" spans="1:9" s="27" customFormat="1" ht="13.5" hidden="1" customHeight="1" x14ac:dyDescent="0.3">
      <c r="A19" s="213" t="s">
        <v>136</v>
      </c>
      <c r="B19" s="214"/>
      <c r="C19" s="214"/>
      <c r="D19" s="214"/>
      <c r="E19" s="45"/>
      <c r="F19" s="32"/>
      <c r="G19" s="32"/>
      <c r="H19" s="32"/>
      <c r="I19" s="67"/>
    </row>
    <row r="20" spans="1:9" s="27" customFormat="1" ht="12.75" hidden="1" customHeight="1" x14ac:dyDescent="0.3">
      <c r="A20" s="73"/>
      <c r="B20" s="65"/>
      <c r="C20" s="65"/>
      <c r="D20" s="65"/>
      <c r="E20" s="32"/>
      <c r="F20" s="32"/>
      <c r="G20" s="32"/>
      <c r="H20" s="32"/>
      <c r="I20" s="31"/>
    </row>
    <row r="21" spans="1:9" s="27" customFormat="1" ht="38.25" hidden="1" customHeight="1" x14ac:dyDescent="0.3">
      <c r="A21" s="75"/>
      <c r="B21" s="64" t="s">
        <v>132</v>
      </c>
      <c r="C21" s="63" t="s">
        <v>119</v>
      </c>
      <c r="D21" s="63" t="s">
        <v>133</v>
      </c>
      <c r="E21" s="41"/>
      <c r="F21" s="32"/>
      <c r="G21" s="32"/>
      <c r="H21" s="32"/>
      <c r="I21" s="31"/>
    </row>
    <row r="22" spans="1:9" s="27" customFormat="1" ht="25.5" hidden="1" customHeight="1" x14ac:dyDescent="0.3">
      <c r="A22" s="75"/>
      <c r="B22" s="90" t="s">
        <v>137</v>
      </c>
      <c r="C22" s="61"/>
      <c r="D22" s="58"/>
      <c r="E22" s="41"/>
      <c r="F22" s="32"/>
      <c r="G22" s="32"/>
      <c r="H22" s="32"/>
      <c r="I22" s="31"/>
    </row>
    <row r="23" spans="1:9" s="27" customFormat="1" ht="150" hidden="1" customHeight="1" x14ac:dyDescent="0.3">
      <c r="A23" s="75"/>
      <c r="B23" s="62" t="s">
        <v>138</v>
      </c>
      <c r="C23" s="59" t="s">
        <v>139</v>
      </c>
      <c r="D23" s="58"/>
      <c r="E23" s="41"/>
      <c r="F23" s="32"/>
      <c r="G23" s="32"/>
      <c r="H23" s="32"/>
      <c r="I23" s="31"/>
    </row>
    <row r="24" spans="1:9" s="27" customFormat="1" ht="76.5" hidden="1" customHeight="1" x14ac:dyDescent="0.3">
      <c r="A24" s="75"/>
      <c r="B24" s="62" t="s">
        <v>140</v>
      </c>
      <c r="C24" s="59" t="s">
        <v>141</v>
      </c>
      <c r="D24" s="59" t="s">
        <v>142</v>
      </c>
      <c r="E24" s="41"/>
      <c r="F24" s="32"/>
      <c r="G24" s="32"/>
      <c r="H24" s="32"/>
      <c r="I24" s="31"/>
    </row>
    <row r="25" spans="1:9" s="27" customFormat="1" ht="76.5" hidden="1" customHeight="1" x14ac:dyDescent="0.3">
      <c r="A25" s="75"/>
      <c r="B25" s="90" t="s">
        <v>143</v>
      </c>
      <c r="C25" s="59" t="s">
        <v>144</v>
      </c>
      <c r="D25" s="61"/>
      <c r="E25" s="41"/>
      <c r="F25" s="32"/>
      <c r="G25" s="32"/>
      <c r="H25" s="32"/>
      <c r="I25" s="31"/>
    </row>
    <row r="26" spans="1:9" s="27" customFormat="1" ht="43.5" hidden="1" customHeight="1" x14ac:dyDescent="0.3">
      <c r="A26" s="75"/>
      <c r="B26" s="90" t="s">
        <v>145</v>
      </c>
      <c r="C26" s="59" t="s">
        <v>146</v>
      </c>
      <c r="D26" s="61"/>
      <c r="E26" s="41"/>
      <c r="F26" s="32"/>
      <c r="G26" s="32"/>
      <c r="H26" s="32"/>
      <c r="I26" s="31"/>
    </row>
    <row r="27" spans="1:9" s="27" customFormat="1" ht="203.25" hidden="1" customHeight="1" x14ac:dyDescent="0.3">
      <c r="A27" s="75"/>
      <c r="B27" s="90" t="s">
        <v>145</v>
      </c>
      <c r="C27" s="59" t="s">
        <v>147</v>
      </c>
      <c r="D27" s="59" t="s">
        <v>148</v>
      </c>
      <c r="E27" s="41"/>
      <c r="F27" s="32"/>
      <c r="G27" s="32"/>
      <c r="H27" s="32"/>
      <c r="I27" s="31"/>
    </row>
    <row r="28" spans="1:9" s="27" customFormat="1" ht="243" hidden="1" customHeight="1" x14ac:dyDescent="0.3">
      <c r="A28" s="75"/>
      <c r="B28" s="89" t="s">
        <v>145</v>
      </c>
      <c r="C28" s="72" t="s">
        <v>149</v>
      </c>
      <c r="D28" s="72" t="s">
        <v>150</v>
      </c>
      <c r="E28" s="41"/>
      <c r="F28" s="32"/>
      <c r="G28" s="32"/>
      <c r="H28" s="32"/>
      <c r="I28" s="31"/>
    </row>
    <row r="29" spans="1:9" s="27" customFormat="1" ht="15.75" hidden="1" customHeight="1" x14ac:dyDescent="0.3">
      <c r="A29" s="53"/>
      <c r="B29" s="88"/>
      <c r="C29" s="68"/>
      <c r="D29" s="68"/>
      <c r="E29" s="32"/>
      <c r="F29" s="32"/>
      <c r="G29" s="32"/>
      <c r="H29" s="32"/>
      <c r="I29" s="31"/>
    </row>
    <row r="30" spans="1:9" s="27" customFormat="1" ht="13.5" hidden="1" customHeight="1" x14ac:dyDescent="0.3">
      <c r="A30" s="213" t="s">
        <v>151</v>
      </c>
      <c r="B30" s="214"/>
      <c r="C30" s="214"/>
      <c r="D30" s="214"/>
      <c r="E30" s="45"/>
      <c r="F30" s="32"/>
      <c r="G30" s="32"/>
      <c r="H30" s="32"/>
      <c r="I30" s="67"/>
    </row>
    <row r="31" spans="1:9" s="27" customFormat="1" ht="12.75" hidden="1" customHeight="1" x14ac:dyDescent="0.3">
      <c r="A31" s="87"/>
      <c r="B31" s="86"/>
      <c r="C31" s="86"/>
      <c r="D31" s="86"/>
      <c r="E31" s="32"/>
      <c r="F31" s="32"/>
      <c r="G31" s="32"/>
      <c r="H31" s="32"/>
      <c r="I31" s="31"/>
    </row>
    <row r="32" spans="1:9" s="27" customFormat="1" ht="12.75" hidden="1" customHeight="1" x14ac:dyDescent="0.3">
      <c r="A32" s="85"/>
      <c r="B32" s="84"/>
      <c r="C32" s="83"/>
      <c r="D32" s="83"/>
      <c r="E32" s="41"/>
      <c r="F32" s="32"/>
      <c r="G32" s="32"/>
      <c r="H32" s="32"/>
      <c r="I32" s="31"/>
    </row>
    <row r="33" spans="1:9" s="27" customFormat="1" ht="92.25" hidden="1" customHeight="1" x14ac:dyDescent="0.3">
      <c r="A33" s="82"/>
      <c r="B33" s="226" t="s">
        <v>152</v>
      </c>
      <c r="C33" s="227"/>
      <c r="D33" s="227"/>
      <c r="E33" s="41"/>
      <c r="F33" s="32"/>
      <c r="G33" s="32"/>
      <c r="H33" s="32"/>
      <c r="I33" s="31"/>
    </row>
    <row r="34" spans="1:9" s="27" customFormat="1" ht="18" hidden="1" customHeight="1" x14ac:dyDescent="0.3">
      <c r="A34" s="82"/>
      <c r="B34" s="228" t="s">
        <v>153</v>
      </c>
      <c r="C34" s="227"/>
      <c r="D34" s="227"/>
      <c r="E34" s="41"/>
      <c r="F34" s="32"/>
      <c r="G34" s="32"/>
      <c r="H34" s="32"/>
      <c r="I34" s="31"/>
    </row>
    <row r="35" spans="1:9" s="27" customFormat="1" ht="33.75" hidden="1" customHeight="1" x14ac:dyDescent="0.3">
      <c r="A35" s="82"/>
      <c r="B35" s="226" t="s">
        <v>154</v>
      </c>
      <c r="C35" s="227"/>
      <c r="D35" s="227"/>
      <c r="E35" s="41"/>
      <c r="F35" s="32"/>
      <c r="G35" s="32"/>
      <c r="H35" s="32"/>
      <c r="I35" s="31"/>
    </row>
    <row r="36" spans="1:9" s="27" customFormat="1" ht="15" hidden="1" customHeight="1" x14ac:dyDescent="0.3">
      <c r="A36" s="82"/>
      <c r="B36" s="81"/>
      <c r="C36" s="80"/>
      <c r="D36" s="80"/>
      <c r="E36" s="41"/>
      <c r="F36" s="32"/>
      <c r="G36" s="32"/>
      <c r="H36" s="32"/>
      <c r="I36" s="31"/>
    </row>
    <row r="37" spans="1:9" s="27" customFormat="1" ht="38.25" hidden="1" customHeight="1" x14ac:dyDescent="0.3">
      <c r="A37" s="75"/>
      <c r="B37" s="64" t="s">
        <v>132</v>
      </c>
      <c r="C37" s="63" t="s">
        <v>119</v>
      </c>
      <c r="D37" s="63" t="s">
        <v>133</v>
      </c>
      <c r="E37" s="41"/>
      <c r="F37" s="32"/>
      <c r="G37" s="32"/>
      <c r="H37" s="32"/>
      <c r="I37" s="31"/>
    </row>
    <row r="38" spans="1:9" s="27" customFormat="1" ht="38.25" hidden="1" customHeight="1" x14ac:dyDescent="0.3">
      <c r="A38" s="79"/>
      <c r="B38" s="62" t="s">
        <v>155</v>
      </c>
      <c r="C38" s="59" t="s">
        <v>156</v>
      </c>
      <c r="D38" s="78"/>
      <c r="E38" s="41"/>
      <c r="F38" s="32"/>
      <c r="G38" s="32"/>
      <c r="H38" s="32"/>
      <c r="I38" s="67"/>
    </row>
    <row r="39" spans="1:9" s="27" customFormat="1" ht="25.5" hidden="1" customHeight="1" x14ac:dyDescent="0.3">
      <c r="A39" s="79"/>
      <c r="B39" s="62" t="s">
        <v>60</v>
      </c>
      <c r="C39" s="59" t="s">
        <v>157</v>
      </c>
      <c r="D39" s="78"/>
      <c r="E39" s="41"/>
      <c r="F39" s="32"/>
      <c r="G39" s="32"/>
      <c r="H39" s="32"/>
      <c r="I39" s="67"/>
    </row>
    <row r="40" spans="1:9" s="27" customFormat="1" ht="33.75" hidden="1" customHeight="1" x14ac:dyDescent="0.3">
      <c r="A40" s="75"/>
      <c r="B40" s="62" t="s">
        <v>158</v>
      </c>
      <c r="C40" s="59" t="s">
        <v>159</v>
      </c>
      <c r="D40" s="61"/>
      <c r="E40" s="41"/>
      <c r="F40" s="32"/>
      <c r="G40" s="32"/>
      <c r="H40" s="32"/>
      <c r="I40" s="31"/>
    </row>
    <row r="41" spans="1:9" s="27" customFormat="1" ht="64.5" hidden="1" customHeight="1" x14ac:dyDescent="0.3">
      <c r="A41" s="75"/>
      <c r="B41" s="62" t="s">
        <v>160</v>
      </c>
      <c r="C41" s="59" t="s">
        <v>161</v>
      </c>
      <c r="D41" s="59" t="s">
        <v>162</v>
      </c>
      <c r="E41" s="41"/>
      <c r="F41" s="32"/>
      <c r="G41" s="32"/>
      <c r="H41" s="32"/>
      <c r="I41" s="31"/>
    </row>
    <row r="42" spans="1:9" s="27" customFormat="1" ht="63.75" hidden="1" customHeight="1" x14ac:dyDescent="0.3">
      <c r="A42" s="75"/>
      <c r="B42" s="62" t="s">
        <v>163</v>
      </c>
      <c r="C42" s="77" t="s">
        <v>164</v>
      </c>
      <c r="D42" s="59" t="s">
        <v>165</v>
      </c>
      <c r="E42" s="41"/>
      <c r="F42" s="76"/>
      <c r="G42" s="32"/>
      <c r="H42" s="32"/>
      <c r="I42" s="31"/>
    </row>
    <row r="43" spans="1:9" s="27" customFormat="1" ht="89.25" hidden="1" customHeight="1" x14ac:dyDescent="0.3">
      <c r="A43" s="75"/>
      <c r="B43" s="62" t="s">
        <v>166</v>
      </c>
      <c r="C43" s="59" t="s">
        <v>167</v>
      </c>
      <c r="D43" s="59" t="s">
        <v>168</v>
      </c>
      <c r="E43" s="41"/>
      <c r="F43" s="32"/>
      <c r="G43" s="32"/>
      <c r="H43" s="32"/>
      <c r="I43" s="31"/>
    </row>
    <row r="44" spans="1:9" s="27" customFormat="1" ht="106.5" hidden="1" customHeight="1" x14ac:dyDescent="0.3">
      <c r="A44" s="75"/>
      <c r="B44" s="62" t="s">
        <v>169</v>
      </c>
      <c r="C44" s="59" t="s">
        <v>170</v>
      </c>
      <c r="D44" s="59" t="s">
        <v>171</v>
      </c>
      <c r="E44" s="41"/>
      <c r="F44" s="32"/>
      <c r="G44" s="32"/>
      <c r="H44" s="32"/>
      <c r="I44" s="31"/>
    </row>
    <row r="45" spans="1:9" s="27" customFormat="1" ht="118.5" hidden="1" customHeight="1" x14ac:dyDescent="0.3">
      <c r="A45" s="75"/>
      <c r="B45" s="62" t="s">
        <v>172</v>
      </c>
      <c r="C45" s="59" t="s">
        <v>173</v>
      </c>
      <c r="D45" s="61"/>
      <c r="E45" s="41"/>
      <c r="F45" s="32"/>
      <c r="G45" s="32"/>
      <c r="H45" s="32"/>
      <c r="I45" s="31"/>
    </row>
    <row r="46" spans="1:9" s="27" customFormat="1" ht="56.25" hidden="1" customHeight="1" x14ac:dyDescent="0.3">
      <c r="A46" s="75"/>
      <c r="B46" s="62" t="s">
        <v>174</v>
      </c>
      <c r="C46" s="59" t="s">
        <v>175</v>
      </c>
      <c r="D46" s="59" t="s">
        <v>176</v>
      </c>
      <c r="E46" s="41"/>
      <c r="F46" s="32"/>
      <c r="G46" s="32"/>
      <c r="H46" s="32"/>
      <c r="I46" s="31"/>
    </row>
    <row r="47" spans="1:9" s="27" customFormat="1" ht="30.75" hidden="1" customHeight="1" x14ac:dyDescent="0.3">
      <c r="A47" s="75"/>
      <c r="B47" s="62" t="s">
        <v>177</v>
      </c>
      <c r="C47" s="59" t="s">
        <v>178</v>
      </c>
      <c r="D47" s="59" t="s">
        <v>179</v>
      </c>
      <c r="E47" s="41"/>
      <c r="F47" s="32"/>
      <c r="G47" s="32"/>
      <c r="H47" s="32"/>
      <c r="I47" s="31"/>
    </row>
    <row r="48" spans="1:9" s="27" customFormat="1" ht="89.25" hidden="1" customHeight="1" x14ac:dyDescent="0.3">
      <c r="A48" s="75"/>
      <c r="B48" s="62" t="s">
        <v>180</v>
      </c>
      <c r="C48" s="59" t="s">
        <v>181</v>
      </c>
      <c r="D48" s="59" t="s">
        <v>182</v>
      </c>
      <c r="E48" s="41"/>
      <c r="F48" s="32"/>
      <c r="G48" s="32"/>
      <c r="H48" s="32"/>
      <c r="I48" s="31"/>
    </row>
    <row r="49" spans="1:9" s="27" customFormat="1" ht="31.5" hidden="1" customHeight="1" x14ac:dyDescent="0.3">
      <c r="A49" s="75"/>
      <c r="B49" s="74" t="s">
        <v>183</v>
      </c>
      <c r="C49" s="72" t="s">
        <v>184</v>
      </c>
      <c r="D49" s="72" t="s">
        <v>185</v>
      </c>
      <c r="E49" s="41"/>
      <c r="F49" s="32"/>
      <c r="G49" s="32"/>
      <c r="H49" s="32"/>
      <c r="I49" s="31"/>
    </row>
    <row r="50" spans="1:9" s="27" customFormat="1" ht="14.25" hidden="1" customHeight="1" x14ac:dyDescent="0.3">
      <c r="A50" s="53"/>
      <c r="B50" s="70"/>
      <c r="C50" s="68"/>
      <c r="D50" s="68"/>
      <c r="E50" s="32"/>
      <c r="F50" s="32"/>
      <c r="G50" s="32"/>
      <c r="H50" s="32"/>
      <c r="I50" s="31"/>
    </row>
    <row r="51" spans="1:9" s="27" customFormat="1" ht="13.5" hidden="1" customHeight="1" x14ac:dyDescent="0.3">
      <c r="A51" s="213" t="s">
        <v>186</v>
      </c>
      <c r="B51" s="214"/>
      <c r="C51" s="214"/>
      <c r="D51" s="214"/>
      <c r="E51" s="45"/>
      <c r="F51" s="32"/>
      <c r="G51" s="32"/>
      <c r="H51" s="32"/>
      <c r="I51" s="67"/>
    </row>
    <row r="52" spans="1:9" s="27" customFormat="1" ht="12.75" hidden="1" customHeight="1" x14ac:dyDescent="0.3">
      <c r="A52" s="73"/>
      <c r="B52" s="65"/>
      <c r="C52" s="65"/>
      <c r="D52" s="65"/>
      <c r="E52" s="32"/>
      <c r="F52" s="32"/>
      <c r="G52" s="32"/>
      <c r="H52" s="32"/>
      <c r="I52" s="31"/>
    </row>
    <row r="53" spans="1:9" s="27" customFormat="1" ht="27.75" hidden="1" customHeight="1" x14ac:dyDescent="0.3">
      <c r="A53" s="57"/>
      <c r="B53" s="64" t="s">
        <v>132</v>
      </c>
      <c r="C53" s="63" t="s">
        <v>119</v>
      </c>
      <c r="D53" s="63" t="s">
        <v>133</v>
      </c>
      <c r="E53" s="41"/>
      <c r="F53" s="32"/>
      <c r="G53" s="32"/>
      <c r="H53" s="32"/>
      <c r="I53" s="31"/>
    </row>
    <row r="54" spans="1:9" s="27" customFormat="1" ht="33.75" hidden="1" customHeight="1" x14ac:dyDescent="0.3">
      <c r="A54" s="57"/>
      <c r="B54" s="229" t="s">
        <v>187</v>
      </c>
      <c r="C54" s="230"/>
      <c r="D54" s="230"/>
      <c r="E54" s="41"/>
      <c r="F54" s="32"/>
      <c r="G54" s="32"/>
      <c r="H54" s="32"/>
      <c r="I54" s="31"/>
    </row>
    <row r="55" spans="1:9" s="27" customFormat="1" ht="63.75" hidden="1" customHeight="1" x14ac:dyDescent="0.3">
      <c r="A55" s="57"/>
      <c r="B55" s="62" t="s">
        <v>188</v>
      </c>
      <c r="C55" s="59" t="s">
        <v>189</v>
      </c>
      <c r="D55" s="59" t="s">
        <v>190</v>
      </c>
      <c r="E55" s="41"/>
      <c r="F55" s="32"/>
      <c r="G55" s="32"/>
      <c r="H55" s="32"/>
      <c r="I55" s="31"/>
    </row>
    <row r="56" spans="1:9" s="27" customFormat="1" ht="127.5" hidden="1" customHeight="1" x14ac:dyDescent="0.3">
      <c r="A56" s="57"/>
      <c r="B56" s="56"/>
      <c r="C56" s="72" t="s">
        <v>191</v>
      </c>
      <c r="D56" s="54"/>
      <c r="E56" s="41"/>
      <c r="F56" s="32"/>
      <c r="G56" s="32"/>
      <c r="H56" s="32"/>
      <c r="I56" s="31"/>
    </row>
    <row r="57" spans="1:9" s="27" customFormat="1" ht="13.5" hidden="1" customHeight="1" x14ac:dyDescent="0.3">
      <c r="A57" s="71"/>
      <c r="B57" s="70"/>
      <c r="C57" s="68"/>
      <c r="D57" s="69"/>
      <c r="E57" s="32"/>
      <c r="F57" s="32"/>
      <c r="G57" s="32"/>
      <c r="H57" s="32"/>
      <c r="I57" s="31"/>
    </row>
    <row r="58" spans="1:9" s="27" customFormat="1" ht="13.5" hidden="1" customHeight="1" x14ac:dyDescent="0.3">
      <c r="A58" s="213" t="s">
        <v>192</v>
      </c>
      <c r="B58" s="214"/>
      <c r="C58" s="214"/>
      <c r="D58" s="214"/>
      <c r="E58" s="45"/>
      <c r="F58" s="32"/>
      <c r="G58" s="32"/>
      <c r="H58" s="32"/>
      <c r="I58" s="67"/>
    </row>
    <row r="59" spans="1:9" s="27" customFormat="1" ht="12.75" hidden="1" customHeight="1" x14ac:dyDescent="0.3">
      <c r="A59" s="66"/>
      <c r="B59" s="65"/>
      <c r="C59" s="65"/>
      <c r="D59" s="65"/>
      <c r="E59" s="32"/>
      <c r="F59" s="32"/>
      <c r="G59" s="32"/>
      <c r="H59" s="32"/>
      <c r="I59" s="31"/>
    </row>
    <row r="60" spans="1:9" s="27" customFormat="1" ht="12.75" hidden="1" customHeight="1" x14ac:dyDescent="0.3">
      <c r="A60" s="57"/>
      <c r="B60" s="64" t="s">
        <v>132</v>
      </c>
      <c r="C60" s="63" t="s">
        <v>119</v>
      </c>
      <c r="D60" s="63" t="s">
        <v>133</v>
      </c>
      <c r="E60" s="41"/>
      <c r="F60" s="32"/>
      <c r="G60" s="32"/>
      <c r="H60" s="32"/>
      <c r="I60" s="31"/>
    </row>
    <row r="61" spans="1:9" s="27" customFormat="1" ht="24" hidden="1" customHeight="1" x14ac:dyDescent="0.3">
      <c r="A61" s="57"/>
      <c r="B61" s="219" t="s">
        <v>193</v>
      </c>
      <c r="C61" s="220"/>
      <c r="D61" s="221"/>
      <c r="E61" s="41"/>
      <c r="F61" s="32"/>
      <c r="G61" s="32"/>
      <c r="H61" s="32"/>
      <c r="I61" s="31"/>
    </row>
    <row r="62" spans="1:9" s="27" customFormat="1" ht="55.5" hidden="1" customHeight="1" x14ac:dyDescent="0.3">
      <c r="A62" s="57"/>
      <c r="B62" s="62" t="s">
        <v>194</v>
      </c>
      <c r="C62" s="59" t="s">
        <v>195</v>
      </c>
      <c r="D62" s="59" t="s">
        <v>196</v>
      </c>
      <c r="E62" s="41"/>
      <c r="F62" s="32"/>
      <c r="G62" s="32"/>
      <c r="H62" s="32"/>
      <c r="I62" s="31"/>
    </row>
    <row r="63" spans="1:9" s="27" customFormat="1" ht="12.75" hidden="1" customHeight="1" x14ac:dyDescent="0.3">
      <c r="A63" s="57"/>
      <c r="B63" s="60"/>
      <c r="C63" s="61"/>
      <c r="D63" s="58"/>
      <c r="E63" s="41"/>
      <c r="F63" s="32"/>
      <c r="G63" s="32"/>
      <c r="H63" s="32"/>
      <c r="I63" s="31"/>
    </row>
    <row r="64" spans="1:9" s="27" customFormat="1" ht="25.5" hidden="1" customHeight="1" x14ac:dyDescent="0.3">
      <c r="A64" s="57"/>
      <c r="B64" s="219" t="s">
        <v>197</v>
      </c>
      <c r="C64" s="220"/>
      <c r="D64" s="221"/>
      <c r="E64" s="41"/>
      <c r="F64" s="32"/>
      <c r="G64" s="32"/>
      <c r="H64" s="32"/>
      <c r="I64" s="31"/>
    </row>
    <row r="65" spans="1:9" s="27" customFormat="1" ht="63.75" hidden="1" customHeight="1" x14ac:dyDescent="0.3">
      <c r="A65" s="57"/>
      <c r="B65" s="62" t="s">
        <v>198</v>
      </c>
      <c r="C65" s="59" t="s">
        <v>199</v>
      </c>
      <c r="D65" s="61"/>
      <c r="E65" s="41"/>
      <c r="F65" s="32"/>
      <c r="G65" s="32"/>
      <c r="H65" s="32"/>
      <c r="I65" s="31"/>
    </row>
    <row r="66" spans="1:9" s="27" customFormat="1" ht="76.5" hidden="1" customHeight="1" x14ac:dyDescent="0.3">
      <c r="A66" s="57"/>
      <c r="B66" s="62" t="s">
        <v>200</v>
      </c>
      <c r="C66" s="59" t="s">
        <v>201</v>
      </c>
      <c r="D66" s="59" t="s">
        <v>202</v>
      </c>
      <c r="E66" s="41"/>
      <c r="F66" s="32"/>
      <c r="G66" s="32"/>
      <c r="H66" s="32"/>
      <c r="I66" s="31"/>
    </row>
    <row r="67" spans="1:9" s="27" customFormat="1" ht="26.25" hidden="1" customHeight="1" x14ac:dyDescent="0.3">
      <c r="A67" s="57"/>
      <c r="B67" s="60"/>
      <c r="C67" s="61"/>
      <c r="D67" s="61"/>
      <c r="E67" s="235"/>
      <c r="F67" s="231"/>
      <c r="G67" s="231"/>
      <c r="H67" s="32"/>
      <c r="I67" s="31"/>
    </row>
    <row r="68" spans="1:9" s="27" customFormat="1" ht="21.75" hidden="1" customHeight="1" x14ac:dyDescent="0.3">
      <c r="A68" s="57"/>
      <c r="B68" s="219" t="s">
        <v>203</v>
      </c>
      <c r="C68" s="220"/>
      <c r="D68" s="221"/>
      <c r="E68" s="235"/>
      <c r="F68" s="231"/>
      <c r="G68" s="231"/>
      <c r="H68" s="32"/>
      <c r="I68" s="31"/>
    </row>
    <row r="69" spans="1:9" s="27" customFormat="1" ht="40.5" hidden="1" customHeight="1" x14ac:dyDescent="0.3">
      <c r="A69" s="57"/>
      <c r="B69" s="60"/>
      <c r="C69" s="59" t="s">
        <v>204</v>
      </c>
      <c r="D69" s="59" t="s">
        <v>202</v>
      </c>
      <c r="E69" s="41"/>
      <c r="F69" s="32"/>
      <c r="G69" s="32"/>
      <c r="H69" s="32"/>
      <c r="I69" s="31"/>
    </row>
    <row r="70" spans="1:9" s="27" customFormat="1" ht="16.5" hidden="1" customHeight="1" x14ac:dyDescent="0.3">
      <c r="A70" s="57"/>
      <c r="B70" s="56"/>
      <c r="C70" s="55"/>
      <c r="D70" s="54"/>
      <c r="E70" s="41"/>
      <c r="F70" s="32"/>
      <c r="G70" s="32"/>
      <c r="H70" s="32"/>
      <c r="I70" s="31"/>
    </row>
    <row r="71" spans="1:9" s="27" customFormat="1" ht="29.25" hidden="1" customHeight="1" x14ac:dyDescent="0.3">
      <c r="A71" s="44"/>
      <c r="B71" s="43" t="s">
        <v>205</v>
      </c>
      <c r="C71" s="42" t="s">
        <v>206</v>
      </c>
      <c r="D71" s="126"/>
      <c r="E71" s="41"/>
      <c r="F71" s="32"/>
      <c r="G71" s="32"/>
      <c r="H71" s="32"/>
      <c r="I71" s="31"/>
    </row>
    <row r="72" spans="1:9" s="27" customFormat="1" ht="18.75" hidden="1" customHeight="1" x14ac:dyDescent="0.3">
      <c r="A72" s="34"/>
      <c r="B72" s="40"/>
      <c r="C72" s="40"/>
      <c r="D72" s="124"/>
      <c r="E72" s="32"/>
      <c r="F72" s="32"/>
      <c r="G72" s="32"/>
      <c r="H72" s="32"/>
      <c r="I72" s="31"/>
    </row>
    <row r="73" spans="1:9" s="27" customFormat="1" ht="15.75" hidden="1" customHeight="1" x14ac:dyDescent="0.3">
      <c r="A73" s="53"/>
      <c r="B73" s="39"/>
      <c r="C73" s="39"/>
      <c r="D73" s="128"/>
      <c r="E73" s="32"/>
      <c r="F73" s="32"/>
      <c r="G73" s="32"/>
      <c r="H73" s="32"/>
      <c r="I73" s="31"/>
    </row>
    <row r="74" spans="1:9" s="27" customFormat="1" ht="24" customHeight="1" thickBot="1" x14ac:dyDescent="0.5">
      <c r="A74" s="232" t="s">
        <v>207</v>
      </c>
      <c r="B74" s="233"/>
      <c r="C74" s="233"/>
      <c r="D74" s="233"/>
      <c r="E74" s="45"/>
      <c r="F74" s="32"/>
      <c r="G74" s="32"/>
      <c r="H74" s="32"/>
      <c r="I74" s="31"/>
    </row>
    <row r="75" spans="1:9" s="49" customFormat="1" ht="36.75" customHeight="1" x14ac:dyDescent="0.35">
      <c r="A75" s="51"/>
      <c r="B75" s="234" t="s">
        <v>208</v>
      </c>
      <c r="C75" s="234"/>
      <c r="D75" s="52"/>
    </row>
    <row r="76" spans="1:9" s="49" customFormat="1" ht="18" customHeight="1" x14ac:dyDescent="0.35">
      <c r="A76" s="51"/>
      <c r="B76" s="50"/>
      <c r="C76" s="50"/>
      <c r="D76" s="50"/>
    </row>
    <row r="77" spans="1:9" s="27" customFormat="1" ht="12.75" customHeight="1" thickBot="1" x14ac:dyDescent="0.5">
      <c r="A77" s="48"/>
      <c r="B77" s="47"/>
      <c r="C77" s="47"/>
      <c r="D77" s="47"/>
      <c r="E77" s="32"/>
      <c r="F77" s="32"/>
      <c r="G77" s="32"/>
      <c r="H77" s="32"/>
      <c r="I77" s="31"/>
    </row>
    <row r="78" spans="1:9" s="27" customFormat="1" ht="18.75" customHeight="1" x14ac:dyDescent="0.3">
      <c r="A78" s="46"/>
      <c r="B78" s="112" t="s">
        <v>209</v>
      </c>
      <c r="C78" s="113" t="s">
        <v>210</v>
      </c>
      <c r="D78" s="129" t="s">
        <v>211</v>
      </c>
      <c r="E78" s="45"/>
      <c r="F78" s="32"/>
      <c r="G78" s="32"/>
      <c r="H78" s="32"/>
      <c r="I78" s="31"/>
    </row>
    <row r="79" spans="1:9" s="27" customFormat="1" ht="63.65" customHeight="1" x14ac:dyDescent="0.3">
      <c r="A79" s="109"/>
      <c r="B79" s="111" t="s">
        <v>62</v>
      </c>
      <c r="C79" s="110" t="s">
        <v>212</v>
      </c>
      <c r="D79" s="130" t="s">
        <v>213</v>
      </c>
      <c r="E79" s="32"/>
      <c r="G79" s="32"/>
      <c r="H79" s="32"/>
      <c r="I79" s="31"/>
    </row>
    <row r="80" spans="1:9" s="27" customFormat="1" ht="179.15" customHeight="1" x14ac:dyDescent="0.3">
      <c r="A80" s="109"/>
      <c r="B80" s="111" t="s">
        <v>214</v>
      </c>
      <c r="C80" s="110" t="s">
        <v>215</v>
      </c>
      <c r="D80" s="127" t="s">
        <v>216</v>
      </c>
      <c r="E80" s="32"/>
      <c r="G80" s="32"/>
      <c r="H80" s="32"/>
      <c r="I80" s="31"/>
    </row>
    <row r="81" spans="1:9" s="27" customFormat="1" ht="98.15" customHeight="1" x14ac:dyDescent="0.3">
      <c r="A81" s="109"/>
      <c r="B81" s="111" t="s">
        <v>70</v>
      </c>
      <c r="C81" s="110" t="s">
        <v>217</v>
      </c>
      <c r="D81" s="127" t="s">
        <v>218</v>
      </c>
      <c r="E81" s="32"/>
      <c r="G81" s="32"/>
      <c r="H81" s="32"/>
      <c r="I81" s="31"/>
    </row>
    <row r="82" spans="1:9" s="27" customFormat="1" ht="37.5" customHeight="1" x14ac:dyDescent="0.3">
      <c r="A82" s="109"/>
      <c r="B82" s="111" t="s">
        <v>74</v>
      </c>
      <c r="C82" s="110" t="s">
        <v>219</v>
      </c>
      <c r="D82" s="127" t="s">
        <v>220</v>
      </c>
      <c r="E82" s="32"/>
      <c r="G82" s="32"/>
      <c r="H82" s="32"/>
      <c r="I82" s="31"/>
    </row>
    <row r="83" spans="1:9" s="27" customFormat="1" ht="49" customHeight="1" x14ac:dyDescent="0.3">
      <c r="A83" s="109"/>
      <c r="B83" s="111" t="s">
        <v>78</v>
      </c>
      <c r="C83" s="110" t="s">
        <v>221</v>
      </c>
      <c r="D83" s="131"/>
      <c r="E83" s="32"/>
      <c r="G83" s="32"/>
      <c r="H83" s="32"/>
      <c r="I83" s="31"/>
    </row>
    <row r="84" spans="1:9" s="27" customFormat="1" ht="36" customHeight="1" x14ac:dyDescent="0.3">
      <c r="A84" s="109"/>
      <c r="B84" s="111" t="s">
        <v>80</v>
      </c>
      <c r="C84" s="110" t="s">
        <v>222</v>
      </c>
      <c r="D84" s="127" t="s">
        <v>223</v>
      </c>
      <c r="E84" s="32"/>
      <c r="G84" s="32"/>
      <c r="H84" s="32"/>
      <c r="I84" s="31"/>
    </row>
    <row r="85" spans="1:9" s="27" customFormat="1" ht="16" customHeight="1" x14ac:dyDescent="0.3">
      <c r="A85" s="34"/>
      <c r="B85" s="32"/>
      <c r="C85" s="32"/>
      <c r="D85" s="125"/>
      <c r="E85" s="32"/>
      <c r="F85" s="32"/>
      <c r="G85" s="32"/>
      <c r="H85" s="32"/>
      <c r="I85" s="31"/>
    </row>
    <row r="86" spans="1:9" s="27" customFormat="1" ht="13.5" customHeight="1" thickBot="1" x14ac:dyDescent="0.35">
      <c r="A86" s="34"/>
      <c r="B86" s="39"/>
      <c r="C86" s="39"/>
      <c r="D86" s="125"/>
      <c r="E86" s="32"/>
      <c r="F86" s="32"/>
      <c r="G86" s="32"/>
      <c r="H86" s="32"/>
      <c r="I86" s="31"/>
    </row>
    <row r="87" spans="1:9" s="27" customFormat="1" ht="13.5" customHeight="1" thickBot="1" x14ac:dyDescent="0.35">
      <c r="A87" s="36"/>
      <c r="B87" s="134" t="s">
        <v>224</v>
      </c>
      <c r="C87" s="135" t="s">
        <v>225</v>
      </c>
      <c r="D87" s="125"/>
      <c r="E87" s="32"/>
      <c r="F87" s="32"/>
      <c r="G87" s="32"/>
      <c r="H87" s="32"/>
      <c r="I87" s="31"/>
    </row>
    <row r="88" spans="1:9" s="27" customFormat="1" ht="31" customHeight="1" x14ac:dyDescent="0.3">
      <c r="A88" s="36"/>
      <c r="B88" s="38" t="s">
        <v>86</v>
      </c>
      <c r="C88" s="136" t="s">
        <v>226</v>
      </c>
      <c r="D88" s="125"/>
      <c r="E88" s="231"/>
      <c r="F88" s="231"/>
      <c r="G88" s="231"/>
      <c r="H88" s="32"/>
      <c r="I88" s="31"/>
    </row>
    <row r="89" spans="1:9" s="27" customFormat="1" ht="32.25" customHeight="1" x14ac:dyDescent="0.3">
      <c r="A89" s="36"/>
      <c r="B89" s="37" t="s">
        <v>227</v>
      </c>
      <c r="C89" s="133" t="s">
        <v>228</v>
      </c>
      <c r="D89" s="125"/>
      <c r="E89" s="32"/>
      <c r="F89" s="32"/>
      <c r="G89" s="32"/>
      <c r="H89" s="32"/>
      <c r="I89" s="31"/>
    </row>
    <row r="90" spans="1:9" s="27" customFormat="1" ht="55" customHeight="1" x14ac:dyDescent="0.3">
      <c r="A90" s="36"/>
      <c r="B90" s="37" t="s">
        <v>110</v>
      </c>
      <c r="C90" s="133" t="s">
        <v>231</v>
      </c>
      <c r="D90" s="125"/>
      <c r="E90" s="32"/>
      <c r="F90" s="32"/>
      <c r="G90" s="32"/>
      <c r="H90" s="32"/>
      <c r="I90" s="31"/>
    </row>
    <row r="91" spans="1:9" s="27" customFormat="1" ht="39.75" customHeight="1" thickBot="1" x14ac:dyDescent="0.35">
      <c r="A91" s="36"/>
      <c r="B91" s="35" t="s">
        <v>229</v>
      </c>
      <c r="C91" s="133" t="s">
        <v>230</v>
      </c>
      <c r="D91" s="125"/>
      <c r="E91" s="32"/>
      <c r="F91" s="32"/>
      <c r="G91" s="32"/>
      <c r="H91" s="32"/>
      <c r="I91" s="31"/>
    </row>
    <row r="92" spans="1:9" s="27" customFormat="1" ht="16.5" customHeight="1" x14ac:dyDescent="0.3">
      <c r="A92" s="34"/>
      <c r="B92" s="33"/>
      <c r="C92" s="33"/>
      <c r="D92" s="125"/>
      <c r="E92" s="32"/>
      <c r="F92" s="32"/>
      <c r="G92" s="32"/>
      <c r="H92" s="32"/>
      <c r="I92" s="31"/>
    </row>
    <row r="93" spans="1:9" s="27" customFormat="1" ht="15.75" customHeight="1" x14ac:dyDescent="0.3">
      <c r="A93" s="30"/>
      <c r="B93" s="29"/>
      <c r="C93" s="29"/>
      <c r="D93" s="132"/>
      <c r="E93" s="29"/>
      <c r="F93" s="29"/>
      <c r="G93" s="29"/>
      <c r="H93" s="29"/>
      <c r="I93" s="28"/>
    </row>
  </sheetData>
  <sheetProtection password="81D7" sheet="1" objects="1" scenarios="1" formatColumns="0" formatRows="0"/>
  <mergeCells count="25">
    <mergeCell ref="E88:G88"/>
    <mergeCell ref="A74:D74"/>
    <mergeCell ref="B75:C75"/>
    <mergeCell ref="B64:D64"/>
    <mergeCell ref="E67:G67"/>
    <mergeCell ref="B68:D68"/>
    <mergeCell ref="E68:G68"/>
    <mergeCell ref="B61:D61"/>
    <mergeCell ref="C10:D10"/>
    <mergeCell ref="C11:D11"/>
    <mergeCell ref="A14:D14"/>
    <mergeCell ref="A19:D19"/>
    <mergeCell ref="A30:D30"/>
    <mergeCell ref="B33:D33"/>
    <mergeCell ref="B34:D34"/>
    <mergeCell ref="B35:D35"/>
    <mergeCell ref="A51:D51"/>
    <mergeCell ref="B54:D54"/>
    <mergeCell ref="A58:D58"/>
    <mergeCell ref="C9:D9"/>
    <mergeCell ref="A1:D1"/>
    <mergeCell ref="A3:D3"/>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view="pageBreakPreview" topLeftCell="B32" zoomScale="60" zoomScaleNormal="95" workbookViewId="0">
      <selection activeCell="E34" sqref="E34:F34"/>
    </sheetView>
  </sheetViews>
  <sheetFormatPr defaultRowHeight="14.5" x14ac:dyDescent="0.35"/>
  <cols>
    <col min="1" max="1" width="5.7265625" style="1" customWidth="1"/>
    <col min="2" max="3" width="21.1796875" style="1" customWidth="1"/>
    <col min="4" max="4" width="24.54296875" style="1" customWidth="1"/>
    <col min="5" max="16" width="7.1796875" style="1" customWidth="1"/>
    <col min="17" max="17" width="7.7265625" style="1" bestFit="1" customWidth="1"/>
    <col min="18" max="18" width="12.1796875" style="1" customWidth="1"/>
    <col min="19" max="19" width="8.1796875" style="1" customWidth="1"/>
    <col min="20" max="20" width="28" style="1" customWidth="1"/>
    <col min="21" max="21" width="24.54296875" style="1" customWidth="1"/>
  </cols>
  <sheetData>
    <row r="1" spans="1:21" ht="50.5" customHeight="1" x14ac:dyDescent="0.35">
      <c r="A1" s="3"/>
      <c r="B1" s="3"/>
      <c r="C1" s="3"/>
      <c r="D1" s="3"/>
      <c r="E1" s="260" t="s">
        <v>16</v>
      </c>
      <c r="F1" s="260"/>
      <c r="G1" s="260"/>
      <c r="H1" s="260"/>
      <c r="I1" s="260"/>
      <c r="J1" s="260"/>
      <c r="K1" s="260"/>
      <c r="L1" s="260"/>
      <c r="M1" s="260"/>
      <c r="N1" s="260"/>
      <c r="O1" s="260"/>
      <c r="P1" s="260"/>
      <c r="Q1" s="260"/>
      <c r="R1" s="3"/>
      <c r="S1" s="3"/>
      <c r="T1" s="3"/>
      <c r="U1" s="3"/>
    </row>
    <row r="2" spans="1:21" ht="15" thickBot="1" x14ac:dyDescent="0.4">
      <c r="A2" s="4"/>
      <c r="B2" s="4"/>
      <c r="C2" s="4"/>
      <c r="D2" s="4"/>
      <c r="E2" s="261"/>
      <c r="F2" s="261"/>
      <c r="G2" s="261"/>
      <c r="H2" s="261"/>
      <c r="I2" s="261"/>
      <c r="J2" s="261"/>
      <c r="K2" s="261"/>
      <c r="L2" s="261"/>
      <c r="M2" s="261"/>
      <c r="N2" s="261"/>
      <c r="O2" s="261"/>
      <c r="P2" s="261"/>
      <c r="Q2" s="261"/>
      <c r="R2" s="4"/>
      <c r="S2" s="4"/>
      <c r="T2" s="4"/>
      <c r="U2" s="4"/>
    </row>
    <row r="3" spans="1:21" ht="20.149999999999999" customHeight="1" thickBot="1" x14ac:dyDescent="0.4">
      <c r="A3" s="262" t="s">
        <v>17</v>
      </c>
      <c r="B3" s="263"/>
      <c r="C3" s="263"/>
      <c r="D3" s="263"/>
      <c r="E3" s="263"/>
      <c r="F3" s="263"/>
      <c r="G3" s="263"/>
      <c r="H3" s="263"/>
      <c r="I3" s="263"/>
      <c r="J3" s="263"/>
      <c r="K3" s="263"/>
      <c r="L3" s="263"/>
      <c r="M3" s="263"/>
      <c r="N3" s="263"/>
      <c r="O3" s="263"/>
      <c r="P3" s="263"/>
      <c r="Q3" s="263"/>
      <c r="R3" s="263"/>
      <c r="S3" s="263"/>
      <c r="T3" s="263"/>
      <c r="U3" s="264"/>
    </row>
    <row r="4" spans="1:21" ht="9.65" customHeight="1" x14ac:dyDescent="0.35">
      <c r="A4" s="5"/>
      <c r="B4" s="6"/>
      <c r="C4" s="6"/>
      <c r="D4" s="6"/>
      <c r="E4" s="6"/>
      <c r="F4" s="5"/>
      <c r="G4" s="6"/>
      <c r="H4" s="6"/>
      <c r="I4" s="6"/>
      <c r="J4" s="6"/>
      <c r="K4" s="6"/>
      <c r="L4" s="6"/>
      <c r="M4" s="6"/>
      <c r="N4" s="6"/>
      <c r="O4" s="6"/>
      <c r="P4" s="6"/>
      <c r="Q4" s="6"/>
      <c r="R4" s="6"/>
      <c r="S4" s="6"/>
      <c r="T4" s="6"/>
      <c r="U4" s="6"/>
    </row>
    <row r="5" spans="1:21" ht="20.149999999999999" customHeight="1" x14ac:dyDescent="0.35">
      <c r="A5" s="265" t="s">
        <v>18</v>
      </c>
      <c r="B5" s="265"/>
      <c r="C5" s="267" t="s">
        <v>271</v>
      </c>
      <c r="D5" s="267"/>
      <c r="E5" s="4"/>
      <c r="F5" s="271" t="s">
        <v>21</v>
      </c>
      <c r="G5" s="271"/>
      <c r="H5" s="271"/>
      <c r="I5" s="267" t="s">
        <v>90</v>
      </c>
      <c r="J5" s="267"/>
      <c r="M5" s="266" t="s">
        <v>20</v>
      </c>
      <c r="N5" s="266"/>
      <c r="O5" s="266"/>
      <c r="P5" s="266"/>
      <c r="Q5" s="266"/>
      <c r="R5" s="269">
        <f>E19+Q32</f>
        <v>70000</v>
      </c>
      <c r="S5" s="267"/>
      <c r="T5" s="115"/>
      <c r="U5"/>
    </row>
    <row r="6" spans="1:21" ht="20.149999999999999" customHeight="1" x14ac:dyDescent="0.35">
      <c r="A6" s="265" t="s">
        <v>19</v>
      </c>
      <c r="B6" s="265"/>
      <c r="C6" s="267" t="s">
        <v>382</v>
      </c>
      <c r="D6" s="267"/>
      <c r="E6" s="4"/>
      <c r="F6" s="271" t="s">
        <v>117</v>
      </c>
      <c r="G6" s="271"/>
      <c r="H6" s="271"/>
      <c r="I6" s="268">
        <f>C7</f>
        <v>43891</v>
      </c>
      <c r="J6" s="268"/>
      <c r="M6" s="266"/>
      <c r="N6" s="266"/>
      <c r="O6" s="266"/>
      <c r="P6" s="266"/>
      <c r="Q6" s="266"/>
      <c r="R6" s="269"/>
      <c r="S6" s="267"/>
      <c r="T6" s="4"/>
      <c r="U6"/>
    </row>
    <row r="7" spans="1:21" ht="20.149999999999999" customHeight="1" x14ac:dyDescent="0.35">
      <c r="A7" s="265" t="s">
        <v>116</v>
      </c>
      <c r="B7" s="265"/>
      <c r="C7" s="268">
        <v>43891</v>
      </c>
      <c r="D7" s="268"/>
      <c r="E7" s="4"/>
      <c r="F7" s="271" t="s">
        <v>372</v>
      </c>
      <c r="G7" s="271"/>
      <c r="H7" s="271"/>
      <c r="I7" s="270">
        <v>70000</v>
      </c>
      <c r="J7" s="267"/>
      <c r="T7" s="4"/>
      <c r="U7" s="4"/>
    </row>
    <row r="8" spans="1:21" ht="14.5" customHeight="1" thickBot="1" x14ac:dyDescent="0.4"/>
    <row r="9" spans="1:21" s="12" customFormat="1" ht="20.149999999999999" customHeight="1" thickBot="1" x14ac:dyDescent="0.4">
      <c r="A9" s="273" t="s">
        <v>22</v>
      </c>
      <c r="B9" s="274"/>
      <c r="C9" s="274"/>
      <c r="D9" s="274"/>
      <c r="E9" s="274"/>
      <c r="F9" s="274"/>
      <c r="G9" s="274"/>
      <c r="H9" s="274"/>
      <c r="I9" s="274"/>
      <c r="J9" s="274"/>
      <c r="K9" s="274"/>
      <c r="L9" s="274"/>
      <c r="M9" s="274"/>
      <c r="N9" s="274"/>
      <c r="O9" s="274"/>
      <c r="P9" s="274"/>
      <c r="Q9" s="274"/>
      <c r="R9" s="274"/>
      <c r="S9" s="274"/>
      <c r="T9" s="274"/>
      <c r="U9" s="275"/>
    </row>
    <row r="10" spans="1:21" s="12" customFormat="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5" customHeight="1" x14ac:dyDescent="0.35">
      <c r="A11" s="276" t="s">
        <v>23</v>
      </c>
      <c r="B11" s="276"/>
      <c r="C11" s="276"/>
      <c r="D11" s="276"/>
      <c r="E11" s="276"/>
      <c r="F11" s="276"/>
      <c r="G11" s="276"/>
      <c r="H11" s="276"/>
      <c r="I11" s="276"/>
      <c r="J11" s="276"/>
      <c r="K11" s="276"/>
      <c r="L11" s="276"/>
      <c r="M11" s="115"/>
      <c r="N11" s="277" t="s">
        <v>371</v>
      </c>
      <c r="O11" s="277"/>
      <c r="P11" s="277"/>
      <c r="Q11" s="277"/>
      <c r="R11" s="277"/>
      <c r="S11" s="277"/>
      <c r="T11" s="277"/>
      <c r="U11" s="277"/>
    </row>
    <row r="12" spans="1:21" s="12" customFormat="1" ht="45" customHeight="1" x14ac:dyDescent="0.35">
      <c r="A12" s="152" t="s">
        <v>25</v>
      </c>
      <c r="B12" s="153" t="s">
        <v>26</v>
      </c>
      <c r="C12" s="152" t="s">
        <v>60</v>
      </c>
      <c r="D12" s="154" t="s">
        <v>27</v>
      </c>
      <c r="E12" s="278" t="s">
        <v>28</v>
      </c>
      <c r="F12" s="278"/>
      <c r="G12" s="279" t="s">
        <v>29</v>
      </c>
      <c r="H12" s="279"/>
      <c r="I12" s="279"/>
      <c r="J12" s="279"/>
      <c r="K12" s="279"/>
      <c r="L12" s="279"/>
      <c r="M12" s="115"/>
      <c r="N12" s="152" t="s">
        <v>25</v>
      </c>
      <c r="O12" s="280" t="s">
        <v>27</v>
      </c>
      <c r="P12" s="281"/>
      <c r="Q12" s="282"/>
      <c r="R12" s="155" t="s">
        <v>30</v>
      </c>
      <c r="S12" s="156" t="s">
        <v>31</v>
      </c>
      <c r="T12" s="156" t="s">
        <v>32</v>
      </c>
      <c r="U12" s="157" t="s">
        <v>33</v>
      </c>
    </row>
    <row r="13" spans="1:21" ht="121.5" customHeight="1" x14ac:dyDescent="0.35">
      <c r="A13" s="139">
        <v>1</v>
      </c>
      <c r="B13" s="146" t="s">
        <v>62</v>
      </c>
      <c r="C13" s="146" t="s">
        <v>110</v>
      </c>
      <c r="D13" s="146" t="s">
        <v>65</v>
      </c>
      <c r="E13" s="241">
        <v>40849</v>
      </c>
      <c r="F13" s="241"/>
      <c r="G13" s="242" t="s">
        <v>393</v>
      </c>
      <c r="H13" s="242"/>
      <c r="I13" s="242"/>
      <c r="J13" s="242"/>
      <c r="K13" s="242"/>
      <c r="L13" s="242"/>
      <c r="M13" s="4"/>
      <c r="N13" s="139">
        <v>1</v>
      </c>
      <c r="O13" s="255" t="s">
        <v>63</v>
      </c>
      <c r="P13" s="256"/>
      <c r="Q13" s="257"/>
      <c r="R13" s="123">
        <v>0</v>
      </c>
      <c r="S13" s="122">
        <v>1</v>
      </c>
      <c r="T13" s="158">
        <f>SUM(R13:S13)</f>
        <v>1</v>
      </c>
      <c r="U13" s="200" t="s">
        <v>391</v>
      </c>
    </row>
    <row r="14" spans="1:21" ht="109" customHeight="1" x14ac:dyDescent="0.35">
      <c r="A14" s="139">
        <v>2</v>
      </c>
      <c r="B14" s="146" t="s">
        <v>70</v>
      </c>
      <c r="C14" s="146" t="s">
        <v>110</v>
      </c>
      <c r="D14" s="146" t="s">
        <v>373</v>
      </c>
      <c r="E14" s="241">
        <v>3600</v>
      </c>
      <c r="F14" s="241"/>
      <c r="G14" s="242" t="s">
        <v>387</v>
      </c>
      <c r="H14" s="242"/>
      <c r="I14" s="242"/>
      <c r="J14" s="242"/>
      <c r="K14" s="242"/>
      <c r="L14" s="242"/>
      <c r="M14" s="4"/>
      <c r="N14" s="139">
        <v>2</v>
      </c>
      <c r="O14" s="255" t="s">
        <v>67</v>
      </c>
      <c r="P14" s="256"/>
      <c r="Q14" s="257"/>
      <c r="R14" s="123">
        <v>0</v>
      </c>
      <c r="S14" s="122">
        <v>1</v>
      </c>
      <c r="T14" s="158">
        <f>SUM(R14:S14)</f>
        <v>1</v>
      </c>
      <c r="U14" s="200" t="s">
        <v>392</v>
      </c>
    </row>
    <row r="15" spans="1:21" ht="153" customHeight="1" x14ac:dyDescent="0.35">
      <c r="A15" s="139">
        <v>3</v>
      </c>
      <c r="B15" s="146" t="s">
        <v>80</v>
      </c>
      <c r="C15" s="146" t="s">
        <v>110</v>
      </c>
      <c r="D15" s="146" t="s">
        <v>69</v>
      </c>
      <c r="E15" s="241">
        <v>676</v>
      </c>
      <c r="F15" s="241"/>
      <c r="G15" s="242" t="s">
        <v>388</v>
      </c>
      <c r="H15" s="242"/>
      <c r="I15" s="242"/>
      <c r="J15" s="242"/>
      <c r="K15" s="242"/>
      <c r="L15" s="242"/>
      <c r="M15" s="4"/>
      <c r="N15" s="139">
        <v>3</v>
      </c>
      <c r="O15" s="255"/>
      <c r="P15" s="256"/>
      <c r="Q15" s="257"/>
      <c r="R15" s="123"/>
      <c r="S15" s="122"/>
      <c r="T15" s="158">
        <f>SUM(R15:S15)</f>
        <v>0</v>
      </c>
      <c r="U15" s="138"/>
    </row>
    <row r="16" spans="1:21" ht="70" customHeight="1" x14ac:dyDescent="0.35">
      <c r="A16" s="139">
        <v>4</v>
      </c>
      <c r="B16" s="146" t="s">
        <v>80</v>
      </c>
      <c r="C16" s="146" t="s">
        <v>110</v>
      </c>
      <c r="D16" s="146" t="s">
        <v>373</v>
      </c>
      <c r="E16" s="241">
        <v>60</v>
      </c>
      <c r="F16" s="241"/>
      <c r="G16" s="242" t="s">
        <v>383</v>
      </c>
      <c r="H16" s="242"/>
      <c r="I16" s="242"/>
      <c r="J16" s="242"/>
      <c r="K16" s="242"/>
      <c r="L16" s="242"/>
      <c r="M16" s="4"/>
      <c r="N16" s="139">
        <v>4</v>
      </c>
      <c r="O16" s="255"/>
      <c r="P16" s="256"/>
      <c r="Q16" s="257"/>
      <c r="R16" s="123"/>
      <c r="S16" s="122"/>
      <c r="T16" s="158">
        <f>SUM(R16:S16)</f>
        <v>0</v>
      </c>
      <c r="U16" s="138"/>
    </row>
    <row r="17" spans="1:21" s="12" customFormat="1" ht="177" customHeight="1" x14ac:dyDescent="0.35">
      <c r="A17" s="139">
        <v>5</v>
      </c>
      <c r="B17" s="146" t="s">
        <v>74</v>
      </c>
      <c r="C17" s="146" t="s">
        <v>110</v>
      </c>
      <c r="D17" s="146" t="s">
        <v>373</v>
      </c>
      <c r="E17" s="241">
        <v>315</v>
      </c>
      <c r="F17" s="241"/>
      <c r="G17" s="242" t="s">
        <v>389</v>
      </c>
      <c r="H17" s="242"/>
      <c r="I17" s="242"/>
      <c r="J17" s="242"/>
      <c r="K17" s="242"/>
      <c r="L17" s="242"/>
      <c r="M17" s="115"/>
      <c r="N17" s="139">
        <v>5</v>
      </c>
      <c r="O17" s="188"/>
      <c r="P17" s="189"/>
      <c r="Q17" s="190"/>
      <c r="R17" s="123"/>
      <c r="S17" s="122"/>
      <c r="T17" s="158"/>
      <c r="U17" s="187"/>
    </row>
    <row r="18" spans="1:21" s="12" customFormat="1" ht="20.149999999999999" customHeight="1" x14ac:dyDescent="0.35">
      <c r="A18" s="139">
        <v>6</v>
      </c>
      <c r="B18" s="146"/>
      <c r="C18" s="146"/>
      <c r="D18" s="146"/>
      <c r="E18" s="241"/>
      <c r="F18" s="241"/>
      <c r="G18" s="240"/>
      <c r="H18" s="240"/>
      <c r="I18" s="240"/>
      <c r="J18" s="240"/>
      <c r="K18" s="240"/>
      <c r="L18" s="240"/>
      <c r="M18" s="115"/>
      <c r="N18" s="139">
        <v>6</v>
      </c>
      <c r="O18" s="188"/>
      <c r="P18" s="189"/>
      <c r="Q18" s="190"/>
      <c r="R18" s="123"/>
      <c r="S18" s="122"/>
      <c r="T18" s="158"/>
      <c r="U18" s="187"/>
    </row>
    <row r="19" spans="1:21" ht="20.149999999999999" customHeight="1" x14ac:dyDescent="0.35">
      <c r="A19" s="4"/>
      <c r="B19" s="4"/>
      <c r="C19" s="4"/>
      <c r="D19" s="137" t="s">
        <v>34</v>
      </c>
      <c r="E19" s="258">
        <f>SUM(E13:E18)</f>
        <v>45500</v>
      </c>
      <c r="F19" s="258"/>
      <c r="G19" s="4"/>
      <c r="H19" s="4"/>
      <c r="I19" s="4"/>
      <c r="J19" s="4"/>
      <c r="K19" s="4"/>
      <c r="L19" s="4"/>
      <c r="M19" s="4"/>
      <c r="N19" s="4"/>
      <c r="O19" s="4"/>
      <c r="P19" s="4"/>
      <c r="Q19" s="4"/>
      <c r="R19" s="137" t="s">
        <v>34</v>
      </c>
      <c r="S19" s="176">
        <f>SUM(S13:S18)</f>
        <v>2</v>
      </c>
      <c r="T19" s="158">
        <f>SUM(T13:T18)</f>
        <v>2</v>
      </c>
      <c r="U19" s="12"/>
    </row>
    <row r="20" spans="1:21" ht="12" customHeight="1" thickBot="1" x14ac:dyDescent="0.4"/>
    <row r="21" spans="1:21" ht="20.149999999999999" customHeight="1" thickBot="1" x14ac:dyDescent="0.4">
      <c r="A21" s="262" t="s">
        <v>375</v>
      </c>
      <c r="B21" s="263"/>
      <c r="C21" s="263"/>
      <c r="D21" s="263"/>
      <c r="E21" s="263"/>
      <c r="F21" s="263"/>
      <c r="G21" s="263"/>
      <c r="H21" s="263"/>
      <c r="I21" s="263"/>
      <c r="J21" s="263"/>
      <c r="K21" s="263"/>
      <c r="L21" s="263"/>
      <c r="M21" s="263"/>
      <c r="N21" s="263"/>
      <c r="O21" s="263"/>
      <c r="P21" s="263"/>
      <c r="Q21" s="263"/>
      <c r="R21" s="263"/>
      <c r="S21" s="263"/>
      <c r="T21" s="263"/>
      <c r="U21" s="264"/>
    </row>
    <row r="22" spans="1:21" ht="12.65" customHeight="1" x14ac:dyDescent="0.35">
      <c r="U22"/>
    </row>
    <row r="23" spans="1:21" ht="20.149999999999999" customHeight="1" x14ac:dyDescent="0.35">
      <c r="A23" s="272" t="s">
        <v>376</v>
      </c>
      <c r="B23" s="272"/>
      <c r="C23" s="272"/>
      <c r="D23" s="272"/>
      <c r="E23" s="259" t="s">
        <v>36</v>
      </c>
      <c r="F23" s="259"/>
      <c r="G23" s="259"/>
      <c r="H23" s="259" t="s">
        <v>37</v>
      </c>
      <c r="I23" s="259"/>
      <c r="J23" s="259"/>
      <c r="K23" s="259" t="s">
        <v>38</v>
      </c>
      <c r="L23" s="259"/>
      <c r="M23" s="259"/>
      <c r="N23" s="259" t="s">
        <v>39</v>
      </c>
      <c r="O23" s="259"/>
      <c r="P23" s="259"/>
      <c r="Q23" s="254" t="s">
        <v>370</v>
      </c>
      <c r="R23" s="247" t="s">
        <v>33</v>
      </c>
      <c r="S23" s="247"/>
      <c r="T23" s="247"/>
      <c r="U23"/>
    </row>
    <row r="24" spans="1:21" ht="15.65" customHeight="1" x14ac:dyDescent="0.35">
      <c r="A24" s="152" t="s">
        <v>25</v>
      </c>
      <c r="B24" s="153" t="s">
        <v>26</v>
      </c>
      <c r="C24" s="152" t="s">
        <v>60</v>
      </c>
      <c r="D24" s="153" t="s">
        <v>40</v>
      </c>
      <c r="E24" s="153" t="s">
        <v>41</v>
      </c>
      <c r="F24" s="153" t="s">
        <v>42</v>
      </c>
      <c r="G24" s="153" t="s">
        <v>43</v>
      </c>
      <c r="H24" s="153" t="s">
        <v>44</v>
      </c>
      <c r="I24" s="153" t="s">
        <v>45</v>
      </c>
      <c r="J24" s="153" t="s">
        <v>46</v>
      </c>
      <c r="K24" s="153" t="s">
        <v>47</v>
      </c>
      <c r="L24" s="153" t="s">
        <v>48</v>
      </c>
      <c r="M24" s="153" t="s">
        <v>49</v>
      </c>
      <c r="N24" s="153" t="s">
        <v>50</v>
      </c>
      <c r="O24" s="153" t="s">
        <v>51</v>
      </c>
      <c r="P24" s="153" t="s">
        <v>52</v>
      </c>
      <c r="Q24" s="254"/>
      <c r="R24" s="247"/>
      <c r="S24" s="247"/>
      <c r="T24" s="247"/>
      <c r="U24"/>
    </row>
    <row r="25" spans="1:21" ht="176.25" customHeight="1" x14ac:dyDescent="0.35">
      <c r="A25" s="139">
        <v>1</v>
      </c>
      <c r="B25" s="146" t="s">
        <v>70</v>
      </c>
      <c r="C25" s="146" t="s">
        <v>89</v>
      </c>
      <c r="D25" s="146" t="s">
        <v>83</v>
      </c>
      <c r="E25" s="7"/>
      <c r="F25" s="7"/>
      <c r="G25" s="7"/>
      <c r="H25" s="7"/>
      <c r="I25" s="7"/>
      <c r="J25" s="7"/>
      <c r="K25" s="7"/>
      <c r="L25" s="7"/>
      <c r="M25" s="7"/>
      <c r="N25" s="7"/>
      <c r="O25" s="7"/>
      <c r="P25" s="7">
        <v>1</v>
      </c>
      <c r="Q25" s="159">
        <v>700</v>
      </c>
      <c r="R25" s="253" t="s">
        <v>396</v>
      </c>
      <c r="S25" s="253"/>
      <c r="T25" s="253"/>
      <c r="U25"/>
    </row>
    <row r="26" spans="1:21" ht="117.7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53" t="s">
        <v>395</v>
      </c>
      <c r="S26" s="253"/>
      <c r="T26" s="253"/>
      <c r="U26"/>
    </row>
    <row r="27" spans="1:21" ht="161.25" customHeight="1" x14ac:dyDescent="0.35">
      <c r="A27" s="139">
        <v>3</v>
      </c>
      <c r="B27" s="146" t="s">
        <v>66</v>
      </c>
      <c r="C27" s="146" t="s">
        <v>86</v>
      </c>
      <c r="D27" s="146" t="s">
        <v>85</v>
      </c>
      <c r="E27" s="7"/>
      <c r="F27" s="7"/>
      <c r="G27" s="7">
        <v>1</v>
      </c>
      <c r="H27" s="7"/>
      <c r="I27" s="7"/>
      <c r="J27" s="7">
        <v>1</v>
      </c>
      <c r="K27" s="7"/>
      <c r="L27" s="7"/>
      <c r="M27" s="7">
        <v>1</v>
      </c>
      <c r="N27" s="7"/>
      <c r="O27" s="7"/>
      <c r="P27" s="7">
        <v>1</v>
      </c>
      <c r="Q27" s="159">
        <v>900</v>
      </c>
      <c r="R27" s="253" t="s">
        <v>397</v>
      </c>
      <c r="S27" s="253"/>
      <c r="T27" s="253"/>
      <c r="U27"/>
    </row>
    <row r="28" spans="1:21" ht="150.75" customHeight="1" x14ac:dyDescent="0.35">
      <c r="A28" s="139">
        <v>4</v>
      </c>
      <c r="B28" s="146" t="s">
        <v>66</v>
      </c>
      <c r="C28" s="146" t="s">
        <v>86</v>
      </c>
      <c r="D28" s="146" t="s">
        <v>79</v>
      </c>
      <c r="E28" s="7"/>
      <c r="F28" s="7">
        <v>1</v>
      </c>
      <c r="G28" s="7"/>
      <c r="H28" s="7"/>
      <c r="I28" s="7">
        <v>1</v>
      </c>
      <c r="J28" s="7"/>
      <c r="K28" s="7"/>
      <c r="L28" s="7">
        <v>1</v>
      </c>
      <c r="M28" s="7"/>
      <c r="N28" s="7"/>
      <c r="O28" s="7">
        <v>1</v>
      </c>
      <c r="P28" s="7"/>
      <c r="Q28" s="159">
        <v>1000</v>
      </c>
      <c r="R28" s="253" t="s">
        <v>398</v>
      </c>
      <c r="S28" s="253"/>
      <c r="T28" s="253"/>
      <c r="U28"/>
    </row>
    <row r="29" spans="1:21" ht="195.75" customHeight="1" x14ac:dyDescent="0.35">
      <c r="A29" s="139">
        <v>5</v>
      </c>
      <c r="B29" s="146" t="s">
        <v>66</v>
      </c>
      <c r="C29" s="146" t="s">
        <v>89</v>
      </c>
      <c r="D29" s="146" t="s">
        <v>81</v>
      </c>
      <c r="E29" s="7"/>
      <c r="F29" s="7"/>
      <c r="G29" s="7"/>
      <c r="H29" s="7"/>
      <c r="I29" s="7"/>
      <c r="J29" s="7"/>
      <c r="K29" s="7"/>
      <c r="L29" s="7"/>
      <c r="M29" s="7"/>
      <c r="N29" s="7"/>
      <c r="O29" s="7"/>
      <c r="P29" s="7">
        <v>1</v>
      </c>
      <c r="Q29" s="159">
        <v>5400</v>
      </c>
      <c r="R29" s="253" t="s">
        <v>399</v>
      </c>
      <c r="S29" s="253"/>
      <c r="T29" s="253"/>
      <c r="U29"/>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53" t="s">
        <v>390</v>
      </c>
      <c r="S30" s="253"/>
      <c r="T30" s="253"/>
      <c r="U30"/>
    </row>
    <row r="31" spans="1:21" ht="243" customHeight="1" x14ac:dyDescent="0.35">
      <c r="A31" s="139">
        <v>7</v>
      </c>
      <c r="B31" s="146" t="s">
        <v>78</v>
      </c>
      <c r="C31" s="146" t="s">
        <v>89</v>
      </c>
      <c r="D31" s="146" t="s">
        <v>82</v>
      </c>
      <c r="E31" s="7"/>
      <c r="F31" s="7">
        <v>1</v>
      </c>
      <c r="G31" s="7"/>
      <c r="H31" s="7"/>
      <c r="I31" s="7">
        <v>1</v>
      </c>
      <c r="J31" s="7"/>
      <c r="K31" s="7"/>
      <c r="L31" s="7">
        <v>1</v>
      </c>
      <c r="M31" s="7"/>
      <c r="N31" s="7"/>
      <c r="O31" s="7">
        <v>1</v>
      </c>
      <c r="P31" s="7"/>
      <c r="Q31" s="159">
        <v>755</v>
      </c>
      <c r="R31" s="253" t="s">
        <v>400</v>
      </c>
      <c r="S31" s="253"/>
      <c r="T31" s="253"/>
      <c r="U31"/>
    </row>
    <row r="32" spans="1:21" ht="20.149999999999999" customHeight="1" x14ac:dyDescent="0.35">
      <c r="A32" s="4"/>
      <c r="B32" s="4"/>
      <c r="C32" s="4"/>
      <c r="D32" s="4"/>
      <c r="E32" s="4"/>
      <c r="F32" s="4"/>
      <c r="G32" s="4"/>
      <c r="H32" s="4"/>
      <c r="I32" s="4"/>
      <c r="J32" s="4"/>
      <c r="K32" s="4"/>
      <c r="L32" s="4"/>
      <c r="M32" s="4"/>
      <c r="N32" s="4"/>
      <c r="O32" s="4"/>
      <c r="P32" s="4"/>
      <c r="Q32" s="160">
        <f>SUM(Q25:Q31)</f>
        <v>24500</v>
      </c>
      <c r="R32" s="252"/>
      <c r="S32" s="252"/>
      <c r="T32" s="252"/>
      <c r="U32"/>
    </row>
    <row r="33" spans="1:21" ht="20.149999999999999" customHeight="1" x14ac:dyDescent="0.35">
      <c r="A33" s="243" t="s">
        <v>114</v>
      </c>
      <c r="B33" s="243"/>
      <c r="C33" s="243"/>
      <c r="D33" s="152" t="s">
        <v>115</v>
      </c>
      <c r="E33" s="247" t="s">
        <v>54</v>
      </c>
      <c r="F33" s="247"/>
      <c r="G33" s="247" t="s">
        <v>55</v>
      </c>
      <c r="H33" s="247"/>
      <c r="I33" s="247" t="s">
        <v>56</v>
      </c>
      <c r="J33" s="247"/>
      <c r="K33" s="247"/>
      <c r="L33" s="4"/>
      <c r="M33" s="4"/>
      <c r="N33" s="4"/>
    </row>
    <row r="34" spans="1:21" ht="20.149999999999999" customHeight="1" x14ac:dyDescent="0.35">
      <c r="A34" s="243"/>
      <c r="B34" s="243"/>
      <c r="C34" s="243"/>
      <c r="D34" s="161">
        <f>0.15*R5</f>
        <v>10500</v>
      </c>
      <c r="E34" s="241">
        <f>Q25+Q26+Q29+Q31</f>
        <v>21980</v>
      </c>
      <c r="F34" s="241"/>
      <c r="G34" s="250">
        <f>IFERROR(E34/R5,"-")</f>
        <v>0.314</v>
      </c>
      <c r="H34" s="250"/>
      <c r="I34" s="251"/>
      <c r="J34" s="251"/>
      <c r="K34" s="251"/>
      <c r="L34" s="4"/>
      <c r="M34" s="4"/>
      <c r="N34" s="4"/>
    </row>
    <row r="35" spans="1:21" ht="12.65" customHeight="1" thickBot="1" x14ac:dyDescent="0.4"/>
    <row r="36" spans="1:21" ht="20.149999999999999" customHeight="1" thickBot="1" x14ac:dyDescent="0.4">
      <c r="A36" s="244" t="s">
        <v>113</v>
      </c>
      <c r="B36" s="245"/>
      <c r="C36" s="245"/>
      <c r="D36" s="245"/>
      <c r="E36" s="245"/>
      <c r="F36" s="245"/>
      <c r="G36" s="245"/>
      <c r="H36" s="245"/>
      <c r="I36" s="245"/>
      <c r="J36" s="245"/>
      <c r="K36" s="245"/>
      <c r="L36" s="245"/>
      <c r="M36" s="245"/>
      <c r="N36" s="245"/>
      <c r="O36" s="245"/>
      <c r="P36" s="245"/>
      <c r="Q36" s="245"/>
      <c r="R36" s="245"/>
      <c r="S36" s="245"/>
      <c r="T36" s="245"/>
      <c r="U36" s="246"/>
    </row>
    <row r="37" spans="1:21" ht="9.65" customHeight="1" x14ac:dyDescent="0.35"/>
    <row r="38" spans="1:21" ht="23.15" customHeight="1" x14ac:dyDescent="0.35">
      <c r="A38" s="152" t="s">
        <v>25</v>
      </c>
      <c r="B38" s="153" t="s">
        <v>26</v>
      </c>
      <c r="C38" s="152" t="s">
        <v>60</v>
      </c>
      <c r="D38" s="247" t="s">
        <v>57</v>
      </c>
      <c r="E38" s="247"/>
      <c r="F38" s="248" t="s">
        <v>53</v>
      </c>
      <c r="G38" s="248"/>
      <c r="H38" s="249" t="s">
        <v>58</v>
      </c>
      <c r="I38" s="249"/>
      <c r="J38" s="249"/>
      <c r="K38" s="249"/>
      <c r="L38" s="249" t="s">
        <v>59</v>
      </c>
      <c r="M38" s="249"/>
      <c r="N38" s="249"/>
      <c r="O38" s="249"/>
      <c r="P38" s="249"/>
    </row>
    <row r="39" spans="1:21" ht="191.15" customHeight="1" x14ac:dyDescent="0.35">
      <c r="A39" s="162">
        <v>1</v>
      </c>
      <c r="B39" s="139" t="s">
        <v>80</v>
      </c>
      <c r="C39" s="139" t="s">
        <v>110</v>
      </c>
      <c r="D39" s="238" t="s">
        <v>394</v>
      </c>
      <c r="E39" s="238"/>
      <c r="F39" s="239">
        <v>10800</v>
      </c>
      <c r="G39" s="239"/>
      <c r="H39" s="238" t="s">
        <v>384</v>
      </c>
      <c r="I39" s="238"/>
      <c r="J39" s="238"/>
      <c r="K39" s="238"/>
      <c r="L39" s="240" t="s">
        <v>386</v>
      </c>
      <c r="M39" s="240"/>
      <c r="N39" s="240"/>
      <c r="O39" s="240"/>
      <c r="P39" s="240"/>
    </row>
    <row r="40" spans="1:21" ht="97" customHeight="1" x14ac:dyDescent="0.35">
      <c r="A40" s="162">
        <v>2</v>
      </c>
      <c r="B40" s="139" t="s">
        <v>80</v>
      </c>
      <c r="C40" s="139" t="s">
        <v>110</v>
      </c>
      <c r="D40" s="238" t="s">
        <v>385</v>
      </c>
      <c r="E40" s="238"/>
      <c r="F40" s="239">
        <v>19200</v>
      </c>
      <c r="G40" s="239"/>
      <c r="H40" s="238" t="s">
        <v>384</v>
      </c>
      <c r="I40" s="238"/>
      <c r="J40" s="238"/>
      <c r="K40" s="238"/>
      <c r="L40" s="240" t="s">
        <v>386</v>
      </c>
      <c r="M40" s="240"/>
      <c r="N40" s="240"/>
      <c r="O40" s="240"/>
      <c r="P40" s="240"/>
    </row>
    <row r="41" spans="1:21" ht="20.149999999999999" customHeight="1" x14ac:dyDescent="0.35">
      <c r="A41" s="8"/>
      <c r="B41" s="8"/>
      <c r="C41" s="8"/>
      <c r="D41" s="8"/>
      <c r="E41" s="8"/>
      <c r="F41" s="237">
        <f>SUM(F39:G40)</f>
        <v>30000</v>
      </c>
      <c r="G41" s="237"/>
      <c r="H41" s="8"/>
      <c r="I41" s="8"/>
      <c r="J41" s="8"/>
      <c r="K41" s="8"/>
      <c r="L41" s="8"/>
      <c r="M41" s="8"/>
      <c r="N41" s="8"/>
      <c r="O41" s="8"/>
      <c r="P41" s="8"/>
    </row>
    <row r="42" spans="1:21" x14ac:dyDescent="0.35">
      <c r="A42" s="236" t="s">
        <v>14</v>
      </c>
      <c r="B42" s="236"/>
      <c r="C42" s="236"/>
      <c r="D42" s="236"/>
    </row>
  </sheetData>
  <mergeCells count="78">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Q23:Q24"/>
    <mergeCell ref="E15:F15"/>
    <mergeCell ref="G15:L15"/>
    <mergeCell ref="O15:Q15"/>
    <mergeCell ref="E16:F16"/>
    <mergeCell ref="G16:L16"/>
    <mergeCell ref="O16:Q16"/>
    <mergeCell ref="E19:F19"/>
    <mergeCell ref="E23:G23"/>
    <mergeCell ref="H23:J23"/>
    <mergeCell ref="K23:M23"/>
    <mergeCell ref="N23:P23"/>
    <mergeCell ref="R32:T32"/>
    <mergeCell ref="R25:T25"/>
    <mergeCell ref="R26:T26"/>
    <mergeCell ref="R27:T27"/>
    <mergeCell ref="R28:T28"/>
    <mergeCell ref="R29:T29"/>
    <mergeCell ref="R30:T30"/>
    <mergeCell ref="R31:T31"/>
    <mergeCell ref="A33:C34"/>
    <mergeCell ref="A36:U36"/>
    <mergeCell ref="D38:E38"/>
    <mergeCell ref="F38:G38"/>
    <mergeCell ref="H38:K38"/>
    <mergeCell ref="L38:P38"/>
    <mergeCell ref="E33:F33"/>
    <mergeCell ref="G33:H33"/>
    <mergeCell ref="I33:K33"/>
    <mergeCell ref="E34:F34"/>
    <mergeCell ref="G34:H34"/>
    <mergeCell ref="I34:K34"/>
    <mergeCell ref="L40:P40"/>
    <mergeCell ref="E17:F17"/>
    <mergeCell ref="E18:F18"/>
    <mergeCell ref="G17:L17"/>
    <mergeCell ref="G18:L18"/>
    <mergeCell ref="D39:E39"/>
    <mergeCell ref="F39:G39"/>
    <mergeCell ref="H39:K39"/>
    <mergeCell ref="L39:P39"/>
    <mergeCell ref="A42:D42"/>
    <mergeCell ref="F41:G41"/>
    <mergeCell ref="D40:E40"/>
    <mergeCell ref="F40:G40"/>
    <mergeCell ref="H40:K40"/>
  </mergeCells>
  <conditionalFormatting sqref="Q25:Q31">
    <cfRule type="expression" dxfId="7" priority="2">
      <formula>IF(OR(AND(OR(OR(B25&lt;&gt;"",#REF!&lt;&gt;""),D25&lt;&gt;""),OR(Q25="",Q25=0)),AND(OR(OR(B25="",#REF!=""),D25=""),AND(Q25&lt;&gt;"",Q25&lt;&gt;0))),1,0)</formula>
    </cfRule>
  </conditionalFormatting>
  <conditionalFormatting sqref="E13:F18">
    <cfRule type="expression" dxfId="6" priority="6">
      <formula>IF(OR(AND(OR(OR(B13&lt;&gt;"",#REF!&lt;&gt;""),D13&lt;&gt;""),OR(E13="",E13=0)),AND(OR(OR(B13="",#REF!=""),D13=""),AND(E13&lt;&gt;"",E13&lt;&gt;0))),1,0)</formula>
    </cfRule>
  </conditionalFormatting>
  <conditionalFormatting sqref="F39:G40">
    <cfRule type="expression" dxfId="5"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CCMRCM!$A$1:$A$116</xm:f>
          </x14:formula1>
          <xm:sqref>C5:D5</xm:sqref>
        </x14:dataValidation>
        <x14:dataValidation type="list" allowBlank="1" showInputMessage="1" showErrorMessage="1">
          <x14:formula1>
            <xm:f>List!$A$12:$A$15</xm:f>
          </x14:formula1>
          <xm:sqref>I5:J5</xm:sqref>
        </x14:dataValidation>
        <x14:dataValidation type="list" allowBlank="1" showInputMessage="1" showErrorMessage="1">
          <x14:formula1>
            <xm:f>List!$C$12:$C$13</xm:f>
          </x14:formula1>
          <xm:sqref>S5:S6</xm:sqref>
        </x14:dataValidation>
        <x14:dataValidation type="list" allowBlank="1" showInputMessage="1" showErrorMessage="1">
          <x14:formula1>
            <xm:f>List!$G$10</xm:f>
          </x14:formula1>
          <xm:sqref>C13:C18</xm:sqref>
        </x14:dataValidation>
        <x14:dataValidation type="list" allowBlank="1" showInputMessage="1" showErrorMessage="1">
          <x14:formula1>
            <xm:f>List!$G$2:$G$7</xm:f>
          </x14:formula1>
          <xm:sqref>D13:D18</xm:sqref>
        </x14:dataValidation>
        <x14:dataValidation type="list" allowBlank="1" showInputMessage="1" showErrorMessage="1">
          <x14:formula1>
            <xm:f>List!$A$2:$A$6</xm:f>
          </x14:formula1>
          <xm:sqref>B13:B18</xm:sqref>
        </x14:dataValidation>
        <x14:dataValidation type="list" allowBlank="1" showInputMessage="1" showErrorMessage="1">
          <x14:formula1>
            <xm:f>List!$A$5:$A$7</xm:f>
          </x14:formula1>
          <xm:sqref>B25:B31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List!$E$2:$E$17</xm:f>
          </x14:formula1>
          <xm:sqref>D25:D31</xm:sqref>
        </x14:dataValidation>
        <x14:dataValidation type="list" allowBlank="1" showInputMessage="1" showErrorMessage="1">
          <x14:formula1>
            <xm:f>List!$A$2:$A$7</xm:f>
          </x14:formula1>
          <xm:sqref>B39:B40</xm:sqref>
        </x14:dataValidation>
        <x14:dataValidation type="list" allowBlank="1" showInputMessage="1" showErrorMessage="1">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zoomScaleNormal="100" zoomScaleSheetLayoutView="100" workbookViewId="0">
      <selection activeCell="O20" sqref="O20"/>
    </sheetView>
  </sheetViews>
  <sheetFormatPr defaultColWidth="8.7265625" defaultRowHeight="14.5" x14ac:dyDescent="0.35"/>
  <cols>
    <col min="1" max="1" width="5.7265625" style="114" customWidth="1"/>
    <col min="2" max="2" width="21.1796875" style="114" customWidth="1"/>
    <col min="3" max="3" width="26.7265625" style="114" customWidth="1"/>
    <col min="4" max="4" width="31.453125" style="114" customWidth="1"/>
    <col min="5" max="5" width="18.1796875" style="114" customWidth="1"/>
    <col min="6" max="6" width="16.81640625" style="114" customWidth="1"/>
    <col min="7" max="7" width="19.26953125" style="114" customWidth="1"/>
    <col min="8" max="8" width="17.7265625" style="114" customWidth="1"/>
    <col min="9" max="9" width="17.1796875" style="114" customWidth="1"/>
    <col min="10" max="10" width="14.54296875" style="114" customWidth="1"/>
    <col min="11" max="16" width="7.1796875" style="114" customWidth="1"/>
    <col min="17" max="17" width="8.7265625" style="114"/>
    <col min="18" max="18" width="16.7265625" style="114" customWidth="1"/>
    <col min="19" max="19" width="16.26953125" style="114" customWidth="1"/>
    <col min="20" max="20" width="14.453125" style="114" customWidth="1"/>
    <col min="21" max="21" width="24.54296875" style="114" customWidth="1"/>
    <col min="22" max="16384" width="8.7265625" style="141"/>
  </cols>
  <sheetData>
    <row r="1" spans="1:21" ht="50.5" customHeight="1" x14ac:dyDescent="0.35">
      <c r="A1" s="140"/>
      <c r="B1" s="140"/>
      <c r="C1" s="140"/>
      <c r="D1" s="283" t="s">
        <v>379</v>
      </c>
      <c r="E1" s="283"/>
      <c r="F1" s="283"/>
      <c r="G1" s="283"/>
      <c r="H1" s="283"/>
      <c r="I1" s="283"/>
      <c r="J1" s="283"/>
      <c r="K1" s="140"/>
      <c r="L1" s="140"/>
      <c r="M1" s="140"/>
      <c r="N1" s="140"/>
      <c r="O1" s="141"/>
      <c r="P1" s="141"/>
      <c r="Q1" s="141"/>
      <c r="R1" s="141"/>
      <c r="S1" s="141"/>
      <c r="T1" s="141"/>
      <c r="U1" s="141"/>
    </row>
    <row r="2" spans="1:21" ht="10" customHeight="1" thickBot="1" x14ac:dyDescent="0.4">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4">
      <c r="A3" s="9" t="s">
        <v>17</v>
      </c>
      <c r="B3" s="10"/>
      <c r="C3" s="10"/>
      <c r="D3" s="10"/>
      <c r="E3" s="10"/>
      <c r="F3" s="10"/>
      <c r="G3" s="10"/>
      <c r="H3" s="10"/>
      <c r="I3" s="10"/>
      <c r="J3" s="11"/>
      <c r="K3" s="141"/>
      <c r="L3" s="141"/>
      <c r="M3" s="141"/>
      <c r="N3" s="141"/>
      <c r="O3" s="141"/>
      <c r="P3" s="141"/>
      <c r="Q3" s="141"/>
      <c r="R3" s="141"/>
      <c r="S3" s="141"/>
      <c r="T3" s="141"/>
      <c r="U3" s="141"/>
    </row>
    <row r="4" spans="1:21" ht="10" customHeight="1" x14ac:dyDescent="0.3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35">
      <c r="A5" s="265" t="s">
        <v>18</v>
      </c>
      <c r="B5" s="265"/>
      <c r="C5" s="267"/>
      <c r="D5" s="267"/>
      <c r="F5" s="265" t="s">
        <v>21</v>
      </c>
      <c r="G5" s="265"/>
      <c r="H5" s="267"/>
      <c r="I5" s="267"/>
      <c r="J5" s="267"/>
      <c r="P5" s="141"/>
      <c r="Q5" s="141"/>
      <c r="R5" s="141"/>
      <c r="S5" s="141"/>
      <c r="T5" s="141"/>
      <c r="U5" s="141"/>
    </row>
    <row r="6" spans="1:21" ht="30" customHeight="1" x14ac:dyDescent="0.35">
      <c r="A6" s="265" t="s">
        <v>19</v>
      </c>
      <c r="B6" s="265"/>
      <c r="C6" s="267"/>
      <c r="D6" s="267"/>
      <c r="F6" s="265" t="s">
        <v>117</v>
      </c>
      <c r="G6" s="265"/>
      <c r="H6" s="267"/>
      <c r="I6" s="267"/>
      <c r="J6" s="267"/>
      <c r="P6" s="141"/>
      <c r="Q6" s="141"/>
      <c r="R6" s="141"/>
      <c r="S6" s="141"/>
      <c r="T6" s="141"/>
      <c r="U6" s="141"/>
    </row>
    <row r="7" spans="1:21" ht="30" customHeight="1" x14ac:dyDescent="0.35">
      <c r="A7" s="265" t="s">
        <v>116</v>
      </c>
      <c r="B7" s="265"/>
      <c r="C7" s="284"/>
      <c r="D7" s="267"/>
      <c r="F7" s="265" t="s">
        <v>118</v>
      </c>
      <c r="G7" s="265"/>
      <c r="H7" s="267"/>
      <c r="I7" s="267"/>
      <c r="J7" s="267"/>
      <c r="P7" s="141"/>
      <c r="Q7" s="141"/>
      <c r="R7" s="141"/>
      <c r="S7" s="141"/>
      <c r="T7" s="141"/>
      <c r="U7" s="141"/>
    </row>
    <row r="8" spans="1:21" ht="10" customHeight="1" x14ac:dyDescent="0.35">
      <c r="I8" s="115"/>
      <c r="J8" s="115"/>
      <c r="R8" s="115"/>
      <c r="S8" s="115"/>
      <c r="T8" s="141"/>
      <c r="U8" s="141"/>
    </row>
    <row r="9" spans="1:21" ht="30" customHeight="1" x14ac:dyDescent="0.35">
      <c r="A9" s="115"/>
      <c r="B9" s="147"/>
      <c r="C9" s="286" t="s">
        <v>232</v>
      </c>
      <c r="D9" s="286"/>
      <c r="E9" s="148" t="s">
        <v>233</v>
      </c>
      <c r="F9" s="148" t="s">
        <v>378</v>
      </c>
      <c r="G9" s="148" t="s">
        <v>234</v>
      </c>
      <c r="N9" s="115"/>
      <c r="O9" s="115"/>
      <c r="P9" s="141"/>
      <c r="Q9" s="141"/>
      <c r="R9" s="141"/>
      <c r="S9" s="141"/>
      <c r="T9" s="141"/>
      <c r="U9" s="141"/>
    </row>
    <row r="10" spans="1:21" ht="30" customHeight="1" x14ac:dyDescent="0.35">
      <c r="A10" s="285" t="s">
        <v>20</v>
      </c>
      <c r="B10" s="285"/>
      <c r="C10" s="287">
        <f>E21+E46</f>
        <v>0</v>
      </c>
      <c r="D10" s="287"/>
      <c r="E10" s="149">
        <f>F21+F46+F68</f>
        <v>0</v>
      </c>
      <c r="F10" s="150"/>
      <c r="G10" s="151" t="str">
        <f>IFERROR(E10/C10,"-")</f>
        <v>-</v>
      </c>
      <c r="H10" s="141"/>
      <c r="I10" s="141"/>
      <c r="J10" s="141"/>
      <c r="K10" s="141"/>
      <c r="L10" s="141"/>
      <c r="M10" s="141"/>
      <c r="N10" s="141"/>
      <c r="O10" s="141"/>
      <c r="P10" s="141"/>
      <c r="Q10" s="141"/>
      <c r="R10" s="141"/>
      <c r="S10" s="141"/>
      <c r="T10" s="141"/>
      <c r="U10" s="141"/>
    </row>
    <row r="11" spans="1:21" ht="10" customHeight="1" thickBot="1" x14ac:dyDescent="0.4">
      <c r="L11" s="141"/>
      <c r="M11" s="141"/>
      <c r="N11" s="141"/>
      <c r="O11" s="141"/>
      <c r="P11" s="141"/>
      <c r="Q11" s="141"/>
      <c r="R11" s="141"/>
      <c r="S11" s="141"/>
      <c r="T11" s="141"/>
      <c r="U11" s="141"/>
    </row>
    <row r="12" spans="1:21" ht="30" customHeight="1" thickBot="1" x14ac:dyDescent="0.4">
      <c r="A12" s="9" t="s">
        <v>22</v>
      </c>
      <c r="B12" s="10"/>
      <c r="C12" s="10"/>
      <c r="D12" s="10"/>
      <c r="E12" s="10"/>
      <c r="F12" s="10"/>
      <c r="G12" s="10"/>
      <c r="H12" s="10"/>
      <c r="I12" s="10"/>
      <c r="J12" s="11"/>
      <c r="K12" s="141"/>
      <c r="L12" s="141"/>
      <c r="M12" s="141"/>
      <c r="N12" s="141"/>
      <c r="O12" s="141"/>
      <c r="P12" s="141"/>
      <c r="Q12" s="141"/>
      <c r="R12" s="141"/>
      <c r="S12" s="141"/>
      <c r="T12" s="141"/>
      <c r="U12" s="141"/>
    </row>
    <row r="13" spans="1:21" ht="10" customHeight="1" x14ac:dyDescent="0.3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49999999999999" customHeight="1" x14ac:dyDescent="0.35">
      <c r="A14" s="301" t="s">
        <v>23</v>
      </c>
      <c r="B14" s="302"/>
      <c r="C14" s="302"/>
      <c r="D14" s="302"/>
      <c r="E14" s="302"/>
      <c r="F14" s="302"/>
      <c r="G14" s="302"/>
      <c r="H14" s="302"/>
      <c r="I14" s="303"/>
      <c r="J14" s="115"/>
      <c r="K14" s="115"/>
      <c r="L14" s="141"/>
      <c r="M14" s="141"/>
      <c r="N14" s="141"/>
      <c r="O14" s="141"/>
      <c r="P14" s="141"/>
      <c r="Q14" s="141"/>
      <c r="R14" s="141"/>
      <c r="S14" s="141"/>
      <c r="T14" s="141"/>
      <c r="U14" s="141"/>
    </row>
    <row r="15" spans="1:21" ht="29.5" customHeight="1" x14ac:dyDescent="0.35">
      <c r="A15" s="152" t="s">
        <v>25</v>
      </c>
      <c r="B15" s="153" t="s">
        <v>26</v>
      </c>
      <c r="C15" s="152" t="s">
        <v>60</v>
      </c>
      <c r="D15" s="154" t="s">
        <v>27</v>
      </c>
      <c r="E15" s="163" t="s">
        <v>239</v>
      </c>
      <c r="F15" s="164" t="s">
        <v>235</v>
      </c>
      <c r="G15" s="164" t="s">
        <v>236</v>
      </c>
      <c r="H15" s="279" t="s">
        <v>237</v>
      </c>
      <c r="I15" s="279"/>
      <c r="J15" s="115"/>
      <c r="K15" s="141"/>
      <c r="L15" s="141"/>
      <c r="M15" s="141"/>
      <c r="N15" s="141"/>
      <c r="O15" s="141"/>
      <c r="P15" s="141"/>
      <c r="Q15" s="141"/>
      <c r="R15" s="141"/>
      <c r="S15" s="141"/>
      <c r="T15" s="141"/>
      <c r="U15" s="141"/>
    </row>
    <row r="16" spans="1:21" ht="30" customHeight="1" x14ac:dyDescent="0.35">
      <c r="A16" s="171">
        <v>1</v>
      </c>
      <c r="B16" s="172"/>
      <c r="C16" s="172"/>
      <c r="D16" s="172"/>
      <c r="E16" s="172"/>
      <c r="F16" s="159"/>
      <c r="G16" s="181" t="str">
        <f>IFERROR(F16/E16,"-")</f>
        <v>-</v>
      </c>
      <c r="H16" s="240"/>
      <c r="I16" s="240"/>
      <c r="J16" s="115"/>
      <c r="K16" s="141"/>
      <c r="L16" s="141"/>
      <c r="M16" s="141"/>
      <c r="N16" s="141"/>
      <c r="O16" s="141"/>
      <c r="P16" s="141"/>
      <c r="Q16" s="141"/>
      <c r="R16" s="141"/>
      <c r="S16" s="141"/>
      <c r="T16" s="141"/>
      <c r="U16" s="141"/>
    </row>
    <row r="17" spans="1:21" ht="30" customHeight="1" x14ac:dyDescent="0.35">
      <c r="A17" s="171">
        <v>2</v>
      </c>
      <c r="B17" s="172"/>
      <c r="C17" s="172"/>
      <c r="D17" s="172"/>
      <c r="E17" s="172"/>
      <c r="F17" s="159"/>
      <c r="G17" s="181" t="str">
        <f t="shared" ref="G17:G21" si="0">IFERROR(F17/E17,"-")</f>
        <v>-</v>
      </c>
      <c r="H17" s="240"/>
      <c r="I17" s="240"/>
      <c r="J17" s="115"/>
      <c r="K17" s="141"/>
      <c r="L17" s="141"/>
      <c r="M17" s="141"/>
      <c r="N17" s="141"/>
      <c r="O17" s="141"/>
      <c r="P17" s="141"/>
      <c r="Q17" s="141"/>
      <c r="R17" s="141"/>
      <c r="S17" s="141"/>
      <c r="T17" s="141"/>
      <c r="U17" s="141"/>
    </row>
    <row r="18" spans="1:21" ht="30" customHeight="1" x14ac:dyDescent="0.35">
      <c r="A18" s="171">
        <v>3</v>
      </c>
      <c r="B18" s="172"/>
      <c r="C18" s="172"/>
      <c r="D18" s="172"/>
      <c r="E18" s="172"/>
      <c r="F18" s="159"/>
      <c r="G18" s="181" t="str">
        <f t="shared" si="0"/>
        <v>-</v>
      </c>
      <c r="H18" s="240"/>
      <c r="I18" s="240"/>
      <c r="J18" s="115"/>
      <c r="K18" s="141"/>
      <c r="L18" s="141"/>
      <c r="M18" s="141"/>
      <c r="N18" s="141"/>
      <c r="O18" s="141"/>
      <c r="P18" s="141"/>
      <c r="Q18" s="141"/>
      <c r="R18" s="141"/>
      <c r="S18" s="141"/>
      <c r="T18" s="141"/>
      <c r="U18" s="141"/>
    </row>
    <row r="19" spans="1:21" ht="30" customHeight="1" x14ac:dyDescent="0.35">
      <c r="A19" s="171">
        <v>4</v>
      </c>
      <c r="B19" s="172"/>
      <c r="C19" s="172"/>
      <c r="D19" s="172"/>
      <c r="E19" s="172"/>
      <c r="F19" s="159"/>
      <c r="G19" s="181" t="str">
        <f t="shared" si="0"/>
        <v>-</v>
      </c>
      <c r="H19" s="240"/>
      <c r="I19" s="240"/>
      <c r="J19" s="115"/>
      <c r="K19" s="141"/>
      <c r="L19" s="141"/>
      <c r="M19" s="141"/>
      <c r="N19" s="141"/>
      <c r="O19" s="141"/>
      <c r="P19" s="141"/>
      <c r="Q19" s="141"/>
      <c r="R19" s="141"/>
      <c r="S19" s="141"/>
      <c r="T19" s="141"/>
      <c r="U19" s="141"/>
    </row>
    <row r="20" spans="1:21" ht="30" customHeight="1" x14ac:dyDescent="0.35">
      <c r="A20" s="171">
        <v>5</v>
      </c>
      <c r="B20" s="172"/>
      <c r="C20" s="173"/>
      <c r="D20" s="172"/>
      <c r="E20" s="172"/>
      <c r="F20" s="159"/>
      <c r="G20" s="181" t="str">
        <f t="shared" si="0"/>
        <v>-</v>
      </c>
      <c r="H20" s="240"/>
      <c r="I20" s="240"/>
      <c r="J20" s="115"/>
      <c r="K20" s="141"/>
      <c r="L20" s="141"/>
      <c r="M20" s="141"/>
      <c r="N20" s="141"/>
      <c r="O20" s="141"/>
      <c r="P20" s="141"/>
      <c r="Q20" s="141"/>
      <c r="R20" s="141"/>
      <c r="S20" s="141"/>
      <c r="T20" s="141"/>
      <c r="U20" s="141"/>
    </row>
    <row r="21" spans="1:21" ht="25" customHeight="1" x14ac:dyDescent="0.35">
      <c r="A21" s="115"/>
      <c r="B21" s="115"/>
      <c r="C21" s="115"/>
      <c r="D21" s="165" t="s">
        <v>34</v>
      </c>
      <c r="E21" s="165">
        <f>SUM(E16:E20)</f>
        <v>0</v>
      </c>
      <c r="F21" s="182">
        <f>SUM(F16:F20)</f>
        <v>0</v>
      </c>
      <c r="G21" s="183" t="str">
        <f t="shared" si="0"/>
        <v>-</v>
      </c>
      <c r="H21" s="115"/>
      <c r="I21" s="115"/>
      <c r="J21" s="115"/>
      <c r="K21" s="115"/>
      <c r="L21" s="141"/>
      <c r="M21" s="141"/>
      <c r="N21" s="141"/>
      <c r="O21" s="141"/>
      <c r="P21" s="141"/>
      <c r="Q21" s="141"/>
      <c r="R21" s="141"/>
      <c r="S21" s="141"/>
      <c r="T21" s="141"/>
      <c r="U21" s="141"/>
    </row>
    <row r="22" spans="1:21" ht="10" customHeight="1" x14ac:dyDescent="0.3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49999999999999" customHeight="1" x14ac:dyDescent="0.35">
      <c r="A23" s="272" t="s">
        <v>24</v>
      </c>
      <c r="B23" s="272"/>
      <c r="C23" s="272"/>
      <c r="D23" s="272"/>
      <c r="E23" s="272"/>
      <c r="F23" s="272"/>
      <c r="G23" s="115"/>
      <c r="H23" s="115"/>
      <c r="I23" s="115"/>
      <c r="J23" s="115"/>
      <c r="K23" s="115"/>
      <c r="L23" s="115"/>
      <c r="M23" s="115"/>
      <c r="N23" s="115"/>
      <c r="O23" s="115"/>
      <c r="P23" s="115"/>
      <c r="Q23" s="115"/>
      <c r="R23" s="115"/>
      <c r="S23" s="115"/>
      <c r="T23" s="115"/>
      <c r="U23" s="141"/>
    </row>
    <row r="24" spans="1:21" ht="20.149999999999999" customHeight="1" x14ac:dyDescent="0.35">
      <c r="A24" s="152" t="s">
        <v>25</v>
      </c>
      <c r="B24" s="153" t="s">
        <v>27</v>
      </c>
      <c r="C24" s="152" t="s">
        <v>54</v>
      </c>
      <c r="D24" s="152" t="s">
        <v>238</v>
      </c>
      <c r="E24" s="279" t="s">
        <v>237</v>
      </c>
      <c r="F24" s="279"/>
      <c r="G24" s="115"/>
      <c r="H24" s="115"/>
      <c r="I24" s="115"/>
      <c r="J24" s="115"/>
      <c r="K24" s="115"/>
      <c r="L24" s="115"/>
      <c r="M24" s="115"/>
      <c r="N24" s="115"/>
      <c r="O24" s="115"/>
      <c r="P24" s="115"/>
      <c r="Q24" s="115"/>
      <c r="R24" s="115"/>
      <c r="S24" s="141"/>
      <c r="T24" s="141"/>
      <c r="U24" s="141"/>
    </row>
    <row r="25" spans="1:21" ht="30" customHeight="1" x14ac:dyDescent="0.35">
      <c r="A25" s="171">
        <v>1</v>
      </c>
      <c r="B25" s="172" t="s">
        <v>67</v>
      </c>
      <c r="C25" s="123"/>
      <c r="D25" s="122"/>
      <c r="E25" s="240"/>
      <c r="F25" s="240"/>
      <c r="G25" s="115"/>
      <c r="H25" s="115"/>
      <c r="I25" s="115"/>
      <c r="J25" s="115"/>
      <c r="K25" s="115"/>
      <c r="L25" s="115"/>
      <c r="M25" s="115"/>
      <c r="N25" s="115"/>
      <c r="O25" s="115"/>
      <c r="P25" s="115"/>
      <c r="Q25" s="115"/>
      <c r="R25" s="115"/>
      <c r="S25" s="141"/>
      <c r="T25" s="141"/>
      <c r="U25" s="141"/>
    </row>
    <row r="26" spans="1:21" ht="30" customHeight="1" x14ac:dyDescent="0.35">
      <c r="A26" s="171">
        <v>2</v>
      </c>
      <c r="B26" s="172"/>
      <c r="C26" s="123"/>
      <c r="D26" s="122"/>
      <c r="E26" s="240"/>
      <c r="F26" s="240"/>
      <c r="G26" s="115"/>
      <c r="H26" s="115"/>
      <c r="I26" s="115"/>
      <c r="J26" s="115"/>
      <c r="K26" s="115"/>
      <c r="L26" s="115"/>
      <c r="M26" s="115"/>
      <c r="N26" s="115"/>
      <c r="O26" s="115"/>
      <c r="P26" s="115"/>
      <c r="Q26" s="115"/>
      <c r="R26" s="115"/>
      <c r="S26" s="141"/>
      <c r="T26" s="141"/>
      <c r="U26" s="141"/>
    </row>
    <row r="27" spans="1:21" ht="30" customHeight="1" x14ac:dyDescent="0.35">
      <c r="A27" s="171">
        <v>3</v>
      </c>
      <c r="B27" s="172"/>
      <c r="C27" s="123"/>
      <c r="D27" s="122"/>
      <c r="E27" s="240"/>
      <c r="F27" s="240"/>
      <c r="G27" s="115"/>
      <c r="H27" s="115"/>
      <c r="I27" s="115"/>
      <c r="J27" s="115"/>
      <c r="K27" s="115"/>
      <c r="L27" s="115"/>
      <c r="M27" s="115"/>
      <c r="N27" s="115"/>
      <c r="O27" s="115"/>
      <c r="P27" s="115"/>
      <c r="Q27" s="115"/>
      <c r="R27" s="115"/>
      <c r="S27" s="141"/>
      <c r="T27" s="141"/>
      <c r="U27" s="141"/>
    </row>
    <row r="28" spans="1:21" ht="30" customHeight="1" x14ac:dyDescent="0.35">
      <c r="A28" s="171">
        <v>4</v>
      </c>
      <c r="B28" s="172"/>
      <c r="C28" s="123"/>
      <c r="D28" s="122"/>
      <c r="E28" s="240"/>
      <c r="F28" s="240"/>
      <c r="G28" s="115"/>
      <c r="H28" s="115"/>
      <c r="I28" s="115"/>
      <c r="J28" s="115"/>
      <c r="K28" s="115"/>
      <c r="L28" s="115"/>
      <c r="M28" s="115"/>
      <c r="N28" s="115"/>
      <c r="O28" s="115"/>
      <c r="P28" s="115"/>
      <c r="Q28" s="115"/>
      <c r="R28" s="115"/>
      <c r="S28" s="141"/>
      <c r="T28" s="141"/>
      <c r="U28" s="141"/>
    </row>
    <row r="29" spans="1:21" ht="30" customHeight="1" x14ac:dyDescent="0.35">
      <c r="A29" s="171">
        <v>5</v>
      </c>
      <c r="B29" s="172"/>
      <c r="C29" s="123"/>
      <c r="D29" s="122"/>
      <c r="E29" s="240"/>
      <c r="F29" s="240"/>
      <c r="G29" s="115"/>
      <c r="H29" s="115"/>
      <c r="I29" s="115"/>
      <c r="J29" s="115"/>
      <c r="K29" s="115"/>
      <c r="L29" s="115"/>
      <c r="M29" s="115"/>
      <c r="N29" s="115"/>
      <c r="O29" s="115"/>
      <c r="P29" s="115"/>
      <c r="Q29" s="115"/>
      <c r="R29" s="115"/>
      <c r="S29" s="141"/>
      <c r="T29" s="141"/>
      <c r="U29" s="141"/>
    </row>
    <row r="30" spans="1:21" ht="25" customHeight="1" x14ac:dyDescent="0.35">
      <c r="A30" s="115"/>
      <c r="B30" s="165" t="s">
        <v>34</v>
      </c>
      <c r="C30" s="176">
        <f>SUM(C25:C29)</f>
        <v>0</v>
      </c>
      <c r="D30" s="176">
        <f>SUM(D25:D29)</f>
        <v>0</v>
      </c>
      <c r="E30" s="141"/>
      <c r="F30" s="115"/>
      <c r="G30" s="115"/>
      <c r="H30" s="115"/>
      <c r="I30" s="115"/>
      <c r="J30" s="115"/>
      <c r="K30" s="141"/>
      <c r="L30" s="141"/>
      <c r="M30" s="141"/>
      <c r="N30" s="141"/>
      <c r="O30" s="141"/>
      <c r="P30" s="141"/>
      <c r="Q30" s="141"/>
      <c r="R30" s="141"/>
      <c r="S30" s="141"/>
      <c r="T30" s="141"/>
      <c r="U30" s="141"/>
    </row>
    <row r="31" spans="1:21" ht="10" customHeight="1" thickBot="1" x14ac:dyDescent="0.4">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4">
      <c r="A32" s="262" t="s">
        <v>35</v>
      </c>
      <c r="B32" s="263"/>
      <c r="C32" s="263"/>
      <c r="D32" s="263"/>
      <c r="E32" s="263"/>
      <c r="F32" s="263"/>
      <c r="G32" s="263"/>
      <c r="H32" s="263"/>
      <c r="I32" s="263"/>
      <c r="J32" s="264"/>
      <c r="K32" s="141"/>
      <c r="L32" s="141"/>
      <c r="M32" s="141"/>
      <c r="N32" s="141"/>
      <c r="O32" s="141"/>
      <c r="P32" s="141"/>
      <c r="Q32" s="141"/>
      <c r="R32" s="141"/>
      <c r="S32" s="141"/>
      <c r="T32" s="141"/>
      <c r="U32" s="141"/>
    </row>
    <row r="33" spans="1:21" ht="10" customHeight="1" x14ac:dyDescent="0.35">
      <c r="T33" s="141"/>
      <c r="U33" s="141"/>
    </row>
    <row r="34" spans="1:21" ht="20.149999999999999" customHeight="1" x14ac:dyDescent="0.35">
      <c r="A34" s="301" t="s">
        <v>374</v>
      </c>
      <c r="B34" s="302"/>
      <c r="C34" s="302"/>
      <c r="D34" s="302"/>
      <c r="E34" s="302"/>
      <c r="F34" s="302"/>
      <c r="G34" s="302"/>
      <c r="H34" s="302"/>
      <c r="I34" s="303"/>
      <c r="J34" s="119"/>
      <c r="K34" s="119"/>
      <c r="L34" s="141"/>
      <c r="M34" s="141"/>
      <c r="N34" s="141"/>
      <c r="O34" s="141"/>
      <c r="P34" s="141"/>
      <c r="Q34" s="141"/>
      <c r="R34" s="141"/>
      <c r="S34" s="141"/>
      <c r="T34" s="141"/>
      <c r="U34" s="141"/>
    </row>
    <row r="35" spans="1:21" s="143" customFormat="1" ht="20.149999999999999" customHeight="1" x14ac:dyDescent="0.35">
      <c r="A35" s="152" t="s">
        <v>25</v>
      </c>
      <c r="B35" s="153" t="s">
        <v>26</v>
      </c>
      <c r="C35" s="152" t="s">
        <v>60</v>
      </c>
      <c r="D35" s="153" t="s">
        <v>40</v>
      </c>
      <c r="E35" s="167" t="s">
        <v>240</v>
      </c>
      <c r="F35" s="153" t="s">
        <v>235</v>
      </c>
      <c r="G35" s="167" t="s">
        <v>236</v>
      </c>
      <c r="H35" s="247" t="s">
        <v>237</v>
      </c>
      <c r="I35" s="247"/>
    </row>
    <row r="36" spans="1:21" ht="30" customHeight="1" x14ac:dyDescent="0.35">
      <c r="A36" s="171">
        <v>1</v>
      </c>
      <c r="B36" s="172"/>
      <c r="C36" s="172"/>
      <c r="D36" s="172"/>
      <c r="E36" s="174"/>
      <c r="F36" s="7"/>
      <c r="G36" s="177" t="str">
        <f>IFERROR(F36/E36,"-")</f>
        <v>-</v>
      </c>
      <c r="H36" s="292"/>
      <c r="I36" s="293"/>
      <c r="J36" s="141"/>
      <c r="K36" s="141"/>
      <c r="L36" s="141"/>
      <c r="M36" s="141"/>
      <c r="N36" s="141"/>
      <c r="O36" s="141"/>
      <c r="P36" s="141"/>
      <c r="Q36" s="141"/>
      <c r="R36" s="141"/>
      <c r="S36" s="141"/>
      <c r="T36" s="141"/>
      <c r="U36" s="141"/>
    </row>
    <row r="37" spans="1:21" ht="30" customHeight="1" x14ac:dyDescent="0.35">
      <c r="A37" s="171">
        <v>2</v>
      </c>
      <c r="B37" s="172"/>
      <c r="C37" s="172"/>
      <c r="D37" s="172"/>
      <c r="E37" s="174"/>
      <c r="F37" s="7"/>
      <c r="G37" s="177" t="str">
        <f t="shared" ref="G37:G46" si="1">IFERROR(F37/E37,"-")</f>
        <v>-</v>
      </c>
      <c r="H37" s="292"/>
      <c r="I37" s="293"/>
      <c r="J37" s="141"/>
      <c r="K37" s="141"/>
      <c r="L37" s="141"/>
      <c r="M37" s="141"/>
      <c r="N37" s="141"/>
      <c r="O37" s="141"/>
      <c r="P37" s="141"/>
      <c r="Q37" s="141"/>
      <c r="R37" s="141"/>
      <c r="S37" s="141"/>
      <c r="T37" s="141"/>
      <c r="U37" s="141"/>
    </row>
    <row r="38" spans="1:21" ht="30" customHeight="1" x14ac:dyDescent="0.35">
      <c r="A38" s="171">
        <v>3</v>
      </c>
      <c r="B38" s="172"/>
      <c r="C38" s="172"/>
      <c r="D38" s="172"/>
      <c r="E38" s="174"/>
      <c r="F38" s="7"/>
      <c r="G38" s="177" t="str">
        <f t="shared" si="1"/>
        <v>-</v>
      </c>
      <c r="H38" s="292"/>
      <c r="I38" s="293"/>
      <c r="J38" s="141"/>
      <c r="K38" s="141"/>
      <c r="L38" s="141"/>
      <c r="M38" s="141"/>
      <c r="N38" s="141"/>
      <c r="O38" s="141"/>
      <c r="P38" s="141"/>
      <c r="Q38" s="141"/>
      <c r="R38" s="141"/>
      <c r="S38" s="141"/>
      <c r="T38" s="141"/>
      <c r="U38" s="141"/>
    </row>
    <row r="39" spans="1:21" ht="30" customHeight="1" x14ac:dyDescent="0.35">
      <c r="A39" s="171">
        <v>4</v>
      </c>
      <c r="B39" s="172"/>
      <c r="C39" s="172"/>
      <c r="D39" s="172"/>
      <c r="E39" s="174"/>
      <c r="F39" s="7"/>
      <c r="G39" s="177" t="str">
        <f t="shared" si="1"/>
        <v>-</v>
      </c>
      <c r="H39" s="292"/>
      <c r="I39" s="293"/>
      <c r="J39" s="141"/>
      <c r="K39" s="141"/>
      <c r="L39" s="141"/>
      <c r="M39" s="141"/>
      <c r="N39" s="141"/>
      <c r="O39" s="141"/>
      <c r="P39" s="141"/>
      <c r="Q39" s="141"/>
      <c r="R39" s="141"/>
      <c r="S39" s="141"/>
      <c r="T39" s="141"/>
      <c r="U39" s="141"/>
    </row>
    <row r="40" spans="1:21" ht="30" customHeight="1" x14ac:dyDescent="0.35">
      <c r="A40" s="171">
        <v>5</v>
      </c>
      <c r="B40" s="172"/>
      <c r="C40" s="172"/>
      <c r="D40" s="172"/>
      <c r="E40" s="174"/>
      <c r="F40" s="7"/>
      <c r="G40" s="177" t="str">
        <f t="shared" si="1"/>
        <v>-</v>
      </c>
      <c r="H40" s="292"/>
      <c r="I40" s="293"/>
      <c r="J40" s="141"/>
      <c r="K40" s="141"/>
      <c r="L40" s="141"/>
      <c r="M40" s="141"/>
      <c r="N40" s="141"/>
      <c r="O40" s="141"/>
      <c r="P40" s="141"/>
      <c r="Q40" s="141"/>
      <c r="R40" s="141"/>
      <c r="S40" s="141"/>
      <c r="T40" s="141"/>
      <c r="U40" s="141"/>
    </row>
    <row r="41" spans="1:21" ht="30" customHeight="1" x14ac:dyDescent="0.35">
      <c r="A41" s="171">
        <v>6</v>
      </c>
      <c r="B41" s="172"/>
      <c r="C41" s="172"/>
      <c r="D41" s="172"/>
      <c r="E41" s="174"/>
      <c r="F41" s="7"/>
      <c r="G41" s="177" t="str">
        <f t="shared" si="1"/>
        <v>-</v>
      </c>
      <c r="H41" s="292"/>
      <c r="I41" s="293"/>
      <c r="J41" s="141"/>
      <c r="K41" s="141"/>
      <c r="L41" s="141"/>
      <c r="M41" s="141"/>
      <c r="N41" s="141"/>
      <c r="O41" s="141"/>
      <c r="P41" s="141"/>
      <c r="Q41" s="141"/>
      <c r="R41" s="141"/>
      <c r="S41" s="141"/>
      <c r="T41" s="141"/>
      <c r="U41" s="141"/>
    </row>
    <row r="42" spans="1:21" ht="30" customHeight="1" x14ac:dyDescent="0.35">
      <c r="A42" s="171">
        <v>7</v>
      </c>
      <c r="B42" s="172"/>
      <c r="C42" s="172"/>
      <c r="D42" s="172"/>
      <c r="E42" s="174"/>
      <c r="F42" s="7"/>
      <c r="G42" s="177" t="str">
        <f t="shared" si="1"/>
        <v>-</v>
      </c>
      <c r="H42" s="292"/>
      <c r="I42" s="293"/>
      <c r="J42" s="141"/>
      <c r="K42" s="141"/>
      <c r="L42" s="141"/>
      <c r="M42" s="141"/>
      <c r="N42" s="141"/>
      <c r="O42" s="141"/>
      <c r="P42" s="141"/>
      <c r="Q42" s="141"/>
      <c r="R42" s="141"/>
      <c r="S42" s="141"/>
      <c r="T42" s="141"/>
      <c r="U42" s="141"/>
    </row>
    <row r="43" spans="1:21" ht="30" customHeight="1" x14ac:dyDescent="0.35">
      <c r="A43" s="171">
        <v>8</v>
      </c>
      <c r="B43" s="172"/>
      <c r="C43" s="172"/>
      <c r="D43" s="172"/>
      <c r="E43" s="174"/>
      <c r="F43" s="7"/>
      <c r="G43" s="177" t="str">
        <f t="shared" si="1"/>
        <v>-</v>
      </c>
      <c r="H43" s="292"/>
      <c r="I43" s="293"/>
      <c r="J43" s="141"/>
      <c r="K43" s="141"/>
      <c r="L43" s="141"/>
      <c r="M43" s="141"/>
      <c r="N43" s="141"/>
      <c r="O43" s="141"/>
      <c r="P43" s="141"/>
      <c r="Q43" s="141"/>
      <c r="R43" s="141"/>
      <c r="S43" s="141"/>
      <c r="T43" s="141"/>
      <c r="U43" s="141"/>
    </row>
    <row r="44" spans="1:21" ht="30" customHeight="1" x14ac:dyDescent="0.35">
      <c r="A44" s="171">
        <v>9</v>
      </c>
      <c r="B44" s="172"/>
      <c r="C44" s="172"/>
      <c r="D44" s="172"/>
      <c r="E44" s="174"/>
      <c r="F44" s="7"/>
      <c r="G44" s="177" t="str">
        <f t="shared" si="1"/>
        <v>-</v>
      </c>
      <c r="H44" s="292"/>
      <c r="I44" s="293"/>
      <c r="J44" s="141"/>
      <c r="K44" s="141"/>
      <c r="L44" s="141"/>
      <c r="M44" s="141"/>
      <c r="N44" s="141"/>
      <c r="O44" s="141"/>
      <c r="P44" s="141"/>
      <c r="Q44" s="141"/>
      <c r="R44" s="141"/>
      <c r="S44" s="141"/>
      <c r="T44" s="141"/>
      <c r="U44" s="141"/>
    </row>
    <row r="45" spans="1:21" ht="30" customHeight="1" x14ac:dyDescent="0.35">
      <c r="A45" s="171">
        <v>10</v>
      </c>
      <c r="B45" s="172"/>
      <c r="C45" s="172"/>
      <c r="D45" s="172"/>
      <c r="E45" s="174"/>
      <c r="F45" s="7"/>
      <c r="G45" s="177" t="str">
        <f t="shared" si="1"/>
        <v>-</v>
      </c>
      <c r="H45" s="292"/>
      <c r="I45" s="293"/>
      <c r="J45" s="141"/>
      <c r="K45" s="141"/>
      <c r="L45" s="141"/>
      <c r="M45" s="141"/>
      <c r="N45" s="141"/>
      <c r="O45" s="141"/>
      <c r="P45" s="141"/>
      <c r="Q45" s="141"/>
      <c r="R45" s="141"/>
      <c r="S45" s="141"/>
      <c r="T45" s="141"/>
      <c r="U45" s="141"/>
    </row>
    <row r="46" spans="1:21" ht="25" customHeight="1" x14ac:dyDescent="0.35">
      <c r="A46" s="115"/>
      <c r="B46" s="115"/>
      <c r="C46" s="115"/>
      <c r="D46" s="166" t="s">
        <v>34</v>
      </c>
      <c r="E46" s="184">
        <f>SUM(E36:E45)</f>
        <v>0</v>
      </c>
      <c r="F46" s="185">
        <f>SUM(F36:F45)</f>
        <v>0</v>
      </c>
      <c r="G46" s="151" t="str">
        <f t="shared" si="1"/>
        <v>-</v>
      </c>
      <c r="H46" s="141"/>
      <c r="I46" s="141"/>
      <c r="J46" s="141"/>
      <c r="K46" s="141"/>
      <c r="L46" s="141"/>
      <c r="M46" s="141"/>
      <c r="N46" s="141"/>
      <c r="O46" s="141"/>
      <c r="P46" s="141"/>
      <c r="Q46" s="141"/>
      <c r="R46" s="141"/>
      <c r="S46" s="141"/>
      <c r="T46" s="141"/>
      <c r="U46" s="141"/>
    </row>
    <row r="47" spans="1:21" ht="10" customHeight="1" x14ac:dyDescent="0.3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49999999999999" customHeight="1" x14ac:dyDescent="0.35">
      <c r="A48" s="243" t="s">
        <v>114</v>
      </c>
      <c r="B48" s="243"/>
      <c r="C48" s="243"/>
      <c r="D48" s="152" t="s">
        <v>115</v>
      </c>
      <c r="E48" s="153" t="s">
        <v>54</v>
      </c>
      <c r="F48" s="153" t="s">
        <v>238</v>
      </c>
      <c r="G48" s="153" t="s">
        <v>55</v>
      </c>
      <c r="H48" s="247" t="s">
        <v>237</v>
      </c>
      <c r="I48" s="247"/>
      <c r="J48" s="247"/>
      <c r="K48" s="115"/>
      <c r="L48" s="115"/>
      <c r="M48" s="115"/>
      <c r="U48" s="141"/>
    </row>
    <row r="49" spans="1:21" ht="30" customHeight="1" x14ac:dyDescent="0.35">
      <c r="A49" s="243"/>
      <c r="B49" s="243"/>
      <c r="C49" s="243"/>
      <c r="D49" s="161">
        <f>0.15*D9</f>
        <v>0</v>
      </c>
      <c r="E49" s="159"/>
      <c r="F49" s="168"/>
      <c r="G49" s="180" t="str">
        <f>IFERROR(F49/E49,"-")</f>
        <v>-</v>
      </c>
      <c r="H49" s="251"/>
      <c r="I49" s="251"/>
      <c r="J49" s="251"/>
      <c r="K49" s="115"/>
      <c r="L49" s="115"/>
      <c r="M49" s="115"/>
      <c r="U49" s="141"/>
    </row>
    <row r="50" spans="1:21" ht="10" customHeight="1" thickBot="1" x14ac:dyDescent="0.4">
      <c r="A50" s="186"/>
      <c r="B50" s="186"/>
      <c r="C50" s="186"/>
      <c r="D50" s="186"/>
      <c r="E50" s="186"/>
      <c r="F50" s="186"/>
      <c r="G50" s="186"/>
      <c r="H50" s="186"/>
      <c r="I50" s="186"/>
      <c r="J50" s="186"/>
      <c r="N50" s="141"/>
      <c r="O50" s="141"/>
      <c r="P50" s="141"/>
      <c r="Q50" s="141"/>
      <c r="R50" s="141"/>
      <c r="S50" s="141"/>
      <c r="T50" s="141"/>
      <c r="U50" s="141"/>
    </row>
    <row r="51" spans="1:21" ht="30" customHeight="1" thickBot="1" x14ac:dyDescent="0.4">
      <c r="A51" s="244" t="s">
        <v>377</v>
      </c>
      <c r="B51" s="245"/>
      <c r="C51" s="245"/>
      <c r="D51" s="245"/>
      <c r="E51" s="245"/>
      <c r="F51" s="245"/>
      <c r="G51" s="245"/>
      <c r="H51" s="245"/>
      <c r="I51" s="245"/>
      <c r="J51" s="246"/>
      <c r="K51" s="141"/>
      <c r="L51" s="141"/>
      <c r="M51" s="141"/>
      <c r="N51" s="141"/>
      <c r="O51" s="141"/>
      <c r="P51" s="141"/>
      <c r="Q51" s="141"/>
      <c r="R51" s="141"/>
      <c r="S51" s="141"/>
      <c r="T51" s="141"/>
      <c r="U51" s="141"/>
    </row>
    <row r="52" spans="1:21" ht="10" customHeight="1" x14ac:dyDescent="0.35">
      <c r="T52" s="141"/>
      <c r="U52" s="141"/>
    </row>
    <row r="53" spans="1:21" ht="23.15" customHeight="1" x14ac:dyDescent="0.35">
      <c r="A53" s="152" t="s">
        <v>25</v>
      </c>
      <c r="B53" s="153" t="s">
        <v>26</v>
      </c>
      <c r="C53" s="152" t="s">
        <v>60</v>
      </c>
      <c r="D53" s="247" t="s">
        <v>380</v>
      </c>
      <c r="E53" s="247"/>
      <c r="F53" s="169" t="s">
        <v>381</v>
      </c>
      <c r="G53" s="249" t="s">
        <v>59</v>
      </c>
      <c r="H53" s="249"/>
      <c r="I53" s="249"/>
      <c r="O53" s="141"/>
      <c r="P53" s="141"/>
      <c r="Q53" s="141"/>
      <c r="R53" s="141"/>
      <c r="S53" s="141"/>
      <c r="T53" s="141"/>
      <c r="U53" s="141"/>
    </row>
    <row r="54" spans="1:21" ht="30" customHeight="1" x14ac:dyDescent="0.35">
      <c r="A54" s="137">
        <v>1</v>
      </c>
      <c r="B54" s="171"/>
      <c r="C54" s="171"/>
      <c r="D54" s="290"/>
      <c r="E54" s="290"/>
      <c r="F54" s="170"/>
      <c r="G54" s="292"/>
      <c r="H54" s="300"/>
      <c r="I54" s="293"/>
      <c r="O54" s="141"/>
      <c r="P54" s="141"/>
      <c r="Q54" s="141"/>
      <c r="R54" s="141"/>
      <c r="S54" s="141"/>
      <c r="T54" s="141"/>
      <c r="U54" s="141"/>
    </row>
    <row r="55" spans="1:21" ht="30" customHeight="1" x14ac:dyDescent="0.35">
      <c r="A55" s="137">
        <v>2</v>
      </c>
      <c r="B55" s="171"/>
      <c r="C55" s="171"/>
      <c r="D55" s="290"/>
      <c r="E55" s="290"/>
      <c r="F55" s="170"/>
      <c r="G55" s="292"/>
      <c r="H55" s="300"/>
      <c r="I55" s="293"/>
      <c r="O55" s="141"/>
      <c r="P55" s="141"/>
      <c r="Q55" s="141"/>
      <c r="R55" s="141"/>
      <c r="S55" s="141"/>
      <c r="T55" s="141"/>
      <c r="U55" s="141"/>
    </row>
    <row r="56" spans="1:21" ht="30" customHeight="1" x14ac:dyDescent="0.35">
      <c r="A56" s="137">
        <v>3</v>
      </c>
      <c r="B56" s="171"/>
      <c r="C56" s="171"/>
      <c r="D56" s="290"/>
      <c r="E56" s="290"/>
      <c r="F56" s="170"/>
      <c r="G56" s="292"/>
      <c r="H56" s="300"/>
      <c r="I56" s="293"/>
      <c r="O56" s="141"/>
      <c r="P56" s="141"/>
      <c r="Q56" s="141"/>
      <c r="R56" s="141"/>
      <c r="S56" s="141"/>
      <c r="T56" s="141"/>
      <c r="U56" s="141"/>
    </row>
    <row r="57" spans="1:21" ht="30" customHeight="1" x14ac:dyDescent="0.35">
      <c r="A57" s="137">
        <v>4</v>
      </c>
      <c r="B57" s="171"/>
      <c r="C57" s="171"/>
      <c r="D57" s="290"/>
      <c r="E57" s="290"/>
      <c r="F57" s="170"/>
      <c r="G57" s="292"/>
      <c r="H57" s="300"/>
      <c r="I57" s="293"/>
      <c r="O57" s="141"/>
      <c r="P57" s="141"/>
      <c r="Q57" s="141"/>
      <c r="R57" s="141"/>
      <c r="S57" s="141"/>
      <c r="T57" s="141"/>
      <c r="U57" s="141"/>
    </row>
    <row r="58" spans="1:21" ht="30" customHeight="1" x14ac:dyDescent="0.35">
      <c r="A58" s="137">
        <v>5</v>
      </c>
      <c r="B58" s="171"/>
      <c r="C58" s="171"/>
      <c r="D58" s="290"/>
      <c r="E58" s="290"/>
      <c r="F58" s="170"/>
      <c r="G58" s="292"/>
      <c r="H58" s="300"/>
      <c r="I58" s="293"/>
      <c r="O58" s="141"/>
      <c r="P58" s="141"/>
      <c r="Q58" s="141"/>
      <c r="R58" s="141"/>
      <c r="S58" s="141"/>
      <c r="T58" s="141"/>
      <c r="U58" s="141"/>
    </row>
    <row r="59" spans="1:21" ht="25" customHeight="1" x14ac:dyDescent="0.35">
      <c r="A59" s="120"/>
      <c r="B59" s="120"/>
      <c r="C59" s="120"/>
      <c r="D59" s="120"/>
      <c r="E59" s="166" t="s">
        <v>34</v>
      </c>
      <c r="F59" s="175">
        <f>SUM(F54:F58)</f>
        <v>0</v>
      </c>
      <c r="G59" s="120"/>
      <c r="H59" s="120"/>
      <c r="I59" s="120"/>
      <c r="J59" s="120"/>
      <c r="K59" s="120"/>
      <c r="L59" s="120"/>
      <c r="M59" s="120"/>
      <c r="N59" s="120"/>
      <c r="T59" s="141"/>
      <c r="U59" s="141"/>
    </row>
    <row r="60" spans="1:21" ht="10" customHeight="1" thickBot="1" x14ac:dyDescent="0.4">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4">
      <c r="A61" s="9" t="s">
        <v>241</v>
      </c>
      <c r="B61" s="10"/>
      <c r="C61" s="10"/>
      <c r="D61" s="10"/>
      <c r="E61" s="10"/>
      <c r="F61" s="10"/>
      <c r="G61" s="10"/>
      <c r="H61" s="10"/>
      <c r="I61" s="10"/>
      <c r="J61" s="11"/>
      <c r="M61" s="141"/>
      <c r="N61" s="141"/>
      <c r="O61" s="141"/>
      <c r="P61" s="141"/>
      <c r="Q61" s="141"/>
      <c r="R61" s="141"/>
      <c r="S61" s="141"/>
      <c r="T61" s="141"/>
      <c r="U61" s="141"/>
    </row>
    <row r="62" spans="1:21" ht="10" customHeight="1" x14ac:dyDescent="0.35">
      <c r="A62" s="115"/>
      <c r="B62" s="115"/>
      <c r="C62" s="115"/>
      <c r="D62" s="115"/>
      <c r="E62" s="115"/>
      <c r="F62" s="115"/>
      <c r="G62" s="115"/>
      <c r="H62" s="115"/>
      <c r="I62" s="115"/>
      <c r="J62" s="115"/>
      <c r="K62" s="115"/>
      <c r="L62" s="115"/>
      <c r="M62" s="115"/>
      <c r="N62" s="115"/>
      <c r="O62" s="115"/>
      <c r="P62" s="115"/>
      <c r="Q62" s="115"/>
      <c r="R62" s="115"/>
      <c r="S62" s="115"/>
    </row>
    <row r="63" spans="1:21" ht="20.149999999999999" customHeight="1" x14ac:dyDescent="0.35">
      <c r="A63" s="288" t="s">
        <v>242</v>
      </c>
      <c r="B63" s="288"/>
      <c r="C63" s="288"/>
      <c r="D63" s="288"/>
      <c r="E63" s="288"/>
      <c r="F63" s="289" t="s">
        <v>238</v>
      </c>
      <c r="G63" s="289"/>
      <c r="H63" s="294" t="s">
        <v>56</v>
      </c>
      <c r="I63" s="295"/>
      <c r="J63" s="115"/>
      <c r="K63" s="115"/>
      <c r="L63" s="115"/>
      <c r="M63" s="115"/>
      <c r="N63" s="115"/>
      <c r="O63" s="115"/>
      <c r="R63" s="141"/>
      <c r="S63" s="141"/>
      <c r="T63" s="141"/>
      <c r="U63" s="141"/>
    </row>
    <row r="64" spans="1:21" ht="30" customHeight="1" x14ac:dyDescent="0.35">
      <c r="A64" s="247" t="s">
        <v>243</v>
      </c>
      <c r="B64" s="247"/>
      <c r="C64" s="153">
        <v>1.1000000000000001</v>
      </c>
      <c r="D64" s="291" t="s">
        <v>244</v>
      </c>
      <c r="E64" s="291"/>
      <c r="F64" s="241">
        <v>0</v>
      </c>
      <c r="G64" s="241"/>
      <c r="H64" s="292"/>
      <c r="I64" s="293"/>
      <c r="J64" s="115"/>
      <c r="K64" s="115"/>
      <c r="L64" s="115"/>
      <c r="M64" s="115"/>
      <c r="N64" s="115"/>
      <c r="O64" s="115"/>
      <c r="R64" s="141"/>
      <c r="S64" s="141"/>
      <c r="T64" s="141"/>
      <c r="U64" s="141"/>
    </row>
    <row r="65" spans="1:21" ht="30" customHeight="1" x14ac:dyDescent="0.35">
      <c r="A65" s="247"/>
      <c r="B65" s="247"/>
      <c r="C65" s="153">
        <v>1.2</v>
      </c>
      <c r="D65" s="291" t="s">
        <v>245</v>
      </c>
      <c r="E65" s="291"/>
      <c r="F65" s="241"/>
      <c r="G65" s="241"/>
      <c r="H65" s="292"/>
      <c r="I65" s="293"/>
      <c r="J65" s="115"/>
      <c r="K65" s="115"/>
      <c r="L65" s="115"/>
      <c r="M65" s="115"/>
      <c r="N65" s="115"/>
      <c r="O65" s="115"/>
      <c r="R65" s="141"/>
      <c r="S65" s="141"/>
      <c r="T65" s="141"/>
      <c r="U65" s="141"/>
    </row>
    <row r="66" spans="1:21" ht="30" customHeight="1" x14ac:dyDescent="0.35">
      <c r="A66" s="291" t="s">
        <v>246</v>
      </c>
      <c r="B66" s="291"/>
      <c r="C66" s="153">
        <v>2.1</v>
      </c>
      <c r="D66" s="279" t="s">
        <v>40</v>
      </c>
      <c r="E66" s="279"/>
      <c r="F66" s="241">
        <f>-F46</f>
        <v>0</v>
      </c>
      <c r="G66" s="241"/>
      <c r="H66" s="292"/>
      <c r="I66" s="293"/>
      <c r="J66" s="115"/>
      <c r="K66" s="115"/>
      <c r="L66" s="115"/>
      <c r="M66" s="115"/>
      <c r="N66" s="115"/>
      <c r="O66" s="115"/>
      <c r="R66" s="141"/>
      <c r="S66" s="141"/>
      <c r="T66" s="141"/>
      <c r="U66" s="141"/>
    </row>
    <row r="67" spans="1:21" ht="30" customHeight="1" x14ac:dyDescent="0.35">
      <c r="A67" s="291"/>
      <c r="B67" s="291"/>
      <c r="C67" s="153">
        <v>2.2000000000000002</v>
      </c>
      <c r="D67" s="279" t="s">
        <v>247</v>
      </c>
      <c r="E67" s="279"/>
      <c r="F67" s="241">
        <f>-F21</f>
        <v>0</v>
      </c>
      <c r="G67" s="241"/>
      <c r="H67" s="292"/>
      <c r="I67" s="293"/>
      <c r="J67" s="115"/>
      <c r="K67" s="115"/>
      <c r="L67" s="115"/>
      <c r="M67" s="115"/>
      <c r="N67" s="115"/>
      <c r="O67" s="115"/>
      <c r="R67" s="141"/>
      <c r="S67" s="141"/>
      <c r="T67" s="141"/>
      <c r="U67" s="141"/>
    </row>
    <row r="68" spans="1:21" ht="30" customHeight="1" x14ac:dyDescent="0.35">
      <c r="A68" s="247" t="s">
        <v>248</v>
      </c>
      <c r="B68" s="247"/>
      <c r="C68" s="153">
        <v>3.1</v>
      </c>
      <c r="D68" s="279" t="s">
        <v>249</v>
      </c>
      <c r="E68" s="279"/>
      <c r="F68" s="258">
        <f>0</f>
        <v>0</v>
      </c>
      <c r="G68" s="258"/>
      <c r="H68" s="292"/>
      <c r="I68" s="293"/>
      <c r="J68" s="115"/>
      <c r="K68" s="115"/>
      <c r="L68" s="115"/>
      <c r="M68" s="115"/>
      <c r="N68" s="115"/>
      <c r="O68" s="115"/>
      <c r="R68" s="141"/>
      <c r="S68" s="141"/>
      <c r="T68" s="141"/>
      <c r="U68" s="141"/>
    </row>
    <row r="69" spans="1:21" ht="25" customHeight="1" x14ac:dyDescent="0.35">
      <c r="A69" s="115"/>
      <c r="B69" s="115"/>
      <c r="C69" s="115"/>
      <c r="D69" s="297" t="s">
        <v>34</v>
      </c>
      <c r="E69" s="297"/>
      <c r="F69" s="298">
        <f>SUM(F64:G67)-F68</f>
        <v>0</v>
      </c>
      <c r="G69" s="298"/>
      <c r="H69" s="115"/>
      <c r="I69" s="115"/>
      <c r="J69" s="121"/>
      <c r="K69" s="115"/>
      <c r="L69" s="115"/>
      <c r="M69" s="115"/>
      <c r="N69" s="115"/>
      <c r="O69" s="115"/>
      <c r="P69" s="115"/>
      <c r="Q69" s="115"/>
      <c r="R69" s="115"/>
      <c r="S69" s="115"/>
    </row>
    <row r="70" spans="1:21" ht="10.5" customHeight="1" x14ac:dyDescent="0.35">
      <c r="A70" s="115"/>
      <c r="B70" s="115"/>
      <c r="C70" s="115"/>
      <c r="D70" s="115"/>
      <c r="E70" s="115"/>
      <c r="F70" s="115"/>
      <c r="G70" s="115"/>
      <c r="H70" s="115"/>
      <c r="I70" s="115"/>
      <c r="J70" s="115"/>
      <c r="K70" s="115"/>
      <c r="L70" s="115"/>
      <c r="M70" s="115"/>
      <c r="N70" s="115"/>
      <c r="O70" s="115"/>
      <c r="P70" s="115"/>
      <c r="Q70" s="115"/>
      <c r="T70" s="141"/>
      <c r="U70" s="141"/>
    </row>
    <row r="71" spans="1:21" ht="20.149999999999999" customHeight="1" x14ac:dyDescent="0.35">
      <c r="A71" s="288" t="s">
        <v>250</v>
      </c>
      <c r="B71" s="288"/>
      <c r="C71" s="179" t="s">
        <v>238</v>
      </c>
      <c r="D71" s="294" t="s">
        <v>56</v>
      </c>
      <c r="E71" s="295"/>
      <c r="F71" s="115"/>
      <c r="G71" s="115"/>
      <c r="H71" s="115"/>
      <c r="I71" s="115"/>
      <c r="J71" s="115"/>
      <c r="K71" s="115"/>
      <c r="L71" s="115"/>
      <c r="M71" s="115"/>
      <c r="N71" s="115"/>
      <c r="Q71" s="141"/>
      <c r="R71" s="141"/>
      <c r="S71" s="141"/>
      <c r="T71" s="141"/>
      <c r="U71" s="141"/>
    </row>
    <row r="72" spans="1:21" ht="30" customHeight="1" x14ac:dyDescent="0.35">
      <c r="A72" s="296" t="s">
        <v>251</v>
      </c>
      <c r="B72" s="296"/>
      <c r="C72" s="159"/>
      <c r="D72" s="292"/>
      <c r="E72" s="293"/>
      <c r="F72" s="115"/>
      <c r="G72" s="115"/>
      <c r="H72" s="115"/>
      <c r="I72" s="115"/>
      <c r="J72" s="115"/>
      <c r="K72" s="115"/>
      <c r="L72" s="115"/>
      <c r="M72" s="115"/>
      <c r="N72" s="115"/>
      <c r="Q72" s="141"/>
      <c r="R72" s="141"/>
      <c r="S72" s="141"/>
      <c r="T72" s="141"/>
      <c r="U72" s="141"/>
    </row>
    <row r="73" spans="1:21" ht="30" customHeight="1" x14ac:dyDescent="0.35">
      <c r="A73" s="296" t="s">
        <v>252</v>
      </c>
      <c r="B73" s="296"/>
      <c r="C73" s="159"/>
      <c r="D73" s="292"/>
      <c r="E73" s="293"/>
      <c r="F73" s="115"/>
      <c r="G73" s="115"/>
      <c r="H73" s="115"/>
      <c r="I73" s="115"/>
      <c r="J73" s="115"/>
      <c r="K73" s="115"/>
      <c r="L73" s="115"/>
      <c r="M73" s="115"/>
      <c r="N73" s="115"/>
      <c r="Q73" s="141"/>
      <c r="R73" s="141"/>
      <c r="S73" s="141"/>
      <c r="T73" s="141"/>
      <c r="U73" s="141"/>
    </row>
    <row r="74" spans="1:21" ht="30" customHeight="1" x14ac:dyDescent="0.35">
      <c r="A74" s="296" t="s">
        <v>253</v>
      </c>
      <c r="B74" s="296"/>
      <c r="C74" s="159"/>
      <c r="D74" s="292"/>
      <c r="E74" s="293"/>
      <c r="F74" s="115"/>
      <c r="G74" s="115"/>
      <c r="H74" s="115"/>
      <c r="I74" s="115"/>
      <c r="J74" s="115"/>
      <c r="K74" s="115"/>
      <c r="L74" s="115"/>
      <c r="M74" s="115"/>
      <c r="N74" s="115"/>
      <c r="Q74" s="141"/>
      <c r="R74" s="141"/>
      <c r="S74" s="141"/>
      <c r="T74" s="141"/>
      <c r="U74" s="141"/>
    </row>
    <row r="75" spans="1:21" ht="25" customHeight="1" x14ac:dyDescent="0.35">
      <c r="A75" s="299" t="s">
        <v>34</v>
      </c>
      <c r="B75" s="299"/>
      <c r="C75" s="178">
        <f>SUM(C72:C74)</f>
        <v>0</v>
      </c>
      <c r="D75" s="115"/>
      <c r="E75" s="115"/>
      <c r="F75" s="115"/>
      <c r="G75" s="115"/>
      <c r="H75" s="115"/>
      <c r="I75" s="115"/>
      <c r="J75" s="115"/>
      <c r="K75" s="115"/>
      <c r="L75" s="115"/>
      <c r="M75" s="115"/>
      <c r="N75" s="115"/>
      <c r="O75" s="115"/>
      <c r="P75" s="115"/>
      <c r="Q75" s="115"/>
      <c r="T75" s="141"/>
      <c r="U75" s="141"/>
    </row>
    <row r="76" spans="1:21" ht="20.149999999999999" customHeight="1" x14ac:dyDescent="0.35">
      <c r="A76" s="120"/>
      <c r="B76" s="120"/>
      <c r="C76" s="120"/>
      <c r="D76" s="120"/>
      <c r="E76" s="120"/>
      <c r="F76" s="115"/>
      <c r="G76" s="115"/>
      <c r="H76" s="120"/>
      <c r="I76" s="120"/>
      <c r="J76" s="120"/>
      <c r="K76" s="120"/>
      <c r="L76" s="120"/>
      <c r="M76" s="120"/>
      <c r="N76" s="120"/>
      <c r="O76" s="120"/>
      <c r="P76" s="120"/>
    </row>
    <row r="77" spans="1:21" x14ac:dyDescent="0.35">
      <c r="A77" s="236" t="s">
        <v>14</v>
      </c>
      <c r="B77" s="236"/>
      <c r="C77" s="236"/>
      <c r="D77" s="236"/>
      <c r="F77" s="115"/>
    </row>
  </sheetData>
  <dataConsolidate/>
  <mergeCells count="92">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D1:J1"/>
    <mergeCell ref="H15:I15"/>
    <mergeCell ref="C6:D6"/>
    <mergeCell ref="A7:B7"/>
    <mergeCell ref="C7:D7"/>
    <mergeCell ref="A5:B5"/>
    <mergeCell ref="C5:D5"/>
    <mergeCell ref="A6:B6"/>
    <mergeCell ref="A10:B10"/>
    <mergeCell ref="F6:G6"/>
    <mergeCell ref="F5:G5"/>
    <mergeCell ref="H5:J5"/>
    <mergeCell ref="H6:J6"/>
    <mergeCell ref="H7:J7"/>
  </mergeCells>
  <conditionalFormatting sqref="F54:F58">
    <cfRule type="expression" dxfId="4" priority="4">
      <formula>IF(OR(AND(OR(OR(B54&lt;&gt;"",#REF!&lt;&gt;""),D54&lt;&gt;""),OR(F54="",F54=0)),AND(OR(OR(B54="",#REF!=""),D54=""),AND(F54&lt;&gt;"",F54&lt;&gt;0))),1,0)</formula>
    </cfRule>
  </conditionalFormatting>
  <conditionalFormatting sqref="F16:F20">
    <cfRule type="expression" dxfId="3" priority="7">
      <formula>IF(OR(AND(OR(OR(B16&lt;&gt;"",#REF!&lt;&gt;""),D16&lt;&gt;""),OR(F16="",F16=0)),AND(OR(OR(B16="",#REF!=""),D16=""),AND(F16&lt;&gt;"",F16&lt;&gt;0))),1,0)</formula>
    </cfRule>
  </conditionalFormatting>
  <dataValidations count="6">
    <dataValidation type="whole" allowBlank="1" showInputMessage="1" showErrorMessage="1" sqref="C10:E10 C75">
      <formula1>0</formula1>
      <formula2>50000</formula2>
    </dataValidation>
    <dataValidation type="decimal" allowBlank="1" showInputMessage="1" showErrorMessage="1" sqref="C73:C74">
      <formula1>-9999999</formula1>
      <formula2>99999999</formula2>
    </dataValidation>
    <dataValidation type="decimal" allowBlank="1" showInputMessage="1" showErrorMessage="1" sqref="F64:G67">
      <formula1>0</formula1>
      <formula2>9999999999</formula2>
    </dataValidation>
    <dataValidation type="decimal" allowBlank="1" showInputMessage="1" showErrorMessage="1" sqref="C72">
      <formula1>0</formula1>
      <formula2>99999</formula2>
    </dataValidation>
    <dataValidation type="decimal" allowBlank="1" showInputMessage="1" showErrorMessage="1" sqref="F69:G69">
      <formula1>-9999999</formula1>
      <formula2>50000000</formula2>
    </dataValidation>
    <dataValidation type="whole" allowBlank="1" showInputMessage="1" showErrorMessage="1" sqref="F68:G68">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CCMRCM!$A$1:$A$116</xm:f>
          </x14:formula1>
          <xm:sqref>C5:D5</xm:sqref>
        </x14:dataValidation>
        <x14:dataValidation type="list" allowBlank="1" showInputMessage="1" showErrorMessage="1">
          <x14:formula1>
            <xm:f>List!$A$12:$A$15</xm:f>
          </x14:formula1>
          <xm:sqref>H5:J5</xm:sqref>
        </x14:dataValidation>
        <x14:dataValidation type="list" allowBlank="1" showInputMessage="1" showErrorMessage="1">
          <x14:formula1>
            <xm:f>List!$A$2:$A$6</xm:f>
          </x14:formula1>
          <xm:sqref>B16:B20</xm:sqref>
        </x14:dataValidation>
        <x14:dataValidation type="list" allowBlank="1" showInputMessage="1" showErrorMessage="1">
          <x14:formula1>
            <xm:f>List!$G$10</xm:f>
          </x14:formula1>
          <xm:sqref>C16:C20</xm:sqref>
        </x14:dataValidation>
        <x14:dataValidation type="list" allowBlank="1" showInputMessage="1" showErrorMessage="1">
          <x14:formula1>
            <xm:f>List!$G$2:$G$7</xm:f>
          </x14:formula1>
          <xm:sqref>D16:D20</xm:sqref>
        </x14:dataValidation>
        <x14:dataValidation type="list" allowBlank="1" showInputMessage="1" showErrorMessage="1">
          <x14:formula1>
            <xm:f>List!$C$12:$C$13</xm:f>
          </x14:formula1>
          <xm:sqref>F10</xm:sqref>
        </x14:dataValidation>
        <x14:dataValidation type="list" allowBlank="1" showInputMessage="1" showErrorMessage="1">
          <x14:formula1>
            <xm:f>List!$C$2:$C$5</xm:f>
          </x14:formula1>
          <xm:sqref>B25:B29</xm:sqref>
        </x14:dataValidation>
        <x14:dataValidation type="list" allowBlank="1" showInputMessage="1" showErrorMessage="1">
          <x14:formula1>
            <xm:f>List!$A$5:$A$7</xm:f>
          </x14:formula1>
          <xm:sqref>B36:B45</xm:sqref>
        </x14:dataValidation>
        <x14:dataValidation type="list" allowBlank="1" showInputMessage="1" showErrorMessage="1">
          <x14:formula1>
            <xm:f>List!$G$11:$G$13</xm:f>
          </x14:formula1>
          <xm:sqref>C36:C45</xm:sqref>
        </x14:dataValidation>
        <x14:dataValidation type="list" allowBlank="1" showInputMessage="1" showErrorMessage="1">
          <x14:formula1>
            <xm:f>List!$E$2:$E$17</xm:f>
          </x14:formula1>
          <xm:sqref>D36:D45</xm:sqref>
        </x14:dataValidation>
        <x14:dataValidation type="list" allowBlank="1" showInputMessage="1" showErrorMessage="1">
          <x14:formula1>
            <xm:f>List!$A$2:$A$7</xm:f>
          </x14:formula1>
          <xm:sqref>B54:B58</xm:sqref>
        </x14:dataValidation>
        <x14:dataValidation type="list" allowBlank="1" showInputMessage="1" showErrorMessage="1">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tabSelected="1" view="pageBreakPreview" topLeftCell="B27" zoomScale="70" zoomScaleNormal="95" zoomScaleSheetLayoutView="70" workbookViewId="0">
      <selection activeCell="R29" sqref="R29:T29"/>
    </sheetView>
  </sheetViews>
  <sheetFormatPr defaultRowHeight="14.5" x14ac:dyDescent="0.35"/>
  <cols>
    <col min="1" max="1" width="5.7265625" style="114" customWidth="1"/>
    <col min="2" max="3" width="21.1796875" style="114" customWidth="1"/>
    <col min="4" max="4" width="24.54296875" style="114" customWidth="1"/>
    <col min="5" max="16" width="7.1796875" style="114" customWidth="1"/>
    <col min="17" max="17" width="7.7265625" style="114" bestFit="1" customWidth="1"/>
    <col min="18" max="18" width="12.1796875" style="114" customWidth="1"/>
    <col min="19" max="19" width="8.1796875" style="114" customWidth="1"/>
    <col min="20" max="20" width="28" style="114" customWidth="1"/>
    <col min="21" max="21" width="24.54296875" style="114" customWidth="1"/>
    <col min="22" max="16384" width="8.7265625" style="12"/>
  </cols>
  <sheetData>
    <row r="1" spans="1:21" ht="50.5" customHeight="1" x14ac:dyDescent="0.35">
      <c r="A1" s="3"/>
      <c r="B1" s="3"/>
      <c r="C1" s="3"/>
      <c r="D1" s="3"/>
      <c r="E1" s="260" t="s">
        <v>16</v>
      </c>
      <c r="F1" s="260"/>
      <c r="G1" s="260"/>
      <c r="H1" s="260"/>
      <c r="I1" s="260"/>
      <c r="J1" s="260"/>
      <c r="K1" s="260"/>
      <c r="L1" s="260"/>
      <c r="M1" s="260"/>
      <c r="N1" s="260"/>
      <c r="O1" s="260"/>
      <c r="P1" s="260"/>
      <c r="Q1" s="260"/>
      <c r="R1" s="3"/>
      <c r="S1" s="3"/>
      <c r="T1" s="3"/>
      <c r="U1" s="3"/>
    </row>
    <row r="2" spans="1:21" ht="15" thickBot="1" x14ac:dyDescent="0.4">
      <c r="A2" s="115"/>
      <c r="B2" s="115"/>
      <c r="C2" s="115"/>
      <c r="D2" s="115"/>
      <c r="E2" s="261"/>
      <c r="F2" s="261"/>
      <c r="G2" s="261"/>
      <c r="H2" s="261"/>
      <c r="I2" s="261"/>
      <c r="J2" s="261"/>
      <c r="K2" s="261"/>
      <c r="L2" s="261"/>
      <c r="M2" s="261"/>
      <c r="N2" s="261"/>
      <c r="O2" s="261"/>
      <c r="P2" s="261"/>
      <c r="Q2" s="261"/>
      <c r="R2" s="115"/>
      <c r="S2" s="115"/>
      <c r="T2" s="115"/>
      <c r="U2" s="115"/>
    </row>
    <row r="3" spans="1:21" ht="20.149999999999999" customHeight="1" thickBot="1" x14ac:dyDescent="0.4">
      <c r="A3" s="262" t="s">
        <v>17</v>
      </c>
      <c r="B3" s="263"/>
      <c r="C3" s="263"/>
      <c r="D3" s="263"/>
      <c r="E3" s="263"/>
      <c r="F3" s="263"/>
      <c r="G3" s="263"/>
      <c r="H3" s="263"/>
      <c r="I3" s="263"/>
      <c r="J3" s="263"/>
      <c r="K3" s="263"/>
      <c r="L3" s="263"/>
      <c r="M3" s="263"/>
      <c r="N3" s="263"/>
      <c r="O3" s="263"/>
      <c r="P3" s="263"/>
      <c r="Q3" s="263"/>
      <c r="R3" s="263"/>
      <c r="S3" s="263"/>
      <c r="T3" s="263"/>
      <c r="U3" s="264"/>
    </row>
    <row r="4" spans="1:21" ht="9.65" customHeight="1" x14ac:dyDescent="0.35">
      <c r="A4" s="116"/>
      <c r="B4" s="117"/>
      <c r="C4" s="117"/>
      <c r="D4" s="117"/>
      <c r="E4" s="117"/>
      <c r="F4" s="116"/>
      <c r="G4" s="117"/>
      <c r="H4" s="117"/>
      <c r="I4" s="117"/>
      <c r="J4" s="117"/>
      <c r="K4" s="117"/>
      <c r="L4" s="117"/>
      <c r="M4" s="117"/>
      <c r="N4" s="117"/>
      <c r="O4" s="117"/>
      <c r="P4" s="117"/>
      <c r="Q4" s="117"/>
      <c r="R4" s="117"/>
      <c r="S4" s="117"/>
      <c r="T4" s="117"/>
      <c r="U4" s="117"/>
    </row>
    <row r="5" spans="1:21" ht="20.149999999999999" customHeight="1" x14ac:dyDescent="0.35">
      <c r="A5" s="265" t="s">
        <v>18</v>
      </c>
      <c r="B5" s="265"/>
      <c r="C5" s="267" t="s">
        <v>271</v>
      </c>
      <c r="D5" s="267"/>
      <c r="E5" s="115"/>
      <c r="F5" s="271" t="s">
        <v>21</v>
      </c>
      <c r="G5" s="271"/>
      <c r="H5" s="271"/>
      <c r="I5" s="267" t="s">
        <v>92</v>
      </c>
      <c r="J5" s="267"/>
      <c r="M5" s="266" t="s">
        <v>20</v>
      </c>
      <c r="N5" s="266"/>
      <c r="O5" s="266"/>
      <c r="P5" s="266"/>
      <c r="Q5" s="266"/>
      <c r="R5" s="269">
        <f>E19+Q32</f>
        <v>72945</v>
      </c>
      <c r="S5" s="267"/>
      <c r="T5" s="115"/>
      <c r="U5" s="12"/>
    </row>
    <row r="6" spans="1:21" ht="20.149999999999999" customHeight="1" x14ac:dyDescent="0.35">
      <c r="A6" s="265" t="s">
        <v>19</v>
      </c>
      <c r="B6" s="265"/>
      <c r="C6" s="267" t="s">
        <v>382</v>
      </c>
      <c r="D6" s="267"/>
      <c r="E6" s="115"/>
      <c r="F6" s="271" t="s">
        <v>117</v>
      </c>
      <c r="G6" s="271"/>
      <c r="H6" s="271"/>
      <c r="I6" s="268">
        <f>C7</f>
        <v>44256</v>
      </c>
      <c r="J6" s="268"/>
      <c r="M6" s="266"/>
      <c r="N6" s="266"/>
      <c r="O6" s="266"/>
      <c r="P6" s="266"/>
      <c r="Q6" s="266"/>
      <c r="R6" s="269"/>
      <c r="S6" s="267"/>
      <c r="T6" s="115"/>
      <c r="U6" s="12"/>
    </row>
    <row r="7" spans="1:21" ht="20.149999999999999" customHeight="1" x14ac:dyDescent="0.35">
      <c r="A7" s="265" t="s">
        <v>116</v>
      </c>
      <c r="B7" s="265"/>
      <c r="C7" s="268">
        <v>44256</v>
      </c>
      <c r="D7" s="268"/>
      <c r="E7" s="115"/>
      <c r="F7" s="271" t="s">
        <v>372</v>
      </c>
      <c r="G7" s="271"/>
      <c r="H7" s="271"/>
      <c r="I7" s="270">
        <v>70000</v>
      </c>
      <c r="J7" s="267"/>
      <c r="T7" s="115"/>
      <c r="U7" s="115"/>
    </row>
    <row r="8" spans="1:21" ht="14.5" customHeight="1" thickBot="1" x14ac:dyDescent="0.4"/>
    <row r="9" spans="1:21" ht="20.149999999999999" customHeight="1" thickBot="1" x14ac:dyDescent="0.4">
      <c r="A9" s="273" t="s">
        <v>22</v>
      </c>
      <c r="B9" s="274"/>
      <c r="C9" s="274"/>
      <c r="D9" s="274"/>
      <c r="E9" s="274"/>
      <c r="F9" s="274"/>
      <c r="G9" s="274"/>
      <c r="H9" s="274"/>
      <c r="I9" s="274"/>
      <c r="J9" s="274"/>
      <c r="K9" s="274"/>
      <c r="L9" s="274"/>
      <c r="M9" s="274"/>
      <c r="N9" s="274"/>
      <c r="O9" s="274"/>
      <c r="P9" s="274"/>
      <c r="Q9" s="274"/>
      <c r="R9" s="274"/>
      <c r="S9" s="274"/>
      <c r="T9" s="274"/>
      <c r="U9" s="275"/>
    </row>
    <row r="10" spans="1:2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ht="35.5" customHeight="1" x14ac:dyDescent="0.35">
      <c r="A11" s="276" t="s">
        <v>23</v>
      </c>
      <c r="B11" s="276"/>
      <c r="C11" s="276"/>
      <c r="D11" s="276"/>
      <c r="E11" s="276"/>
      <c r="F11" s="276"/>
      <c r="G11" s="276"/>
      <c r="H11" s="276"/>
      <c r="I11" s="276"/>
      <c r="J11" s="276"/>
      <c r="K11" s="276"/>
      <c r="L11" s="276"/>
      <c r="M11" s="115"/>
      <c r="N11" s="277" t="s">
        <v>371</v>
      </c>
      <c r="O11" s="277"/>
      <c r="P11" s="277"/>
      <c r="Q11" s="277"/>
      <c r="R11" s="277"/>
      <c r="S11" s="277"/>
      <c r="T11" s="277"/>
      <c r="U11" s="277"/>
    </row>
    <row r="12" spans="1:21" ht="45" customHeight="1" x14ac:dyDescent="0.35">
      <c r="A12" s="199" t="s">
        <v>25</v>
      </c>
      <c r="B12" s="192" t="s">
        <v>26</v>
      </c>
      <c r="C12" s="199" t="s">
        <v>60</v>
      </c>
      <c r="D12" s="154" t="s">
        <v>27</v>
      </c>
      <c r="E12" s="278" t="s">
        <v>28</v>
      </c>
      <c r="F12" s="278"/>
      <c r="G12" s="279" t="s">
        <v>29</v>
      </c>
      <c r="H12" s="279"/>
      <c r="I12" s="279"/>
      <c r="J12" s="279"/>
      <c r="K12" s="279"/>
      <c r="L12" s="279"/>
      <c r="M12" s="115"/>
      <c r="N12" s="199" t="s">
        <v>25</v>
      </c>
      <c r="O12" s="280" t="s">
        <v>27</v>
      </c>
      <c r="P12" s="281"/>
      <c r="Q12" s="282"/>
      <c r="R12" s="155" t="s">
        <v>30</v>
      </c>
      <c r="S12" s="156" t="s">
        <v>31</v>
      </c>
      <c r="T12" s="156" t="s">
        <v>32</v>
      </c>
      <c r="U12" s="198" t="s">
        <v>33</v>
      </c>
    </row>
    <row r="13" spans="1:21" ht="121.5" customHeight="1" x14ac:dyDescent="0.35">
      <c r="A13" s="139">
        <v>1</v>
      </c>
      <c r="B13" s="146" t="s">
        <v>62</v>
      </c>
      <c r="C13" s="146" t="s">
        <v>110</v>
      </c>
      <c r="D13" s="146" t="s">
        <v>65</v>
      </c>
      <c r="E13" s="241">
        <v>40849</v>
      </c>
      <c r="F13" s="241"/>
      <c r="G13" s="242" t="s">
        <v>393</v>
      </c>
      <c r="H13" s="242"/>
      <c r="I13" s="242"/>
      <c r="J13" s="242"/>
      <c r="K13" s="242"/>
      <c r="L13" s="242"/>
      <c r="M13" s="115"/>
      <c r="N13" s="139">
        <v>1</v>
      </c>
      <c r="O13" s="255" t="s">
        <v>63</v>
      </c>
      <c r="P13" s="256"/>
      <c r="Q13" s="257"/>
      <c r="R13" s="123">
        <v>0</v>
      </c>
      <c r="S13" s="122">
        <v>1</v>
      </c>
      <c r="T13" s="158">
        <f>SUM(R13:S13)</f>
        <v>1</v>
      </c>
      <c r="U13" s="200" t="s">
        <v>391</v>
      </c>
    </row>
    <row r="14" spans="1:21" ht="109" customHeight="1" x14ac:dyDescent="0.35">
      <c r="A14" s="139">
        <v>2</v>
      </c>
      <c r="B14" s="146" t="s">
        <v>70</v>
      </c>
      <c r="C14" s="146" t="s">
        <v>110</v>
      </c>
      <c r="D14" s="146" t="s">
        <v>373</v>
      </c>
      <c r="E14" s="241">
        <v>3600</v>
      </c>
      <c r="F14" s="241"/>
      <c r="G14" s="242" t="s">
        <v>387</v>
      </c>
      <c r="H14" s="242"/>
      <c r="I14" s="242"/>
      <c r="J14" s="242"/>
      <c r="K14" s="242"/>
      <c r="L14" s="242"/>
      <c r="M14" s="115"/>
      <c r="N14" s="139">
        <v>2</v>
      </c>
      <c r="O14" s="255" t="s">
        <v>67</v>
      </c>
      <c r="P14" s="256"/>
      <c r="Q14" s="257"/>
      <c r="R14" s="123">
        <v>0</v>
      </c>
      <c r="S14" s="122">
        <v>1</v>
      </c>
      <c r="T14" s="158">
        <f>SUM(R14:S14)</f>
        <v>1</v>
      </c>
      <c r="U14" s="200" t="s">
        <v>392</v>
      </c>
    </row>
    <row r="15" spans="1:21" ht="153" customHeight="1" x14ac:dyDescent="0.35">
      <c r="A15" s="139">
        <v>3</v>
      </c>
      <c r="B15" s="146" t="s">
        <v>80</v>
      </c>
      <c r="C15" s="146" t="s">
        <v>110</v>
      </c>
      <c r="D15" s="146" t="s">
        <v>69</v>
      </c>
      <c r="E15" s="241">
        <v>676</v>
      </c>
      <c r="F15" s="241"/>
      <c r="G15" s="242" t="s">
        <v>388</v>
      </c>
      <c r="H15" s="242"/>
      <c r="I15" s="242"/>
      <c r="J15" s="242"/>
      <c r="K15" s="242"/>
      <c r="L15" s="242"/>
      <c r="M15" s="115"/>
      <c r="N15" s="139">
        <v>3</v>
      </c>
      <c r="O15" s="255"/>
      <c r="P15" s="256"/>
      <c r="Q15" s="257"/>
      <c r="R15" s="123"/>
      <c r="S15" s="122"/>
      <c r="T15" s="158">
        <f>SUM(R15:S15)</f>
        <v>0</v>
      </c>
      <c r="U15" s="191"/>
    </row>
    <row r="16" spans="1:21" ht="70" customHeight="1" x14ac:dyDescent="0.35">
      <c r="A16" s="139">
        <v>4</v>
      </c>
      <c r="B16" s="146" t="s">
        <v>80</v>
      </c>
      <c r="C16" s="146" t="s">
        <v>110</v>
      </c>
      <c r="D16" s="146" t="s">
        <v>373</v>
      </c>
      <c r="E16" s="241">
        <v>60</v>
      </c>
      <c r="F16" s="241"/>
      <c r="G16" s="242" t="s">
        <v>383</v>
      </c>
      <c r="H16" s="242"/>
      <c r="I16" s="242"/>
      <c r="J16" s="242"/>
      <c r="K16" s="242"/>
      <c r="L16" s="242"/>
      <c r="M16" s="115"/>
      <c r="N16" s="139">
        <v>4</v>
      </c>
      <c r="O16" s="255"/>
      <c r="P16" s="256"/>
      <c r="Q16" s="257"/>
      <c r="R16" s="123"/>
      <c r="S16" s="122"/>
      <c r="T16" s="158">
        <f>SUM(R16:S16)</f>
        <v>0</v>
      </c>
      <c r="U16" s="191"/>
    </row>
    <row r="17" spans="1:21" ht="177" customHeight="1" x14ac:dyDescent="0.35">
      <c r="A17" s="139">
        <v>5</v>
      </c>
      <c r="B17" s="146" t="s">
        <v>74</v>
      </c>
      <c r="C17" s="146" t="s">
        <v>110</v>
      </c>
      <c r="D17" s="146" t="s">
        <v>373</v>
      </c>
      <c r="E17" s="241">
        <v>315</v>
      </c>
      <c r="F17" s="241"/>
      <c r="G17" s="242" t="s">
        <v>389</v>
      </c>
      <c r="H17" s="242"/>
      <c r="I17" s="242"/>
      <c r="J17" s="242"/>
      <c r="K17" s="242"/>
      <c r="L17" s="242"/>
      <c r="M17" s="115"/>
      <c r="N17" s="139">
        <v>5</v>
      </c>
      <c r="O17" s="193"/>
      <c r="P17" s="194"/>
      <c r="Q17" s="195"/>
      <c r="R17" s="123"/>
      <c r="S17" s="122"/>
      <c r="T17" s="158"/>
      <c r="U17" s="191"/>
    </row>
    <row r="18" spans="1:21" ht="20.149999999999999" customHeight="1" x14ac:dyDescent="0.35">
      <c r="A18" s="139">
        <v>6</v>
      </c>
      <c r="B18" s="146"/>
      <c r="C18" s="146"/>
      <c r="D18" s="146"/>
      <c r="E18" s="241"/>
      <c r="F18" s="241"/>
      <c r="G18" s="240"/>
      <c r="H18" s="240"/>
      <c r="I18" s="240"/>
      <c r="J18" s="240"/>
      <c r="K18" s="240"/>
      <c r="L18" s="240"/>
      <c r="M18" s="115"/>
      <c r="N18" s="139">
        <v>6</v>
      </c>
      <c r="O18" s="193"/>
      <c r="P18" s="194"/>
      <c r="Q18" s="195"/>
      <c r="R18" s="123"/>
      <c r="S18" s="122"/>
      <c r="T18" s="158"/>
      <c r="U18" s="191"/>
    </row>
    <row r="19" spans="1:21" ht="20.149999999999999" customHeight="1" x14ac:dyDescent="0.35">
      <c r="A19" s="115"/>
      <c r="B19" s="115"/>
      <c r="C19" s="115"/>
      <c r="D19" s="197" t="s">
        <v>34</v>
      </c>
      <c r="E19" s="258">
        <f>SUM(E13:E18)</f>
        <v>45500</v>
      </c>
      <c r="F19" s="258"/>
      <c r="G19" s="115"/>
      <c r="H19" s="115"/>
      <c r="I19" s="115"/>
      <c r="J19" s="115"/>
      <c r="K19" s="115"/>
      <c r="L19" s="115"/>
      <c r="M19" s="115"/>
      <c r="N19" s="115"/>
      <c r="O19" s="115"/>
      <c r="P19" s="115"/>
      <c r="Q19" s="115"/>
      <c r="R19" s="197" t="s">
        <v>34</v>
      </c>
      <c r="S19" s="176">
        <f>SUM(S13:S18)</f>
        <v>2</v>
      </c>
      <c r="T19" s="158">
        <f>SUM(T13:T18)</f>
        <v>2</v>
      </c>
      <c r="U19" s="12"/>
    </row>
    <row r="20" spans="1:21" ht="12" customHeight="1" thickBot="1" x14ac:dyDescent="0.4"/>
    <row r="21" spans="1:21" ht="20.149999999999999" customHeight="1" thickBot="1" x14ac:dyDescent="0.4">
      <c r="A21" s="262" t="s">
        <v>375</v>
      </c>
      <c r="B21" s="263"/>
      <c r="C21" s="263"/>
      <c r="D21" s="263"/>
      <c r="E21" s="263"/>
      <c r="F21" s="263"/>
      <c r="G21" s="263"/>
      <c r="H21" s="263"/>
      <c r="I21" s="263"/>
      <c r="J21" s="263"/>
      <c r="K21" s="263"/>
      <c r="L21" s="263"/>
      <c r="M21" s="263"/>
      <c r="N21" s="263"/>
      <c r="O21" s="263"/>
      <c r="P21" s="263"/>
      <c r="Q21" s="263"/>
      <c r="R21" s="263"/>
      <c r="S21" s="263"/>
      <c r="T21" s="263"/>
      <c r="U21" s="264"/>
    </row>
    <row r="22" spans="1:21" ht="12.65" customHeight="1" x14ac:dyDescent="0.35">
      <c r="U22" s="12"/>
    </row>
    <row r="23" spans="1:21" ht="20.149999999999999" customHeight="1" x14ac:dyDescent="0.35">
      <c r="A23" s="272" t="s">
        <v>376</v>
      </c>
      <c r="B23" s="272"/>
      <c r="C23" s="272"/>
      <c r="D23" s="272"/>
      <c r="E23" s="259" t="s">
        <v>36</v>
      </c>
      <c r="F23" s="259"/>
      <c r="G23" s="259"/>
      <c r="H23" s="259" t="s">
        <v>37</v>
      </c>
      <c r="I23" s="259"/>
      <c r="J23" s="259"/>
      <c r="K23" s="259" t="s">
        <v>38</v>
      </c>
      <c r="L23" s="259"/>
      <c r="M23" s="259"/>
      <c r="N23" s="259" t="s">
        <v>39</v>
      </c>
      <c r="O23" s="259"/>
      <c r="P23" s="259"/>
      <c r="Q23" s="254" t="s">
        <v>370</v>
      </c>
      <c r="R23" s="247" t="s">
        <v>33</v>
      </c>
      <c r="S23" s="247"/>
      <c r="T23" s="247"/>
      <c r="U23" s="12"/>
    </row>
    <row r="24" spans="1:21" ht="15.65" customHeight="1" x14ac:dyDescent="0.35">
      <c r="A24" s="199" t="s">
        <v>25</v>
      </c>
      <c r="B24" s="192" t="s">
        <v>26</v>
      </c>
      <c r="C24" s="199" t="s">
        <v>60</v>
      </c>
      <c r="D24" s="192" t="s">
        <v>40</v>
      </c>
      <c r="E24" s="192" t="s">
        <v>41</v>
      </c>
      <c r="F24" s="192" t="s">
        <v>42</v>
      </c>
      <c r="G24" s="192" t="s">
        <v>43</v>
      </c>
      <c r="H24" s="192" t="s">
        <v>44</v>
      </c>
      <c r="I24" s="192" t="s">
        <v>45</v>
      </c>
      <c r="J24" s="192" t="s">
        <v>46</v>
      </c>
      <c r="K24" s="192" t="s">
        <v>47</v>
      </c>
      <c r="L24" s="192" t="s">
        <v>48</v>
      </c>
      <c r="M24" s="192" t="s">
        <v>49</v>
      </c>
      <c r="N24" s="192" t="s">
        <v>50</v>
      </c>
      <c r="O24" s="192" t="s">
        <v>51</v>
      </c>
      <c r="P24" s="192" t="s">
        <v>52</v>
      </c>
      <c r="Q24" s="254"/>
      <c r="R24" s="247"/>
      <c r="S24" s="247"/>
      <c r="T24" s="247"/>
      <c r="U24" s="12"/>
    </row>
    <row r="25" spans="1:21" ht="176.25" customHeight="1" x14ac:dyDescent="0.35">
      <c r="A25" s="139">
        <v>1</v>
      </c>
      <c r="B25" s="146" t="s">
        <v>70</v>
      </c>
      <c r="C25" s="146" t="s">
        <v>89</v>
      </c>
      <c r="D25" s="146" t="s">
        <v>83</v>
      </c>
      <c r="E25" s="7"/>
      <c r="F25" s="7"/>
      <c r="G25" s="7"/>
      <c r="H25" s="7"/>
      <c r="I25" s="7"/>
      <c r="J25" s="7"/>
      <c r="K25" s="7"/>
      <c r="L25" s="7"/>
      <c r="M25" s="7"/>
      <c r="N25" s="7"/>
      <c r="O25" s="7"/>
      <c r="P25" s="7">
        <v>1</v>
      </c>
      <c r="Q25" s="159">
        <v>700</v>
      </c>
      <c r="R25" s="253" t="s">
        <v>396</v>
      </c>
      <c r="S25" s="253"/>
      <c r="T25" s="253"/>
      <c r="U25" s="12"/>
    </row>
    <row r="26" spans="1:21" ht="117.7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9">
        <v>15125</v>
      </c>
      <c r="R26" s="253" t="s">
        <v>395</v>
      </c>
      <c r="S26" s="253"/>
      <c r="T26" s="253"/>
      <c r="U26" s="12"/>
    </row>
    <row r="27" spans="1:21" ht="161.25" customHeight="1" x14ac:dyDescent="0.35">
      <c r="A27" s="139">
        <v>3</v>
      </c>
      <c r="B27" s="146" t="s">
        <v>66</v>
      </c>
      <c r="C27" s="146" t="s">
        <v>86</v>
      </c>
      <c r="D27" s="146" t="s">
        <v>85</v>
      </c>
      <c r="E27" s="7"/>
      <c r="F27" s="7"/>
      <c r="G27" s="7">
        <v>1</v>
      </c>
      <c r="H27" s="7"/>
      <c r="I27" s="7"/>
      <c r="J27" s="7">
        <v>1</v>
      </c>
      <c r="K27" s="7"/>
      <c r="L27" s="7"/>
      <c r="M27" s="7">
        <v>1</v>
      </c>
      <c r="N27" s="7"/>
      <c r="O27" s="7"/>
      <c r="P27" s="7">
        <v>1</v>
      </c>
      <c r="Q27" s="159">
        <v>900</v>
      </c>
      <c r="R27" s="253" t="s">
        <v>397</v>
      </c>
      <c r="S27" s="253"/>
      <c r="T27" s="253"/>
      <c r="U27" s="12"/>
    </row>
    <row r="28" spans="1:21" ht="150.75" customHeight="1" x14ac:dyDescent="0.35">
      <c r="A28" s="139">
        <v>4</v>
      </c>
      <c r="B28" s="146" t="s">
        <v>66</v>
      </c>
      <c r="C28" s="146" t="s">
        <v>86</v>
      </c>
      <c r="D28" s="146" t="s">
        <v>79</v>
      </c>
      <c r="E28" s="7"/>
      <c r="F28" s="7">
        <v>1</v>
      </c>
      <c r="G28" s="7"/>
      <c r="H28" s="7"/>
      <c r="I28" s="7">
        <v>1</v>
      </c>
      <c r="J28" s="7"/>
      <c r="K28" s="7"/>
      <c r="L28" s="7">
        <v>1</v>
      </c>
      <c r="M28" s="7"/>
      <c r="N28" s="7"/>
      <c r="O28" s="7">
        <v>1</v>
      </c>
      <c r="P28" s="7"/>
      <c r="Q28" s="159">
        <v>1250</v>
      </c>
      <c r="R28" s="253" t="s">
        <v>402</v>
      </c>
      <c r="S28" s="253"/>
      <c r="T28" s="253"/>
      <c r="U28" s="12"/>
    </row>
    <row r="29" spans="1:21" ht="195.75" customHeight="1" x14ac:dyDescent="0.35">
      <c r="A29" s="139">
        <v>5</v>
      </c>
      <c r="B29" s="146" t="s">
        <v>66</v>
      </c>
      <c r="C29" s="146" t="s">
        <v>89</v>
      </c>
      <c r="D29" s="146" t="s">
        <v>81</v>
      </c>
      <c r="E29" s="7"/>
      <c r="F29" s="7"/>
      <c r="G29" s="7"/>
      <c r="H29" s="7"/>
      <c r="I29" s="7"/>
      <c r="J29" s="7"/>
      <c r="K29" s="7"/>
      <c r="L29" s="7"/>
      <c r="M29" s="7"/>
      <c r="N29" s="7"/>
      <c r="O29" s="7"/>
      <c r="P29" s="7">
        <v>1</v>
      </c>
      <c r="Q29" s="159">
        <v>5400</v>
      </c>
      <c r="R29" s="253" t="s">
        <v>399</v>
      </c>
      <c r="S29" s="253"/>
      <c r="T29" s="253"/>
      <c r="U29" s="12"/>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9">
        <v>620</v>
      </c>
      <c r="R30" s="253" t="s">
        <v>390</v>
      </c>
      <c r="S30" s="253"/>
      <c r="T30" s="253"/>
      <c r="U30" s="12"/>
    </row>
    <row r="31" spans="1:21" ht="243" customHeight="1" x14ac:dyDescent="0.35">
      <c r="A31" s="139">
        <v>7</v>
      </c>
      <c r="B31" s="146" t="s">
        <v>78</v>
      </c>
      <c r="C31" s="146" t="s">
        <v>89</v>
      </c>
      <c r="D31" s="146" t="s">
        <v>82</v>
      </c>
      <c r="E31" s="7"/>
      <c r="F31" s="7">
        <v>1</v>
      </c>
      <c r="G31" s="7"/>
      <c r="H31" s="7"/>
      <c r="I31" s="7">
        <v>1</v>
      </c>
      <c r="J31" s="7"/>
      <c r="K31" s="7"/>
      <c r="L31" s="7">
        <v>1</v>
      </c>
      <c r="M31" s="7"/>
      <c r="N31" s="7"/>
      <c r="O31" s="7">
        <v>1</v>
      </c>
      <c r="P31" s="7"/>
      <c r="Q31" s="159">
        <v>3450</v>
      </c>
      <c r="R31" s="253" t="s">
        <v>401</v>
      </c>
      <c r="S31" s="253"/>
      <c r="T31" s="253"/>
      <c r="U31" s="12"/>
    </row>
    <row r="32" spans="1:21" ht="20.149999999999999" customHeight="1" x14ac:dyDescent="0.35">
      <c r="A32" s="115"/>
      <c r="B32" s="115"/>
      <c r="C32" s="115"/>
      <c r="D32" s="115"/>
      <c r="E32" s="115"/>
      <c r="F32" s="115"/>
      <c r="G32" s="115"/>
      <c r="H32" s="115"/>
      <c r="I32" s="115"/>
      <c r="J32" s="115"/>
      <c r="K32" s="115"/>
      <c r="L32" s="115"/>
      <c r="M32" s="115"/>
      <c r="N32" s="115"/>
      <c r="O32" s="115"/>
      <c r="P32" s="115"/>
      <c r="Q32" s="196">
        <f>SUM(Q25:Q31)</f>
        <v>27445</v>
      </c>
      <c r="R32" s="252"/>
      <c r="S32" s="252"/>
      <c r="T32" s="252"/>
      <c r="U32" s="12"/>
    </row>
    <row r="33" spans="1:21" ht="20.149999999999999" customHeight="1" x14ac:dyDescent="0.35">
      <c r="A33" s="243" t="s">
        <v>114</v>
      </c>
      <c r="B33" s="243"/>
      <c r="C33" s="243"/>
      <c r="D33" s="199" t="s">
        <v>115</v>
      </c>
      <c r="E33" s="247" t="s">
        <v>54</v>
      </c>
      <c r="F33" s="247"/>
      <c r="G33" s="247" t="s">
        <v>55</v>
      </c>
      <c r="H33" s="247"/>
      <c r="I33" s="247" t="s">
        <v>56</v>
      </c>
      <c r="J33" s="247"/>
      <c r="K33" s="247"/>
      <c r="L33" s="115"/>
      <c r="M33" s="115"/>
      <c r="N33" s="115"/>
    </row>
    <row r="34" spans="1:21" ht="20.149999999999999" customHeight="1" x14ac:dyDescent="0.35">
      <c r="A34" s="243"/>
      <c r="B34" s="243"/>
      <c r="C34" s="243"/>
      <c r="D34" s="161">
        <f>0.15*R5</f>
        <v>10941.75</v>
      </c>
      <c r="E34" s="241">
        <f>Q25+Q26+Q29+Q31</f>
        <v>24675</v>
      </c>
      <c r="F34" s="241"/>
      <c r="G34" s="250">
        <f>IFERROR(E34/R5,"-")</f>
        <v>0.33826855850298171</v>
      </c>
      <c r="H34" s="250"/>
      <c r="I34" s="251"/>
      <c r="J34" s="251"/>
      <c r="K34" s="251"/>
      <c r="L34" s="115"/>
      <c r="M34" s="115"/>
      <c r="N34" s="115"/>
    </row>
    <row r="35" spans="1:21" ht="12.65" customHeight="1" thickBot="1" x14ac:dyDescent="0.4"/>
    <row r="36" spans="1:21" ht="20.149999999999999" customHeight="1" thickBot="1" x14ac:dyDescent="0.4">
      <c r="A36" s="244" t="s">
        <v>113</v>
      </c>
      <c r="B36" s="245"/>
      <c r="C36" s="245"/>
      <c r="D36" s="245"/>
      <c r="E36" s="245"/>
      <c r="F36" s="245"/>
      <c r="G36" s="245"/>
      <c r="H36" s="245"/>
      <c r="I36" s="245"/>
      <c r="J36" s="245"/>
      <c r="K36" s="245"/>
      <c r="L36" s="245"/>
      <c r="M36" s="245"/>
      <c r="N36" s="245"/>
      <c r="O36" s="245"/>
      <c r="P36" s="245"/>
      <c r="Q36" s="245"/>
      <c r="R36" s="245"/>
      <c r="S36" s="245"/>
      <c r="T36" s="245"/>
      <c r="U36" s="246"/>
    </row>
    <row r="37" spans="1:21" ht="9.65" customHeight="1" x14ac:dyDescent="0.35"/>
    <row r="38" spans="1:21" ht="23.15" customHeight="1" x14ac:dyDescent="0.35">
      <c r="A38" s="199" t="s">
        <v>25</v>
      </c>
      <c r="B38" s="192" t="s">
        <v>26</v>
      </c>
      <c r="C38" s="199" t="s">
        <v>60</v>
      </c>
      <c r="D38" s="247" t="s">
        <v>57</v>
      </c>
      <c r="E38" s="247"/>
      <c r="F38" s="248" t="s">
        <v>53</v>
      </c>
      <c r="G38" s="248"/>
      <c r="H38" s="249" t="s">
        <v>58</v>
      </c>
      <c r="I38" s="249"/>
      <c r="J38" s="249"/>
      <c r="K38" s="249"/>
      <c r="L38" s="249" t="s">
        <v>59</v>
      </c>
      <c r="M38" s="249"/>
      <c r="N38" s="249"/>
      <c r="O38" s="249"/>
      <c r="P38" s="249"/>
    </row>
    <row r="39" spans="1:21" ht="191.15" customHeight="1" x14ac:dyDescent="0.35">
      <c r="A39" s="162">
        <v>1</v>
      </c>
      <c r="B39" s="139" t="s">
        <v>80</v>
      </c>
      <c r="C39" s="139" t="s">
        <v>110</v>
      </c>
      <c r="D39" s="238" t="s">
        <v>394</v>
      </c>
      <c r="E39" s="238"/>
      <c r="F39" s="239">
        <v>10800</v>
      </c>
      <c r="G39" s="239"/>
      <c r="H39" s="238" t="s">
        <v>384</v>
      </c>
      <c r="I39" s="238"/>
      <c r="J39" s="238"/>
      <c r="K39" s="238"/>
      <c r="L39" s="240" t="s">
        <v>386</v>
      </c>
      <c r="M39" s="240"/>
      <c r="N39" s="240"/>
      <c r="O39" s="240"/>
      <c r="P39" s="240"/>
    </row>
    <row r="40" spans="1:21" ht="97" customHeight="1" x14ac:dyDescent="0.35">
      <c r="A40" s="162">
        <v>2</v>
      </c>
      <c r="B40" s="139" t="s">
        <v>80</v>
      </c>
      <c r="C40" s="139" t="s">
        <v>110</v>
      </c>
      <c r="D40" s="238" t="s">
        <v>385</v>
      </c>
      <c r="E40" s="238"/>
      <c r="F40" s="239">
        <v>19200</v>
      </c>
      <c r="G40" s="239"/>
      <c r="H40" s="238" t="s">
        <v>384</v>
      </c>
      <c r="I40" s="238"/>
      <c r="J40" s="238"/>
      <c r="K40" s="238"/>
      <c r="L40" s="240" t="s">
        <v>386</v>
      </c>
      <c r="M40" s="240"/>
      <c r="N40" s="240"/>
      <c r="O40" s="240"/>
      <c r="P40" s="240"/>
    </row>
    <row r="41" spans="1:21" ht="20.149999999999999" customHeight="1" x14ac:dyDescent="0.35">
      <c r="A41" s="120"/>
      <c r="B41" s="120"/>
      <c r="C41" s="120"/>
      <c r="D41" s="120"/>
      <c r="E41" s="120"/>
      <c r="F41" s="237">
        <f>SUM(F39:G40)</f>
        <v>30000</v>
      </c>
      <c r="G41" s="237"/>
      <c r="H41" s="120"/>
      <c r="I41" s="120"/>
      <c r="J41" s="120"/>
      <c r="K41" s="120"/>
      <c r="L41" s="120"/>
      <c r="M41" s="120"/>
      <c r="N41" s="120"/>
      <c r="O41" s="120"/>
      <c r="P41" s="120"/>
    </row>
    <row r="42" spans="1:21" x14ac:dyDescent="0.35">
      <c r="A42" s="236" t="s">
        <v>14</v>
      </c>
      <c r="B42" s="236"/>
      <c r="C42" s="236"/>
      <c r="D42" s="236"/>
    </row>
  </sheetData>
  <mergeCells count="78">
    <mergeCell ref="E1:Q2"/>
    <mergeCell ref="A3:U3"/>
    <mergeCell ref="A5:B5"/>
    <mergeCell ref="C5:D5"/>
    <mergeCell ref="F5:H5"/>
    <mergeCell ref="I5:J5"/>
    <mergeCell ref="M5:Q6"/>
    <mergeCell ref="R5:R6"/>
    <mergeCell ref="S5:S6"/>
    <mergeCell ref="A6:B6"/>
    <mergeCell ref="C6:D6"/>
    <mergeCell ref="F6:H6"/>
    <mergeCell ref="I6:J6"/>
    <mergeCell ref="A7:B7"/>
    <mergeCell ref="C7:D7"/>
    <mergeCell ref="F7:H7"/>
    <mergeCell ref="I7:J7"/>
    <mergeCell ref="A9:U9"/>
    <mergeCell ref="A11:L11"/>
    <mergeCell ref="N11:U11"/>
    <mergeCell ref="E12:F12"/>
    <mergeCell ref="G12:L12"/>
    <mergeCell ref="O12:Q12"/>
    <mergeCell ref="E13:F13"/>
    <mergeCell ref="G13:L13"/>
    <mergeCell ref="O13:Q13"/>
    <mergeCell ref="E14:F14"/>
    <mergeCell ref="G14:L14"/>
    <mergeCell ref="O14:Q14"/>
    <mergeCell ref="A21:U21"/>
    <mergeCell ref="E15:F15"/>
    <mergeCell ref="G15:L15"/>
    <mergeCell ref="O15:Q15"/>
    <mergeCell ref="E16:F16"/>
    <mergeCell ref="G16:L16"/>
    <mergeCell ref="O16:Q16"/>
    <mergeCell ref="E17:F17"/>
    <mergeCell ref="G17:L17"/>
    <mergeCell ref="E18:F18"/>
    <mergeCell ref="G18:L18"/>
    <mergeCell ref="E19:F19"/>
    <mergeCell ref="R29:T29"/>
    <mergeCell ref="A23:D23"/>
    <mergeCell ref="E23:G23"/>
    <mergeCell ref="H23:J23"/>
    <mergeCell ref="K23:M23"/>
    <mergeCell ref="N23:P23"/>
    <mergeCell ref="Q23:Q24"/>
    <mergeCell ref="R23:T24"/>
    <mergeCell ref="R25:T25"/>
    <mergeCell ref="R26:T26"/>
    <mergeCell ref="R27:T27"/>
    <mergeCell ref="R28:T28"/>
    <mergeCell ref="R30:T30"/>
    <mergeCell ref="R31:T31"/>
    <mergeCell ref="R32:T32"/>
    <mergeCell ref="A33:C34"/>
    <mergeCell ref="E33:F33"/>
    <mergeCell ref="G33:H33"/>
    <mergeCell ref="I33:K33"/>
    <mergeCell ref="E34:F34"/>
    <mergeCell ref="G34:H34"/>
    <mergeCell ref="I34:K34"/>
    <mergeCell ref="A42:D42"/>
    <mergeCell ref="A36:U36"/>
    <mergeCell ref="D38:E38"/>
    <mergeCell ref="F38:G38"/>
    <mergeCell ref="H38:K38"/>
    <mergeCell ref="L38:P38"/>
    <mergeCell ref="D39:E39"/>
    <mergeCell ref="F39:G39"/>
    <mergeCell ref="H39:K39"/>
    <mergeCell ref="L39:P39"/>
    <mergeCell ref="D40:E40"/>
    <mergeCell ref="F40:G40"/>
    <mergeCell ref="H40:K40"/>
    <mergeCell ref="L40:P40"/>
    <mergeCell ref="F41:G41"/>
  </mergeCells>
  <conditionalFormatting sqref="Q25:Q31">
    <cfRule type="expression" dxfId="2" priority="1">
      <formula>IF(OR(AND(OR(OR(B25&lt;&gt;"",#REF!&lt;&gt;""),D25&lt;&gt;""),OR(Q25="",Q25=0)),AND(OR(OR(B25="",#REF!=""),D25=""),AND(Q25&lt;&gt;"",Q25&lt;&gt;0))),1,0)</formula>
    </cfRule>
  </conditionalFormatting>
  <conditionalFormatting sqref="E13:F18">
    <cfRule type="expression" dxfId="1" priority="2">
      <formula>IF(OR(AND(OR(OR(B13&lt;&gt;"",#REF!&lt;&gt;""),D13&lt;&gt;""),OR(E13="",E13=0)),AND(OR(OR(B13="",#REF!=""),D13=""),AND(E13&lt;&gt;"",E13&lt;&gt;0))),1,0)</formula>
    </cfRule>
  </conditionalFormatting>
  <conditionalFormatting sqref="F39:G40">
    <cfRule type="expression" dxfId="0" priority="3">
      <formula>IF(OR(AND(OR(OR(B39&lt;&gt;"",#REF!&lt;&gt;""),D39&lt;&gt;""),OR(F39="",F39=0)),AND(OR(OR(B39="",#REF!=""),D39=""),AND(F39&lt;&gt;"",F39&lt;&gt;0))),1,0)</formula>
    </cfRule>
  </conditionalFormatting>
  <conditionalFormatting sqref="E25:P31">
    <cfRule type="colorScale" priority="4">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List!$C$2:$C$5</xm:f>
          </x14:formula1>
          <xm:sqref>O13:Q18</xm:sqref>
        </x14:dataValidation>
        <x14:dataValidation type="list" allowBlank="1" showInputMessage="1" showErrorMessage="1">
          <x14:formula1>
            <xm:f>List!$A$2:$A$7</xm:f>
          </x14:formula1>
          <xm:sqref>B39:B40</xm:sqref>
        </x14:dataValidation>
        <x14:dataValidation type="list" allowBlank="1" showInputMessage="1" showErrorMessage="1">
          <x14:formula1>
            <xm:f>List!$E$2:$E$17</xm:f>
          </x14:formula1>
          <xm:sqref>D25:D31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List!$A$5:$A$7</xm:f>
          </x14:formula1>
          <xm:sqref>B25:B31</xm:sqref>
        </x14:dataValidation>
        <x14:dataValidation type="list" allowBlank="1" showInputMessage="1" showErrorMessage="1">
          <x14:formula1>
            <xm:f>List!$A$2:$A$6</xm:f>
          </x14:formula1>
          <xm:sqref>B13:B18</xm:sqref>
        </x14:dataValidation>
        <x14:dataValidation type="list" allowBlank="1" showInputMessage="1" showErrorMessage="1">
          <x14:formula1>
            <xm:f>List!$G$2:$G$7</xm:f>
          </x14:formula1>
          <xm:sqref>D13:D18</xm:sqref>
        </x14:dataValidation>
        <x14:dataValidation type="list" allowBlank="1" showInputMessage="1" showErrorMessage="1">
          <x14:formula1>
            <xm:f>List!$G$10</xm:f>
          </x14:formula1>
          <xm:sqref>C13:C18</xm:sqref>
        </x14:dataValidation>
        <x14:dataValidation type="list" allowBlank="1" showInputMessage="1" showErrorMessage="1">
          <x14:formula1>
            <xm:f>List!$C$12:$C$13</xm:f>
          </x14:formula1>
          <xm:sqref>S5:S6</xm:sqref>
        </x14:dataValidation>
        <x14:dataValidation type="list" allowBlank="1" showInputMessage="1" showErrorMessage="1">
          <x14:formula1>
            <xm:f>List!$A$12:$A$15</xm:f>
          </x14:formula1>
          <xm:sqref>I5:J5</xm:sqref>
        </x14:dataValidation>
        <x14:dataValidation type="list" allowBlank="1" showInputMessage="1" showErrorMessage="1">
          <x14:formula1>
            <xm:f>CCMRCM!$A$1:$A$116</xm:f>
          </x14:formula1>
          <xm:sqref>C5:D5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21" sqref="A21"/>
    </sheetView>
  </sheetViews>
  <sheetFormatPr defaultRowHeight="14.5" x14ac:dyDescent="0.35"/>
  <cols>
    <col min="1" max="1" width="36.1796875" bestFit="1" customWidth="1"/>
    <col min="3" max="3" width="22.453125" bestFit="1" customWidth="1"/>
    <col min="5" max="5" width="65" customWidth="1"/>
    <col min="7" max="7" width="42.81640625" customWidth="1"/>
  </cols>
  <sheetData>
    <row r="1" spans="1:7" ht="20.149999999999999" customHeight="1" x14ac:dyDescent="0.35">
      <c r="A1" s="18" t="s">
        <v>26</v>
      </c>
      <c r="B1" s="13"/>
      <c r="C1" s="18" t="s">
        <v>61</v>
      </c>
      <c r="D1" s="12"/>
      <c r="E1" s="19" t="s">
        <v>40</v>
      </c>
      <c r="F1" s="12"/>
      <c r="G1" s="19" t="s">
        <v>112</v>
      </c>
    </row>
    <row r="2" spans="1:7" ht="25" customHeight="1" x14ac:dyDescent="0.35">
      <c r="A2" s="14" t="s">
        <v>62</v>
      </c>
      <c r="B2" s="12"/>
      <c r="C2" s="14" t="s">
        <v>63</v>
      </c>
      <c r="D2" s="12"/>
      <c r="E2" s="15" t="s">
        <v>64</v>
      </c>
      <c r="F2" s="12"/>
      <c r="G2" s="14" t="s">
        <v>65</v>
      </c>
    </row>
    <row r="3" spans="1:7" ht="25" customHeight="1" x14ac:dyDescent="0.35">
      <c r="A3" s="14" t="s">
        <v>80</v>
      </c>
      <c r="B3" s="12"/>
      <c r="C3" s="14" t="s">
        <v>67</v>
      </c>
      <c r="D3" s="12"/>
      <c r="E3" s="22" t="s">
        <v>68</v>
      </c>
      <c r="F3" s="12"/>
      <c r="G3" s="14" t="s">
        <v>69</v>
      </c>
    </row>
    <row r="4" spans="1:7" ht="25" customHeight="1" x14ac:dyDescent="0.35">
      <c r="A4" s="14" t="s">
        <v>74</v>
      </c>
      <c r="B4" s="12"/>
      <c r="C4" s="14" t="s">
        <v>71</v>
      </c>
      <c r="D4" s="12"/>
      <c r="E4" s="15" t="s">
        <v>72</v>
      </c>
      <c r="F4" s="12"/>
      <c r="G4" s="15" t="s">
        <v>73</v>
      </c>
    </row>
    <row r="5" spans="1:7" ht="25" customHeight="1" x14ac:dyDescent="0.35">
      <c r="A5" s="14" t="s">
        <v>70</v>
      </c>
      <c r="B5" s="12"/>
      <c r="C5" s="14" t="s">
        <v>75</v>
      </c>
      <c r="D5" s="12"/>
      <c r="E5" s="15" t="s">
        <v>76</v>
      </c>
      <c r="F5" s="12"/>
      <c r="G5" s="16" t="s">
        <v>77</v>
      </c>
    </row>
    <row r="6" spans="1:7" ht="27.65" customHeight="1" x14ac:dyDescent="0.35">
      <c r="A6" s="15" t="s">
        <v>78</v>
      </c>
      <c r="B6" s="12"/>
      <c r="C6" s="14"/>
      <c r="D6" s="12"/>
      <c r="E6" s="15" t="s">
        <v>79</v>
      </c>
      <c r="F6" s="12"/>
      <c r="G6" s="17" t="s">
        <v>373</v>
      </c>
    </row>
    <row r="7" spans="1:7" ht="31" customHeight="1" x14ac:dyDescent="0.35">
      <c r="A7" s="14" t="s">
        <v>66</v>
      </c>
      <c r="B7" s="12"/>
      <c r="C7" s="14"/>
      <c r="D7" s="12"/>
      <c r="E7" s="22" t="s">
        <v>81</v>
      </c>
      <c r="F7" s="12"/>
      <c r="G7" s="16" t="s">
        <v>82</v>
      </c>
    </row>
    <row r="8" spans="1:7" ht="25" customHeight="1" x14ac:dyDescent="0.35">
      <c r="B8" s="12"/>
      <c r="C8" s="20"/>
      <c r="D8" s="12"/>
      <c r="E8" s="15" t="s">
        <v>83</v>
      </c>
      <c r="F8" s="12"/>
      <c r="G8" s="12"/>
    </row>
    <row r="9" spans="1:7" ht="25" customHeight="1" x14ac:dyDescent="0.35">
      <c r="A9" s="12"/>
      <c r="B9" s="12"/>
      <c r="C9" s="21"/>
      <c r="D9" s="12"/>
      <c r="E9" s="16" t="s">
        <v>82</v>
      </c>
      <c r="F9" s="12"/>
      <c r="G9" s="19" t="s">
        <v>60</v>
      </c>
    </row>
    <row r="10" spans="1:7" ht="25" customHeight="1" x14ac:dyDescent="0.35">
      <c r="A10" s="12"/>
      <c r="B10" s="12"/>
      <c r="C10" s="20"/>
      <c r="D10" s="12"/>
      <c r="E10" s="15" t="s">
        <v>84</v>
      </c>
      <c r="F10" s="12"/>
      <c r="G10" s="14" t="s">
        <v>110</v>
      </c>
    </row>
    <row r="11" spans="1:7" ht="25" customHeight="1" x14ac:dyDescent="0.35">
      <c r="A11" s="18" t="s">
        <v>87</v>
      </c>
      <c r="B11" s="12"/>
      <c r="C11" s="18" t="s">
        <v>93</v>
      </c>
      <c r="D11" s="12"/>
      <c r="E11" s="15" t="s">
        <v>85</v>
      </c>
      <c r="F11" s="12"/>
      <c r="G11" s="15" t="s">
        <v>86</v>
      </c>
    </row>
    <row r="12" spans="1:7" ht="25" customHeight="1" x14ac:dyDescent="0.35">
      <c r="A12" s="14" t="s">
        <v>90</v>
      </c>
      <c r="B12" s="12"/>
      <c r="C12" s="14" t="s">
        <v>96</v>
      </c>
      <c r="D12" s="12"/>
      <c r="E12" s="23" t="s">
        <v>88</v>
      </c>
      <c r="F12" s="12"/>
      <c r="G12" s="16" t="s">
        <v>89</v>
      </c>
    </row>
    <row r="13" spans="1:7" ht="25" customHeight="1" x14ac:dyDescent="0.35">
      <c r="A13" s="14" t="s">
        <v>92</v>
      </c>
      <c r="B13" s="12"/>
      <c r="C13" s="14" t="s">
        <v>98</v>
      </c>
      <c r="D13" s="12"/>
      <c r="E13" s="15" t="s">
        <v>91</v>
      </c>
      <c r="F13" s="12"/>
      <c r="G13" s="16" t="s">
        <v>108</v>
      </c>
    </row>
    <row r="14" spans="1:7" ht="25" customHeight="1" x14ac:dyDescent="0.35">
      <c r="A14" s="14" t="s">
        <v>95</v>
      </c>
      <c r="B14" s="12"/>
      <c r="D14" s="12"/>
      <c r="E14" s="17" t="s">
        <v>94</v>
      </c>
      <c r="F14" s="12"/>
      <c r="G14" s="12"/>
    </row>
    <row r="15" spans="1:7" ht="25" customHeight="1" x14ac:dyDescent="0.35">
      <c r="A15" s="24" t="s">
        <v>111</v>
      </c>
      <c r="B15" s="12"/>
      <c r="D15" s="12"/>
      <c r="E15" s="15" t="s">
        <v>97</v>
      </c>
      <c r="F15" s="12"/>
      <c r="G15" s="12"/>
    </row>
    <row r="16" spans="1:7" ht="25" customHeight="1" x14ac:dyDescent="0.35">
      <c r="B16" s="12"/>
      <c r="D16" s="12"/>
      <c r="E16" s="15" t="s">
        <v>99</v>
      </c>
      <c r="F16" s="12"/>
    </row>
    <row r="17" spans="1:5" ht="25" customHeight="1" x14ac:dyDescent="0.35">
      <c r="A17" s="18" t="s">
        <v>100</v>
      </c>
      <c r="C17" s="18" t="s">
        <v>102</v>
      </c>
      <c r="E17" s="25" t="s">
        <v>109</v>
      </c>
    </row>
    <row r="18" spans="1:5" ht="25" customHeight="1" x14ac:dyDescent="0.35">
      <c r="A18" s="14" t="s">
        <v>101</v>
      </c>
      <c r="B18" s="12"/>
      <c r="C18" s="14" t="s">
        <v>104</v>
      </c>
    </row>
    <row r="19" spans="1:5" ht="25" customHeight="1" x14ac:dyDescent="0.35">
      <c r="A19" s="14" t="s">
        <v>103</v>
      </c>
      <c r="B19" s="12"/>
      <c r="C19" s="14" t="s">
        <v>106</v>
      </c>
    </row>
    <row r="20" spans="1:5" ht="25" customHeight="1" x14ac:dyDescent="0.35">
      <c r="A20" s="14" t="s">
        <v>105</v>
      </c>
      <c r="B20" s="12"/>
    </row>
    <row r="21" spans="1:5" ht="25" customHeight="1" x14ac:dyDescent="0.35">
      <c r="A21" s="14" t="s">
        <v>107</v>
      </c>
      <c r="B21" s="12"/>
      <c r="C21" s="12"/>
    </row>
    <row r="22" spans="1:5" ht="25" customHeight="1" x14ac:dyDescent="0.35">
      <c r="B22" s="12"/>
    </row>
  </sheetData>
  <sheetProtection password="81D7"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6"/>
  <sheetViews>
    <sheetView topLeftCell="A95" workbookViewId="0">
      <selection activeCell="A4" sqref="A4"/>
    </sheetView>
  </sheetViews>
  <sheetFormatPr defaultRowHeight="14.5" x14ac:dyDescent="0.35"/>
  <cols>
    <col min="1" max="1" width="90.26953125" style="144" bestFit="1" customWidth="1"/>
  </cols>
  <sheetData>
    <row r="1" spans="1:1" x14ac:dyDescent="0.35">
      <c r="A1" s="144" t="s">
        <v>350</v>
      </c>
    </row>
    <row r="2" spans="1:1" x14ac:dyDescent="0.35">
      <c r="A2" s="144" t="s">
        <v>265</v>
      </c>
    </row>
    <row r="3" spans="1:1" x14ac:dyDescent="0.35">
      <c r="A3" s="144" t="s">
        <v>332</v>
      </c>
    </row>
    <row r="4" spans="1:1" x14ac:dyDescent="0.35">
      <c r="A4" s="144" t="s">
        <v>340</v>
      </c>
    </row>
    <row r="5" spans="1:1" x14ac:dyDescent="0.35">
      <c r="A5" s="144" t="s">
        <v>266</v>
      </c>
    </row>
    <row r="6" spans="1:1" x14ac:dyDescent="0.35">
      <c r="A6" s="144" t="s">
        <v>267</v>
      </c>
    </row>
    <row r="7" spans="1:1" x14ac:dyDescent="0.35">
      <c r="A7" s="144" t="s">
        <v>300</v>
      </c>
    </row>
    <row r="8" spans="1:1" x14ac:dyDescent="0.35">
      <c r="A8" s="144" t="s">
        <v>268</v>
      </c>
    </row>
    <row r="9" spans="1:1" x14ac:dyDescent="0.35">
      <c r="A9" s="144" t="s">
        <v>310</v>
      </c>
    </row>
    <row r="10" spans="1:1" x14ac:dyDescent="0.35">
      <c r="A10" s="144" t="s">
        <v>254</v>
      </c>
    </row>
    <row r="11" spans="1:1" x14ac:dyDescent="0.35">
      <c r="A11" s="144" t="s">
        <v>351</v>
      </c>
    </row>
    <row r="12" spans="1:1" x14ac:dyDescent="0.35">
      <c r="A12" s="144" t="s">
        <v>311</v>
      </c>
    </row>
    <row r="13" spans="1:1" x14ac:dyDescent="0.35">
      <c r="A13" s="144" t="s">
        <v>269</v>
      </c>
    </row>
    <row r="14" spans="1:1" x14ac:dyDescent="0.35">
      <c r="A14" s="144" t="s">
        <v>341</v>
      </c>
    </row>
    <row r="15" spans="1:1" x14ac:dyDescent="0.35">
      <c r="A15" s="144" t="s">
        <v>270</v>
      </c>
    </row>
    <row r="16" spans="1:1" x14ac:dyDescent="0.35">
      <c r="A16" s="144" t="s">
        <v>283</v>
      </c>
    </row>
    <row r="17" spans="1:1" x14ac:dyDescent="0.35">
      <c r="A17" s="144" t="s">
        <v>255</v>
      </c>
    </row>
    <row r="18" spans="1:1" x14ac:dyDescent="0.35">
      <c r="A18" s="144" t="s">
        <v>301</v>
      </c>
    </row>
    <row r="19" spans="1:1" x14ac:dyDescent="0.35">
      <c r="A19" s="144" t="s">
        <v>256</v>
      </c>
    </row>
    <row r="20" spans="1:1" x14ac:dyDescent="0.35">
      <c r="A20" s="144" t="s">
        <v>257</v>
      </c>
    </row>
    <row r="21" spans="1:1" x14ac:dyDescent="0.35">
      <c r="A21" s="144" t="s">
        <v>258</v>
      </c>
    </row>
    <row r="22" spans="1:1" x14ac:dyDescent="0.35">
      <c r="A22" s="144" t="s">
        <v>312</v>
      </c>
    </row>
    <row r="23" spans="1:1" x14ac:dyDescent="0.35">
      <c r="A23" s="144" t="s">
        <v>342</v>
      </c>
    </row>
    <row r="24" spans="1:1" x14ac:dyDescent="0.35">
      <c r="A24" s="144" t="s">
        <v>284</v>
      </c>
    </row>
    <row r="25" spans="1:1" x14ac:dyDescent="0.35">
      <c r="A25" s="144" t="s">
        <v>259</v>
      </c>
    </row>
    <row r="26" spans="1:1" x14ac:dyDescent="0.35">
      <c r="A26" s="144" t="s">
        <v>313</v>
      </c>
    </row>
    <row r="27" spans="1:1" x14ac:dyDescent="0.35">
      <c r="A27" s="144" t="s">
        <v>285</v>
      </c>
    </row>
    <row r="28" spans="1:1" x14ac:dyDescent="0.35">
      <c r="A28" s="144" t="s">
        <v>314</v>
      </c>
    </row>
    <row r="29" spans="1:1" x14ac:dyDescent="0.35">
      <c r="A29" s="144" t="s">
        <v>333</v>
      </c>
    </row>
    <row r="30" spans="1:1" x14ac:dyDescent="0.35">
      <c r="A30" s="144" t="s">
        <v>315</v>
      </c>
    </row>
    <row r="31" spans="1:1" x14ac:dyDescent="0.35">
      <c r="A31" s="144" t="s">
        <v>316</v>
      </c>
    </row>
    <row r="32" spans="1:1" x14ac:dyDescent="0.35">
      <c r="A32" s="144" t="s">
        <v>317</v>
      </c>
    </row>
    <row r="33" spans="1:1" x14ac:dyDescent="0.35">
      <c r="A33" s="144" t="s">
        <v>334</v>
      </c>
    </row>
    <row r="34" spans="1:1" x14ac:dyDescent="0.35">
      <c r="A34" s="144" t="s">
        <v>291</v>
      </c>
    </row>
    <row r="35" spans="1:1" x14ac:dyDescent="0.35">
      <c r="A35" s="144" t="s">
        <v>352</v>
      </c>
    </row>
    <row r="36" spans="1:1" x14ac:dyDescent="0.35">
      <c r="A36" s="144" t="s">
        <v>260</v>
      </c>
    </row>
    <row r="37" spans="1:1" x14ac:dyDescent="0.35">
      <c r="A37" s="144" t="s">
        <v>363</v>
      </c>
    </row>
    <row r="38" spans="1:1" x14ac:dyDescent="0.35">
      <c r="A38" s="144" t="s">
        <v>271</v>
      </c>
    </row>
    <row r="39" spans="1:1" x14ac:dyDescent="0.35">
      <c r="A39" s="144" t="s">
        <v>286</v>
      </c>
    </row>
    <row r="40" spans="1:1" x14ac:dyDescent="0.35">
      <c r="A40" s="144" t="s">
        <v>318</v>
      </c>
    </row>
    <row r="41" spans="1:1" x14ac:dyDescent="0.35">
      <c r="A41" s="144" t="s">
        <v>364</v>
      </c>
    </row>
    <row r="42" spans="1:1" x14ac:dyDescent="0.35">
      <c r="A42" s="144" t="s">
        <v>365</v>
      </c>
    </row>
    <row r="43" spans="1:1" x14ac:dyDescent="0.35">
      <c r="A43" s="144" t="s">
        <v>319</v>
      </c>
    </row>
    <row r="44" spans="1:1" x14ac:dyDescent="0.35">
      <c r="A44" s="144" t="s">
        <v>320</v>
      </c>
    </row>
    <row r="45" spans="1:1" x14ac:dyDescent="0.35">
      <c r="A45" s="144" t="s">
        <v>321</v>
      </c>
    </row>
    <row r="46" spans="1:1" x14ac:dyDescent="0.35">
      <c r="A46" s="144" t="s">
        <v>302</v>
      </c>
    </row>
    <row r="47" spans="1:1" x14ac:dyDescent="0.35">
      <c r="A47" s="144" t="s">
        <v>303</v>
      </c>
    </row>
    <row r="48" spans="1:1" x14ac:dyDescent="0.35">
      <c r="A48" s="144" t="s">
        <v>353</v>
      </c>
    </row>
    <row r="49" spans="1:1" x14ac:dyDescent="0.35">
      <c r="A49" s="144" t="s">
        <v>322</v>
      </c>
    </row>
    <row r="50" spans="1:1" x14ac:dyDescent="0.35">
      <c r="A50" s="144" t="s">
        <v>272</v>
      </c>
    </row>
    <row r="51" spans="1:1" x14ac:dyDescent="0.35">
      <c r="A51" s="144" t="s">
        <v>292</v>
      </c>
    </row>
    <row r="52" spans="1:1" x14ac:dyDescent="0.35">
      <c r="A52" s="144" t="s">
        <v>273</v>
      </c>
    </row>
    <row r="53" spans="1:1" x14ac:dyDescent="0.35">
      <c r="A53" s="144" t="s">
        <v>274</v>
      </c>
    </row>
    <row r="54" spans="1:1" x14ac:dyDescent="0.35">
      <c r="A54" s="144" t="s">
        <v>354</v>
      </c>
    </row>
    <row r="55" spans="1:1" x14ac:dyDescent="0.35">
      <c r="A55" s="144" t="s">
        <v>343</v>
      </c>
    </row>
    <row r="56" spans="1:1" x14ac:dyDescent="0.35">
      <c r="A56" s="144" t="s">
        <v>366</v>
      </c>
    </row>
    <row r="57" spans="1:1" x14ac:dyDescent="0.35">
      <c r="A57" s="144" t="s">
        <v>275</v>
      </c>
    </row>
    <row r="58" spans="1:1" x14ac:dyDescent="0.35">
      <c r="A58" s="144" t="s">
        <v>344</v>
      </c>
    </row>
    <row r="59" spans="1:1" x14ac:dyDescent="0.35">
      <c r="A59" s="144" t="s">
        <v>345</v>
      </c>
    </row>
    <row r="60" spans="1:1" x14ac:dyDescent="0.35">
      <c r="A60" s="144" t="s">
        <v>355</v>
      </c>
    </row>
    <row r="61" spans="1:1" x14ac:dyDescent="0.35">
      <c r="A61" s="144" t="s">
        <v>287</v>
      </c>
    </row>
    <row r="62" spans="1:1" x14ac:dyDescent="0.35">
      <c r="A62" s="144" t="s">
        <v>335</v>
      </c>
    </row>
    <row r="63" spans="1:1" x14ac:dyDescent="0.35">
      <c r="A63" s="144" t="s">
        <v>346</v>
      </c>
    </row>
    <row r="64" spans="1:1" x14ac:dyDescent="0.35">
      <c r="A64" s="144" t="s">
        <v>276</v>
      </c>
    </row>
    <row r="65" spans="1:1" x14ac:dyDescent="0.35">
      <c r="A65" s="144" t="s">
        <v>356</v>
      </c>
    </row>
    <row r="66" spans="1:1" x14ac:dyDescent="0.35">
      <c r="A66" s="144" t="s">
        <v>277</v>
      </c>
    </row>
    <row r="67" spans="1:1" x14ac:dyDescent="0.35">
      <c r="A67" s="144" t="s">
        <v>336</v>
      </c>
    </row>
    <row r="68" spans="1:1" x14ac:dyDescent="0.35">
      <c r="A68" s="144" t="s">
        <v>293</v>
      </c>
    </row>
    <row r="69" spans="1:1" x14ac:dyDescent="0.35">
      <c r="A69" s="144" t="s">
        <v>304</v>
      </c>
    </row>
    <row r="70" spans="1:1" x14ac:dyDescent="0.35">
      <c r="A70" s="144" t="s">
        <v>347</v>
      </c>
    </row>
    <row r="71" spans="1:1" x14ac:dyDescent="0.35">
      <c r="A71" s="144" t="s">
        <v>357</v>
      </c>
    </row>
    <row r="72" spans="1:1" x14ac:dyDescent="0.35">
      <c r="A72" s="144" t="s">
        <v>323</v>
      </c>
    </row>
    <row r="73" spans="1:1" x14ac:dyDescent="0.35">
      <c r="A73" s="144" t="s">
        <v>367</v>
      </c>
    </row>
    <row r="74" spans="1:1" x14ac:dyDescent="0.35">
      <c r="A74" s="144" t="s">
        <v>288</v>
      </c>
    </row>
    <row r="75" spans="1:1" x14ac:dyDescent="0.35">
      <c r="A75" s="144" t="s">
        <v>305</v>
      </c>
    </row>
    <row r="76" spans="1:1" x14ac:dyDescent="0.35">
      <c r="A76" s="144" t="s">
        <v>324</v>
      </c>
    </row>
    <row r="77" spans="1:1" x14ac:dyDescent="0.35">
      <c r="A77" s="144" t="s">
        <v>358</v>
      </c>
    </row>
    <row r="78" spans="1:1" x14ac:dyDescent="0.35">
      <c r="A78" s="144" t="s">
        <v>325</v>
      </c>
    </row>
    <row r="79" spans="1:1" x14ac:dyDescent="0.35">
      <c r="A79" s="144" t="s">
        <v>326</v>
      </c>
    </row>
    <row r="80" spans="1:1" x14ac:dyDescent="0.35">
      <c r="A80" s="144" t="s">
        <v>306</v>
      </c>
    </row>
    <row r="81" spans="1:1" x14ac:dyDescent="0.35">
      <c r="A81" s="144" t="s">
        <v>278</v>
      </c>
    </row>
    <row r="82" spans="1:1" x14ac:dyDescent="0.35">
      <c r="A82" s="144" t="s">
        <v>279</v>
      </c>
    </row>
    <row r="83" spans="1:1" x14ac:dyDescent="0.35">
      <c r="A83" s="144" t="s">
        <v>348</v>
      </c>
    </row>
    <row r="84" spans="1:1" x14ac:dyDescent="0.35">
      <c r="A84" s="144" t="s">
        <v>261</v>
      </c>
    </row>
    <row r="85" spans="1:1" x14ac:dyDescent="0.35">
      <c r="A85" s="144" t="s">
        <v>368</v>
      </c>
    </row>
    <row r="86" spans="1:1" x14ac:dyDescent="0.35">
      <c r="A86" s="144" t="s">
        <v>262</v>
      </c>
    </row>
    <row r="87" spans="1:1" x14ac:dyDescent="0.35">
      <c r="A87" s="144" t="s">
        <v>359</v>
      </c>
    </row>
    <row r="88" spans="1:1" x14ac:dyDescent="0.35">
      <c r="A88" s="144" t="s">
        <v>289</v>
      </c>
    </row>
    <row r="89" spans="1:1" x14ac:dyDescent="0.35">
      <c r="A89" s="144" t="s">
        <v>337</v>
      </c>
    </row>
    <row r="90" spans="1:1" x14ac:dyDescent="0.35">
      <c r="A90" s="144" t="s">
        <v>360</v>
      </c>
    </row>
    <row r="91" spans="1:1" x14ac:dyDescent="0.35">
      <c r="A91" s="144" t="s">
        <v>290</v>
      </c>
    </row>
    <row r="92" spans="1:1" x14ac:dyDescent="0.35">
      <c r="A92" s="144" t="s">
        <v>327</v>
      </c>
    </row>
    <row r="93" spans="1:1" x14ac:dyDescent="0.35">
      <c r="A93" s="144" t="s">
        <v>349</v>
      </c>
    </row>
    <row r="94" spans="1:1" x14ac:dyDescent="0.35">
      <c r="A94" s="144" t="s">
        <v>280</v>
      </c>
    </row>
    <row r="95" spans="1:1" x14ac:dyDescent="0.35">
      <c r="A95" s="144" t="s">
        <v>294</v>
      </c>
    </row>
    <row r="96" spans="1:1" x14ac:dyDescent="0.35">
      <c r="A96" s="144" t="s">
        <v>307</v>
      </c>
    </row>
    <row r="97" spans="1:1" x14ac:dyDescent="0.35">
      <c r="A97" s="144" t="s">
        <v>361</v>
      </c>
    </row>
    <row r="98" spans="1:1" x14ac:dyDescent="0.35">
      <c r="A98" s="144" t="s">
        <v>263</v>
      </c>
    </row>
    <row r="99" spans="1:1" x14ac:dyDescent="0.35">
      <c r="A99" s="144" t="s">
        <v>338</v>
      </c>
    </row>
    <row r="100" spans="1:1" x14ac:dyDescent="0.35">
      <c r="A100" s="144" t="s">
        <v>295</v>
      </c>
    </row>
    <row r="101" spans="1:1" x14ac:dyDescent="0.35">
      <c r="A101" s="144" t="s">
        <v>281</v>
      </c>
    </row>
    <row r="102" spans="1:1" x14ac:dyDescent="0.35">
      <c r="A102" s="144" t="s">
        <v>282</v>
      </c>
    </row>
    <row r="103" spans="1:1" x14ac:dyDescent="0.35">
      <c r="A103" s="144" t="s">
        <v>308</v>
      </c>
    </row>
    <row r="104" spans="1:1" x14ac:dyDescent="0.35">
      <c r="A104" s="144" t="s">
        <v>296</v>
      </c>
    </row>
    <row r="105" spans="1:1" x14ac:dyDescent="0.35">
      <c r="A105" s="144" t="s">
        <v>297</v>
      </c>
    </row>
    <row r="106" spans="1:1" x14ac:dyDescent="0.35">
      <c r="A106" s="144" t="s">
        <v>298</v>
      </c>
    </row>
    <row r="107" spans="1:1" x14ac:dyDescent="0.35">
      <c r="A107" s="144" t="s">
        <v>339</v>
      </c>
    </row>
    <row r="108" spans="1:1" x14ac:dyDescent="0.35">
      <c r="A108" s="144" t="s">
        <v>264</v>
      </c>
    </row>
    <row r="109" spans="1:1" x14ac:dyDescent="0.35">
      <c r="A109" s="144" t="s">
        <v>299</v>
      </c>
    </row>
    <row r="110" spans="1:1" x14ac:dyDescent="0.35">
      <c r="A110" s="144" t="s">
        <v>309</v>
      </c>
    </row>
    <row r="111" spans="1:1" x14ac:dyDescent="0.35">
      <c r="A111" s="144" t="s">
        <v>328</v>
      </c>
    </row>
    <row r="112" spans="1:1" x14ac:dyDescent="0.35">
      <c r="A112" s="144" t="s">
        <v>329</v>
      </c>
    </row>
    <row r="113" spans="1:1" x14ac:dyDescent="0.35">
      <c r="A113" s="144" t="s">
        <v>330</v>
      </c>
    </row>
    <row r="114" spans="1:1" x14ac:dyDescent="0.35">
      <c r="A114" s="145" t="s">
        <v>369</v>
      </c>
    </row>
    <row r="115" spans="1:1" x14ac:dyDescent="0.35">
      <c r="A115" s="144" t="s">
        <v>362</v>
      </c>
    </row>
    <row r="116" spans="1:1" x14ac:dyDescent="0.3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39" ma:contentTypeDescription="Create a new document." ma:contentTypeScope="" ma:versionID="f48db18d5d0ad04aa0296b0ea6a057cc">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FYACPHA5NQ3C-1062990798-29984</_dlc_DocId>
    <_dlc_DocIdUrl xmlns="678cb6b0-ae3a-4210-a1b1-d0020c0aba52">
      <Url>https://tgf.sharepoint.com/sites/TSGMT4/CCMB/_layouts/15/DocIdRedir.aspx?ID=FYACPHA5NQ3C-1062990798-29984</Url>
      <Description>FYACPHA5NQ3C-1062990798-29984</Description>
    </_dlc_DocIdUrl>
  </documentManagement>
</p:properties>
</file>

<file path=customXml/itemProps1.xml><?xml version="1.0" encoding="utf-8"?>
<ds:datastoreItem xmlns:ds="http://schemas.openxmlformats.org/officeDocument/2006/customXml" ds:itemID="{B0032FF6-4421-4D13-BB78-80BF6D1FA5C1}">
  <ds:schemaRefs>
    <ds:schemaRef ds:uri="http://schemas.microsoft.com/sharepoint/v3/contenttype/forms"/>
  </ds:schemaRefs>
</ds:datastoreItem>
</file>

<file path=customXml/itemProps2.xml><?xml version="1.0" encoding="utf-8"?>
<ds:datastoreItem xmlns:ds="http://schemas.openxmlformats.org/officeDocument/2006/customXml" ds:itemID="{AB03C1BC-4B0F-4D13-9C4F-00EA65E04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4.xml><?xml version="1.0" encoding="utf-8"?>
<ds:datastoreItem xmlns:ds="http://schemas.openxmlformats.org/officeDocument/2006/customXml" ds:itemID="{A267265D-F4B1-4CAF-AF7D-C2EDDC15476C}">
  <ds:schemaRefs>
    <ds:schemaRef ds:uri="http://purl.org/dc/elements/1.1/"/>
    <ds:schemaRef ds:uri="http://schemas.microsoft.com/office/2006/documentManagement/types"/>
    <ds:schemaRef ds:uri="678cb6b0-ae3a-4210-a1b1-d0020c0aba52"/>
    <ds:schemaRef ds:uri="7c7316b6-1708-4edf-a806-15e46c7e58d7"/>
    <ds:schemaRef ds:uri="6f438923-feb7-45b3-a657-092cfdb2b257"/>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Instructions_WorkPlan_En</vt:lpstr>
      <vt:lpstr>Definitions</vt:lpstr>
      <vt:lpstr>WorkPlan_Year_1</vt:lpstr>
      <vt:lpstr>ExpenditureCashBce_Year_1</vt:lpstr>
      <vt:lpstr>WorkPlan_Year_2</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molhsa</cp:lastModifiedBy>
  <cp:lastPrinted>2020-03-02T16:46:24Z</cp:lastPrinted>
  <dcterms:created xsi:type="dcterms:W3CDTF">2019-11-18T10:57:53Z</dcterms:created>
  <dcterms:modified xsi:type="dcterms:W3CDTF">2021-02-25T09:46:34Z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6902ca1e-f853-4295-81ac-ce3656b76c51</vt:lpwstr>
  </property>
</Properties>
</file>