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theme/themeOverride4.xml" ContentType="application/vnd.openxmlformats-officedocument.themeOverride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drawings/drawing18.xml" ContentType="application/vnd.openxmlformats-officedocument.drawing+xml"/>
  <Override PartName="/xl/tables/table4.xml" ContentType="application/vnd.openxmlformats-officedocument.spreadsheetml.table+xml"/>
  <Override PartName="/xl/charts/chart3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tables/table5.xml" ContentType="application/vnd.openxmlformats-officedocument.spreadsheetml.table+xml"/>
  <Override PartName="/xl/charts/chart3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33.xml" ContentType="application/vnd.openxmlformats-officedocument.drawingml.chart+xml"/>
  <Override PartName="/xl/drawings/drawing20.xml" ContentType="application/vnd.openxmlformats-officedocument.drawing+xml"/>
  <Override PartName="/xl/charts/chart34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drawings/drawing22.xml" ContentType="application/vnd.openxmlformats-officedocument.drawing+xml"/>
  <Override PartName="/xl/charts/chart3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7.xml" ContentType="application/vnd.openxmlformats-officedocument.drawingml.chart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4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4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4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4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4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4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6.xml" ContentType="application/vnd.openxmlformats-officedocument.drawing+xml"/>
  <Override PartName="/xl/charts/chart54.xml" ContentType="application/vnd.openxmlformats-officedocument.drawingml.chart+xml"/>
  <Override PartName="/xl/drawings/drawing27.xml" ContentType="application/vnd.openxmlformats-officedocument.drawing+xml"/>
  <Override PartName="/xl/charts/chart55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8.xml" ContentType="application/vnd.openxmlformats-officedocument.drawing+xml"/>
  <Override PartName="/xl/charts/chart56.xml" ContentType="application/vnd.openxmlformats-officedocument.drawingml.chart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0.xml" ContentType="application/vnd.openxmlformats-officedocument.drawing+xml"/>
  <Override PartName="/xl/charts/chart5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1.xml" ContentType="application/vnd.openxmlformats-officedocument.drawing+xml"/>
  <Override PartName="/xl/charts/chart5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6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2.xml" ContentType="application/vnd.openxmlformats-officedocument.drawing+xml"/>
  <Override PartName="/xl/charts/chart61.xml" ContentType="application/vnd.openxmlformats-officedocument.drawingml.chart+xml"/>
  <Override PartName="/xl/theme/themeOverride5.xml" ContentType="application/vnd.openxmlformats-officedocument.themeOverride+xml"/>
  <Override PartName="/xl/charts/chart62.xml" ContentType="application/vnd.openxmlformats-officedocument.drawingml.chart+xml"/>
  <Override PartName="/xl/theme/themeOverride6.xml" ContentType="application/vnd.openxmlformats-officedocument.themeOverride+xml"/>
  <Override PartName="/xl/drawings/drawing33.xml" ContentType="application/vnd.openxmlformats-officedocument.drawing+xml"/>
  <Override PartName="/xl/tables/table6.xml" ContentType="application/vnd.openxmlformats-officedocument.spreadsheetml.table+xml"/>
  <Override PartName="/xl/charts/chart6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4.xml" ContentType="application/vnd.openxmlformats-officedocument.drawing+xml"/>
  <Override PartName="/xl/charts/chart64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5.xml" ContentType="application/vnd.openxmlformats-officedocument.drawing+xml"/>
  <Override PartName="/xl/charts/chart65.xml" ContentType="application/vnd.openxmlformats-officedocument.drawingml.chart+xml"/>
  <Override PartName="/xl/theme/themeOverride7.xml" ContentType="application/vnd.openxmlformats-officedocument.themeOverride+xml"/>
  <Override PartName="/xl/drawings/drawing36.xml" ContentType="application/vnd.openxmlformats-officedocument.drawing+xml"/>
  <Override PartName="/xl/charts/chart66.xml" ContentType="application/vnd.openxmlformats-officedocument.drawingml.chart+xml"/>
  <Override PartName="/xl/theme/themeOverride8.xml" ContentType="application/vnd.openxmlformats-officedocument.themeOverride+xml"/>
  <Override PartName="/xl/drawings/drawing37.xml" ContentType="application/vnd.openxmlformats-officedocument.drawing+xml"/>
  <Override PartName="/xl/charts/chart6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8.xml" ContentType="application/vnd.openxmlformats-officedocument.drawing+xml"/>
  <Override PartName="/xl/charts/chart6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9.xml" ContentType="application/vnd.openxmlformats-officedocument.drawing+xml"/>
  <Override PartName="/xl/charts/chart6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0.xml" ContentType="application/vnd.openxmlformats-officedocument.drawing+xml"/>
  <Override PartName="/xl/charts/chart70.xml" ContentType="application/vnd.openxmlformats-officedocument.drawingml.chart+xml"/>
  <Override PartName="/xl/theme/themeOverride9.xml" ContentType="application/vnd.openxmlformats-officedocument.themeOverride+xml"/>
  <Override PartName="/xl/drawings/drawing41.xml" ContentType="application/vnd.openxmlformats-officedocument.drawing+xml"/>
  <Override PartName="/xl/charts/chart7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2.xml" ContentType="application/vnd.openxmlformats-officedocument.drawing+xml"/>
  <Override PartName="/xl/tables/table7.xml" ContentType="application/vnd.openxmlformats-officedocument.spreadsheetml.table+xml"/>
  <Override PartName="/xl/charts/chart7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3.xml" ContentType="application/vnd.openxmlformats-officedocument.drawing+xml"/>
  <Override PartName="/xl/tables/table8.xml" ContentType="application/vnd.openxmlformats-officedocument.spreadsheetml.table+xml"/>
  <Override PartName="/xl/charts/chart73.xml" ContentType="application/vnd.openxmlformats-officedocument.drawingml.chart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OneDrive - World Health Organization\1 WHO 2020\2 COUNTRY FP ANALYSES\GEORGIA\"/>
    </mc:Choice>
  </mc:AlternateContent>
  <bookViews>
    <workbookView xWindow="0" yWindow="0" windowWidth="28800" windowHeight="12435" firstSheet="5" activeTab="5"/>
  </bookViews>
  <sheets>
    <sheet name="Fig 1" sheetId="33" r:id="rId1"/>
    <sheet name="Fig 2" sheetId="4" r:id="rId2"/>
    <sheet name="Fig 3" sheetId="5" r:id="rId3"/>
    <sheet name="Fig 4" sheetId="6" r:id="rId4"/>
    <sheet name="Fig 5" sheetId="7" r:id="rId5"/>
    <sheet name="Fig 6" sheetId="2" r:id="rId6"/>
    <sheet name="Fig 7" sheetId="52" r:id="rId7"/>
    <sheet name="Fig 8" sheetId="64" r:id="rId8"/>
    <sheet name="Fig 9" sheetId="66" r:id="rId9"/>
    <sheet name="Fig 10" sheetId="53" r:id="rId10"/>
    <sheet name="Fig 11" sheetId="67" r:id="rId11"/>
    <sheet name="Fig 12" sheetId="15" r:id="rId12"/>
    <sheet name="Fig 13" sheetId="54" r:id="rId13"/>
    <sheet name="Fig 14" sheetId="55" r:id="rId14"/>
    <sheet name="Fig 15" sheetId="11" r:id="rId15"/>
    <sheet name="Fig 16" sheetId="57" r:id="rId16"/>
    <sheet name="Fig 17" sheetId="41" r:id="rId17"/>
    <sheet name="Fig 17a" sheetId="9" r:id="rId18"/>
    <sheet name="Fig 18" sheetId="16" r:id="rId19"/>
    <sheet name="Fig 19" sheetId="46" r:id="rId20"/>
    <sheet name="Fig 20" sheetId="45" r:id="rId21"/>
    <sheet name="Fig 21" sheetId="17" r:id="rId22"/>
    <sheet name="Fig 22" sheetId="18" r:id="rId23"/>
    <sheet name="Fig 22b" sheetId="47" r:id="rId24"/>
    <sheet name="Fig 23" sheetId="38" r:id="rId25"/>
    <sheet name="Fig 24" sheetId="58" r:id="rId26"/>
    <sheet name="Fig 25" sheetId="62" r:id="rId27"/>
    <sheet name="Fig 26" sheetId="68" r:id="rId28"/>
    <sheet name="Fig 27" sheetId="61" r:id="rId29"/>
    <sheet name="Fig 28 ave wage" sheetId="25" r:id="rId30"/>
    <sheet name="Fig 29 Income GEL" sheetId="20" r:id="rId31"/>
    <sheet name="Fig 30 popn below pov line" sheetId="22" r:id="rId32"/>
    <sheet name="Fig 31 popn in DB" sheetId="26" r:id="rId33"/>
    <sheet name="Fig 32social package recipients" sheetId="28" r:id="rId34"/>
    <sheet name="hospitalizations" sheetId="3" r:id="rId35"/>
    <sheet name="OOP for meds" sheetId="12" r:id="rId36"/>
    <sheet name="popn cat spending" sheetId="32" r:id="rId37"/>
    <sheet name="GDP growth" sheetId="19" r:id="rId38"/>
    <sheet name="income by quintile" sheetId="21" r:id="rId39"/>
    <sheet name="GINI" sheetId="23" r:id="rId40"/>
    <sheet name="labour mkt" sheetId="24" r:id="rId41"/>
    <sheet name="pensioners" sheetId="27" r:id="rId42"/>
    <sheet name="Fig VHI" sheetId="1" r:id="rId43"/>
  </sheets>
  <externalReferences>
    <externalReference r:id="rId44"/>
    <externalReference r:id="rId45"/>
    <externalReference r:id="rId46"/>
    <externalReference r:id="rId47"/>
  </externalReferences>
  <definedNames>
    <definedName name="a" localSheetId="10">'[1]Fig. 24'!#REF!</definedName>
    <definedName name="a">'[1]Fig. 24'!#REF!</definedName>
    <definedName name="d">'[1]Fig. 24'!#REF!</definedName>
    <definedName name="e">#REF!</definedName>
    <definedName name="Hello" localSheetId="10">#REF!</definedName>
    <definedName name="Hello" localSheetId="27">#REF!</definedName>
    <definedName name="Hello" localSheetId="7">#REF!</definedName>
    <definedName name="Hello" localSheetId="8">#REF!</definedName>
    <definedName name="Hello">#REF!</definedName>
    <definedName name="hoa">#REF!</definedName>
    <definedName name="i">'[1]Fig. 21'!#REF!</definedName>
    <definedName name="mashi" localSheetId="10">#REF!</definedName>
    <definedName name="mashi" localSheetId="27">#REF!</definedName>
    <definedName name="mashi" localSheetId="7">#REF!</definedName>
    <definedName name="mashi" localSheetId="8">#REF!</definedName>
    <definedName name="mashi">#REF!</definedName>
    <definedName name="MinusLTC" localSheetId="10">#REF!</definedName>
    <definedName name="MinusLTC" localSheetId="27">#REF!</definedName>
    <definedName name="MinusLTC" localSheetId="7">#REF!</definedName>
    <definedName name="MinusLTC" localSheetId="8">#REF!</definedName>
    <definedName name="MinusLTC">#REF!</definedName>
    <definedName name="q">#REF!</definedName>
    <definedName name="Scatter" localSheetId="10">#REF!</definedName>
    <definedName name="Scatter" localSheetId="27">#REF!</definedName>
    <definedName name="Scatter" localSheetId="7">#REF!</definedName>
    <definedName name="Scatter" localSheetId="8">#REF!</definedName>
    <definedName name="Scatter">#REF!</definedName>
    <definedName name="se">#REF!</definedName>
    <definedName name="stars" localSheetId="10">#REF!</definedName>
    <definedName name="stars" localSheetId="27">#REF!</definedName>
    <definedName name="stars" localSheetId="7">#REF!</definedName>
    <definedName name="stars" localSheetId="8">#REF!</definedName>
    <definedName name="stars">#REF!</definedName>
    <definedName name="Start_100" localSheetId="10">'[2]17'!#REF!</definedName>
    <definedName name="Start_100" localSheetId="27">'[1]Fig. 18'!#REF!</definedName>
    <definedName name="Start_100" localSheetId="7">'[2]17'!#REF!</definedName>
    <definedName name="Start_100" localSheetId="8">'[2]17'!#REF!</definedName>
    <definedName name="Start_100">'[1]Fig. 18'!#REF!</definedName>
    <definedName name="Start_103" localSheetId="10">'[2]22'!#REF!</definedName>
    <definedName name="Start_103" localSheetId="27">'[1]Fig. 24'!#REF!</definedName>
    <definedName name="Start_103" localSheetId="7">'[2]22'!#REF!</definedName>
    <definedName name="Start_103" localSheetId="8">'[2]22'!#REF!</definedName>
    <definedName name="Start_103">'[1]Fig. 24'!#REF!</definedName>
    <definedName name="Start_15" localSheetId="10">#REF!</definedName>
    <definedName name="Start_15" localSheetId="27">#REF!</definedName>
    <definedName name="Start_15" localSheetId="7">#REF!</definedName>
    <definedName name="Start_15" localSheetId="8">#REF!</definedName>
    <definedName name="Start_15">#REF!</definedName>
    <definedName name="Start_16" localSheetId="10">#REF!</definedName>
    <definedName name="Start_16" localSheetId="27">#REF!</definedName>
    <definedName name="Start_16" localSheetId="7">#REF!</definedName>
    <definedName name="Start_16" localSheetId="8">#REF!</definedName>
    <definedName name="Start_16">#REF!</definedName>
    <definedName name="Start_20" localSheetId="10">[2]Figure18!#REF!</definedName>
    <definedName name="Start_20" localSheetId="27">[1]Figure18!#REF!</definedName>
    <definedName name="Start_20" localSheetId="7">[2]Figure18!#REF!</definedName>
    <definedName name="Start_20" localSheetId="8">[2]Figure18!#REF!</definedName>
    <definedName name="Start_20">[1]Figure18!#REF!</definedName>
    <definedName name="Start_22" localSheetId="10">'[2]20'!#REF!</definedName>
    <definedName name="Start_22" localSheetId="27">'[1]Fig. 21'!#REF!</definedName>
    <definedName name="Start_22" localSheetId="7">'[2]20'!#REF!</definedName>
    <definedName name="Start_22" localSheetId="8">'[2]20'!#REF!</definedName>
    <definedName name="Start_22">'[1]Fig. 21'!#REF!</definedName>
    <definedName name="Start_24">[3]Figure4_hhtype!$A$1</definedName>
    <definedName name="Start_3">[4]F7!#REF!</definedName>
    <definedName name="Start_34" localSheetId="10">'Fig 11'!#REF!</definedName>
    <definedName name="Start_4" localSheetId="10">'Fig 11'!$A$2</definedName>
    <definedName name="Start_4">#REF!</definedName>
    <definedName name="Start_5">[4]F16!#REF!</definedName>
    <definedName name="Start_6" localSheetId="10">#REF!</definedName>
    <definedName name="Start_6" localSheetId="27">#REF!</definedName>
    <definedName name="Start_6" localSheetId="7">#REF!</definedName>
    <definedName name="Start_6" localSheetId="8">#REF!</definedName>
    <definedName name="Start_6">#REF!</definedName>
    <definedName name="Start_97" localSheetId="10">'[2]21'!#REF!</definedName>
    <definedName name="Start_97" localSheetId="27">#REF!</definedName>
    <definedName name="Start_97" localSheetId="7">'[2]21'!#REF!</definedName>
    <definedName name="Start_97" localSheetId="8">'[2]21'!#REF!</definedName>
    <definedName name="Start_97">#REF!</definedName>
    <definedName name="Start100" localSheetId="10">'[1]Fig. 18'!#REF!</definedName>
    <definedName name="Start100" localSheetId="27">'[1]Fig. 18'!#REF!</definedName>
    <definedName name="Start100" localSheetId="7">'[1]Fig. 18'!#REF!</definedName>
    <definedName name="Start100" localSheetId="8">'[1]Fig. 18'!#REF!</definedName>
    <definedName name="Start100">'[1]Fig. 18'!#REF!</definedName>
    <definedName name="Start101" localSheetId="10">'[1]Fig. 24'!#REF!</definedName>
    <definedName name="Start101" localSheetId="27">'[1]Fig. 24'!#REF!</definedName>
    <definedName name="Start101" localSheetId="7">'[1]Fig. 24'!#REF!</definedName>
    <definedName name="Start101" localSheetId="8">'[1]Fig. 24'!#REF!</definedName>
    <definedName name="Start101">'[1]Fig. 24'!#REF!</definedName>
    <definedName name="Start103" localSheetId="10">'[1]Fig. 24'!#REF!</definedName>
    <definedName name="Start103" localSheetId="27">'[1]Fig. 24'!#REF!</definedName>
    <definedName name="Start103" localSheetId="7">'[1]Fig. 24'!#REF!</definedName>
    <definedName name="Start103" localSheetId="8">'[1]Fig. 24'!#REF!</definedName>
    <definedName name="Start103">'[1]Fig. 24'!#REF!</definedName>
    <definedName name="Start15" localSheetId="10">#REF!</definedName>
    <definedName name="Start15" localSheetId="27">#REF!</definedName>
    <definedName name="Start15" localSheetId="7">#REF!</definedName>
    <definedName name="Start15" localSheetId="8">#REF!</definedName>
    <definedName name="Start15">#REF!</definedName>
    <definedName name="start16" localSheetId="10">#REF!</definedName>
    <definedName name="start16" localSheetId="27">#REF!</definedName>
    <definedName name="start16" localSheetId="7">#REF!</definedName>
    <definedName name="start16" localSheetId="8">#REF!</definedName>
    <definedName name="start16">#REF!</definedName>
    <definedName name="start20" localSheetId="10">[1]Figure18!#REF!</definedName>
    <definedName name="start20" localSheetId="27">[1]Figure18!#REF!</definedName>
    <definedName name="start20" localSheetId="7">[1]Figure18!#REF!</definedName>
    <definedName name="start20" localSheetId="8">[1]Figure18!#REF!</definedName>
    <definedName name="start20">[1]Figure18!#REF!</definedName>
    <definedName name="Start22" localSheetId="10">'[1]Fig. 21'!#REF!</definedName>
    <definedName name="Start22" localSheetId="27">'[1]Fig. 21'!#REF!</definedName>
    <definedName name="Start22" localSheetId="7">'[1]Fig. 21'!#REF!</definedName>
    <definedName name="Start22" localSheetId="8">'[1]Fig. 21'!#REF!</definedName>
    <definedName name="Start22">'[1]Fig. 21'!#REF!</definedName>
    <definedName name="Start6" localSheetId="10">#REF!</definedName>
    <definedName name="Start6" localSheetId="27">#REF!</definedName>
    <definedName name="Start6" localSheetId="7">#REF!</definedName>
    <definedName name="Start6" localSheetId="8">#REF!</definedName>
    <definedName name="Start6">#REF!</definedName>
    <definedName name="Start9" localSheetId="10">'[1]Fig. 24'!#REF!</definedName>
    <definedName name="Start9" localSheetId="27">'[1]Fig. 24'!#REF!</definedName>
    <definedName name="Start9" localSheetId="7">'[1]Fig. 24'!#REF!</definedName>
    <definedName name="Start9" localSheetId="8">'[1]Fig. 24'!#REF!</definedName>
    <definedName name="Start9">'[1]Fig. 24'!#REF!</definedName>
    <definedName name="Start97" localSheetId="10">#REF!</definedName>
    <definedName name="Start97" localSheetId="27">#REF!</definedName>
    <definedName name="Start97" localSheetId="7">#REF!</definedName>
    <definedName name="Start97" localSheetId="8">#REF!</definedName>
    <definedName name="Start97">#REF!</definedName>
    <definedName name="Start99" localSheetId="10">#REF!</definedName>
    <definedName name="Start99" localSheetId="27">#REF!</definedName>
    <definedName name="Start99" localSheetId="7">#REF!</definedName>
    <definedName name="Start99" localSheetId="8">#REF!</definedName>
    <definedName name="Start99">#REF!</definedName>
    <definedName name="Startup" localSheetId="10">#REF!</definedName>
    <definedName name="Startup" localSheetId="27">#REF!</definedName>
    <definedName name="Startup" localSheetId="7">#REF!</definedName>
    <definedName name="Startup" localSheetId="8">#REF!</definedName>
    <definedName name="Startup">#REF!</definedName>
    <definedName name="Starty" localSheetId="10">#REF!</definedName>
    <definedName name="Starty" localSheetId="27">#REF!</definedName>
    <definedName name="Starty" localSheetId="7">#REF!</definedName>
    <definedName name="Starty" localSheetId="8">#REF!</definedName>
    <definedName name="Starty">#REF!</definedName>
    <definedName name="u">[1]Figure18!#REF!</definedName>
    <definedName name="w">#REF!</definedName>
    <definedName name="x" localSheetId="10">#REF!</definedName>
    <definedName name="x" localSheetId="27">#REF!</definedName>
    <definedName name="x" localSheetId="7">#REF!</definedName>
    <definedName name="x" localSheetId="8">#REF!</definedName>
    <definedName name="x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7" l="1"/>
  <c r="C5" i="17"/>
  <c r="D5" i="17"/>
  <c r="E5" i="17"/>
  <c r="F5" i="17"/>
  <c r="B6" i="17"/>
  <c r="C6" i="17"/>
  <c r="D6" i="17"/>
  <c r="E6" i="17"/>
  <c r="F6" i="17"/>
  <c r="B7" i="17"/>
  <c r="C7" i="17"/>
  <c r="D7" i="17"/>
  <c r="E7" i="17"/>
  <c r="F7" i="17"/>
  <c r="B8" i="17"/>
  <c r="C8" i="17"/>
  <c r="D8" i="17"/>
  <c r="E8" i="17"/>
  <c r="F8" i="17"/>
  <c r="B9" i="17"/>
  <c r="C9" i="17"/>
  <c r="D9" i="17"/>
  <c r="E9" i="17"/>
  <c r="F9" i="17"/>
  <c r="B10" i="17"/>
  <c r="C10" i="17"/>
  <c r="D10" i="17"/>
  <c r="E10" i="17"/>
  <c r="F10" i="17"/>
  <c r="B11" i="17"/>
  <c r="C11" i="17"/>
  <c r="D11" i="17"/>
  <c r="E11" i="17"/>
  <c r="F11" i="17"/>
  <c r="B12" i="17"/>
  <c r="C12" i="17"/>
  <c r="D12" i="17"/>
  <c r="E12" i="17"/>
  <c r="F12" i="17"/>
  <c r="C4" i="17"/>
  <c r="D4" i="17"/>
  <c r="E4" i="17"/>
  <c r="F4" i="17"/>
  <c r="B4" i="17"/>
  <c r="C15" i="45"/>
  <c r="D15" i="45"/>
  <c r="E15" i="45"/>
  <c r="F15" i="45"/>
  <c r="G15" i="45"/>
  <c r="H15" i="45"/>
  <c r="I15" i="45"/>
  <c r="J15" i="45"/>
  <c r="C16" i="45"/>
  <c r="D16" i="45"/>
  <c r="E16" i="45"/>
  <c r="F16" i="45"/>
  <c r="G16" i="45"/>
  <c r="H16" i="45"/>
  <c r="I16" i="45"/>
  <c r="J16" i="45"/>
  <c r="C17" i="45"/>
  <c r="D17" i="45"/>
  <c r="E17" i="45"/>
  <c r="F17" i="45"/>
  <c r="G17" i="45"/>
  <c r="H17" i="45"/>
  <c r="I17" i="45"/>
  <c r="J17" i="45"/>
  <c r="C18" i="45"/>
  <c r="D18" i="45"/>
  <c r="E18" i="45"/>
  <c r="F18" i="45"/>
  <c r="G18" i="45"/>
  <c r="H18" i="45"/>
  <c r="I18" i="45"/>
  <c r="J18" i="45"/>
  <c r="C19" i="45"/>
  <c r="D19" i="45"/>
  <c r="E19" i="45"/>
  <c r="F19" i="45"/>
  <c r="G19" i="45"/>
  <c r="H19" i="45"/>
  <c r="I19" i="45"/>
  <c r="J19" i="45"/>
  <c r="B16" i="45"/>
  <c r="B17" i="45"/>
  <c r="B18" i="45"/>
  <c r="B19" i="45"/>
  <c r="B15" i="45"/>
  <c r="B16" i="52"/>
  <c r="C4" i="2"/>
  <c r="D4" i="2"/>
  <c r="E4" i="2"/>
  <c r="F4" i="2"/>
  <c r="G4" i="2"/>
  <c r="H4" i="2"/>
  <c r="I4" i="2"/>
  <c r="J4" i="2"/>
  <c r="B4" i="2"/>
  <c r="K4" i="25"/>
  <c r="J4" i="25"/>
  <c r="I4" i="25"/>
  <c r="H4" i="25"/>
  <c r="G4" i="25"/>
  <c r="F4" i="25"/>
  <c r="E4" i="25"/>
  <c r="D4" i="25"/>
  <c r="C4" i="25"/>
  <c r="B14" i="55"/>
  <c r="B13" i="55"/>
  <c r="C13" i="55"/>
  <c r="D13" i="55"/>
  <c r="E13" i="55"/>
  <c r="F13" i="55"/>
  <c r="C14" i="55"/>
  <c r="D14" i="55"/>
  <c r="E14" i="55"/>
  <c r="F14" i="55"/>
  <c r="B15" i="55"/>
  <c r="C15" i="55"/>
  <c r="D15" i="55"/>
  <c r="E15" i="55"/>
  <c r="F15" i="55"/>
  <c r="B16" i="55"/>
  <c r="C16" i="55"/>
  <c r="D16" i="55"/>
  <c r="E16" i="55"/>
  <c r="F16" i="55"/>
  <c r="B17" i="55"/>
  <c r="C17" i="55"/>
  <c r="D17" i="55"/>
  <c r="E17" i="55"/>
  <c r="F17" i="55"/>
  <c r="G13" i="55"/>
  <c r="G14" i="55"/>
  <c r="G15" i="55"/>
  <c r="G16" i="55"/>
  <c r="G17" i="55"/>
  <c r="I13" i="55"/>
  <c r="J13" i="55"/>
  <c r="I14" i="55"/>
  <c r="J14" i="55"/>
  <c r="I15" i="55"/>
  <c r="J15" i="55"/>
  <c r="I16" i="55"/>
  <c r="J16" i="55"/>
  <c r="I17" i="55"/>
  <c r="J17" i="55"/>
  <c r="H14" i="55"/>
  <c r="H15" i="55"/>
  <c r="H16" i="55"/>
  <c r="H17" i="55"/>
  <c r="H13" i="55"/>
  <c r="F16" i="52"/>
  <c r="E16" i="52"/>
  <c r="D16" i="52"/>
  <c r="C16" i="52"/>
  <c r="B22" i="52"/>
  <c r="C22" i="52"/>
  <c r="D22" i="52"/>
  <c r="E22" i="52"/>
  <c r="F22" i="52"/>
  <c r="B23" i="52"/>
  <c r="C23" i="52"/>
  <c r="D23" i="52"/>
  <c r="E23" i="52"/>
  <c r="F23" i="52"/>
  <c r="B24" i="52"/>
  <c r="C24" i="52"/>
  <c r="D24" i="52"/>
  <c r="E24" i="52"/>
  <c r="F24" i="52"/>
  <c r="B21" i="52"/>
  <c r="B20" i="52"/>
  <c r="B19" i="52"/>
  <c r="B18" i="52"/>
  <c r="B17" i="52"/>
  <c r="F21" i="52"/>
  <c r="E21" i="52"/>
  <c r="D21" i="52"/>
  <c r="C21" i="52"/>
  <c r="F20" i="52"/>
  <c r="E20" i="52"/>
  <c r="D20" i="52"/>
  <c r="C20" i="52"/>
  <c r="F19" i="52"/>
  <c r="E19" i="52"/>
  <c r="D19" i="52"/>
  <c r="C19" i="52"/>
  <c r="F18" i="52"/>
  <c r="E18" i="52"/>
  <c r="D18" i="52"/>
  <c r="C18" i="52"/>
  <c r="F17" i="52"/>
  <c r="E17" i="52"/>
  <c r="D17" i="52"/>
  <c r="C17" i="52"/>
</calcChain>
</file>

<file path=xl/sharedStrings.xml><?xml version="1.0" encoding="utf-8"?>
<sst xmlns="http://schemas.openxmlformats.org/spreadsheetml/2006/main" count="832" uniqueCount="186">
  <si>
    <t xml:space="preserve"> 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</si>
  <si>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</si>
  <si>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</si>
  <si>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</si>
  <si>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</si>
  <si>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</si>
  <si>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</si>
  <si>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</si>
  <si>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</si>
  <si>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</si>
  <si>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VHI as % of private spending on health</t>
  </si>
  <si>
    <t>Figure 1: Voluntary Health Insurance as % of private spending on health</t>
  </si>
  <si>
    <r>
      <t>Figure 3.2</t>
    </r>
    <r>
      <rPr>
        <sz val="8"/>
        <color theme="1"/>
        <rFont val="Times New Roman"/>
        <family val="1"/>
      </rPr>
      <t> </t>
    </r>
    <r>
      <rPr>
        <b/>
        <sz val="10"/>
        <color rgb="FF000000"/>
        <rFont val="Sylfaen"/>
        <family val="1"/>
      </rPr>
      <t>: Hospitalization per 100 population</t>
    </r>
  </si>
  <si>
    <t>Total</t>
  </si>
  <si>
    <t>Urban</t>
  </si>
  <si>
    <t>Rural</t>
  </si>
  <si>
    <t>Poorest</t>
  </si>
  <si>
    <t>2nd</t>
  </si>
  <si>
    <t>3rd</t>
  </si>
  <si>
    <t>4th</t>
  </si>
  <si>
    <t>Richest</t>
  </si>
  <si>
    <t>Financial barriers to access: Percentage of those with an acute condition in the last 30 days who reported needing hospitalization in the last year but were not hospitalized because it was too expensive/ they did not have enough money</t>
  </si>
  <si>
    <t>Financial barriers: % with acute illness in last 30 days where medicine was prescribed but not purchased due to cost</t>
  </si>
  <si>
    <t xml:space="preserve">Structure of Total Expenditure on Health </t>
  </si>
  <si>
    <t>Public</t>
  </si>
  <si>
    <t>OOP</t>
  </si>
  <si>
    <t>Private health Insurance</t>
  </si>
  <si>
    <t>Rest of the World</t>
  </si>
  <si>
    <t>Category 1</t>
  </si>
  <si>
    <t>% consultations where users obtained a receipt for all payments</t>
  </si>
  <si>
    <t>Out-of-pocket payments for medicines as % of total out-of-pocket spending</t>
  </si>
  <si>
    <t>Column1</t>
  </si>
  <si>
    <t>All types of catastrophic spending (40% of CTP)</t>
  </si>
  <si>
    <t>Further Impoverished by OOPs</t>
  </si>
  <si>
    <t>Impoverished by OOPs</t>
  </si>
  <si>
    <t>At risk of impoverishment by OOPs</t>
  </si>
  <si>
    <t>Not at risk of impoverishment by OOPs</t>
  </si>
  <si>
    <t>No OOP spending</t>
  </si>
  <si>
    <t>Share of the population (%) experiencing catastrophic and impoverishing health spending, 2010-2015</t>
  </si>
  <si>
    <t>Richest quintile</t>
  </si>
  <si>
    <t>GDP real growth</t>
  </si>
  <si>
    <t>Total in the Country</t>
  </si>
  <si>
    <t xml:space="preserve">Average Monthly Income per Household (GEL) </t>
  </si>
  <si>
    <t xml:space="preserve">2nd </t>
  </si>
  <si>
    <t xml:space="preserve">3rd </t>
  </si>
  <si>
    <t xml:space="preserve">4th </t>
  </si>
  <si>
    <t>Share (%) of total income held by each income quintile</t>
  </si>
  <si>
    <t>Georgia</t>
  </si>
  <si>
    <r>
      <t>Share of Population Under Absolute Poverty Line</t>
    </r>
    <r>
      <rPr>
        <sz val="8"/>
        <color theme="1"/>
        <rFont val="Times New Roman"/>
        <family val="1"/>
      </rPr>
      <t> </t>
    </r>
    <r>
      <rPr>
        <b/>
        <sz val="11"/>
        <color theme="1"/>
        <rFont val="Sylfaen"/>
        <family val="1"/>
      </rPr>
      <t xml:space="preserve"> (%)</t>
    </r>
  </si>
  <si>
    <t>Series 1</t>
  </si>
  <si>
    <t>GINI</t>
  </si>
  <si>
    <t xml:space="preserve">Gini Coefficient according to the aggregated income </t>
  </si>
  <si>
    <t>Active population (labour force), thousand persons</t>
  </si>
  <si>
    <t>Unemployment rate, percentage</t>
  </si>
  <si>
    <t>Unemployed, thousand persons</t>
  </si>
  <si>
    <t>Labour Market and Unemployment</t>
  </si>
  <si>
    <t>Subsistence Minimum, GEL</t>
  </si>
  <si>
    <t>Ratio</t>
  </si>
  <si>
    <t>Average monthly nominal salary, Gel</t>
  </si>
  <si>
    <t xml:space="preserve">Average monthly nominal wage of employees </t>
  </si>
  <si>
    <t>Share (%) of Registered Population in the Unified Database of the Socially Vulnerable Families</t>
  </si>
  <si>
    <t>Share of recipient of the subsistence allowance registered in the Unified Database of the Socially Vulnerable Families</t>
  </si>
  <si>
    <t>Registered Population in the Unified Database of the Socially Vulnerable Families</t>
  </si>
  <si>
    <t>The ratio of the state pension recipients in the total population of the country </t>
  </si>
  <si>
    <t xml:space="preserve">Number of the Social Package Recipients </t>
  </si>
  <si>
    <t>Share of total Population (%)</t>
  </si>
  <si>
    <r>
      <t>Figure 15: Share of the population (%) experiencing catastrophic and impoverishing health spending, 2010-2014</t>
    </r>
    <r>
      <rPr>
        <sz val="8"/>
        <color theme="1"/>
        <rFont val="Times New Roman"/>
        <family val="1"/>
      </rPr>
      <t> </t>
    </r>
  </si>
  <si>
    <t>Visits to ambulatory and out-patient clinics per capita</t>
  </si>
  <si>
    <t>Hospitalizations per 100 000 population</t>
  </si>
  <si>
    <t>Source: National Center for Diseases Control and Public Health (NCDC&amp;PH)</t>
  </si>
  <si>
    <r>
      <t>Figure 1</t>
    </r>
    <r>
      <rPr>
        <sz val="11"/>
        <color theme="1"/>
        <rFont val="Calibri"/>
        <family val="2"/>
        <scheme val="minor"/>
      </rPr>
      <t> </t>
    </r>
    <r>
      <rPr>
        <b/>
        <sz val="11"/>
        <color rgb="FF000000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Visits to Ambulatory and Outpatient Clinics per Capita and Hospitalizations</t>
    </r>
  </si>
  <si>
    <t>2017</t>
  </si>
  <si>
    <t>Source: WHO, WB, USAID – HUES 2010, 2014, 2017</t>
  </si>
  <si>
    <t>Percentage of people experiencing acute sickness in last 30 days, where no consultation was undertaken due to cost</t>
  </si>
  <si>
    <t>2016</t>
  </si>
  <si>
    <t>Share of households with and without out-of-pocket spending</t>
  </si>
  <si>
    <t>Share of households reporting no OOPs by consumption quintile</t>
  </si>
  <si>
    <t>Medicines</t>
  </si>
  <si>
    <t>Dental</t>
  </si>
  <si>
    <t>Breakdown of total out-of-pocket spending by type of health care</t>
  </si>
  <si>
    <t>Average</t>
  </si>
  <si>
    <t>Breakdown of out-of-pocket payments by type of health care and consumption quintile</t>
  </si>
  <si>
    <t>2000</t>
  </si>
  <si>
    <t>2001</t>
  </si>
  <si>
    <t>2002</t>
  </si>
  <si>
    <t>2003</t>
  </si>
  <si>
    <t>2004</t>
  </si>
  <si>
    <t>2005</t>
  </si>
  <si>
    <t>2006</t>
  </si>
  <si>
    <t>EU28</t>
  </si>
  <si>
    <t>EU13</t>
  </si>
  <si>
    <t>Health spending per person by financing scheme</t>
  </si>
  <si>
    <t>OOPs</t>
  </si>
  <si>
    <t>VHI</t>
  </si>
  <si>
    <t>Share of households at risk of impoverishment after out-of-pocket payments</t>
  </si>
  <si>
    <t>Share of households with catastrophic spending by consumption quintile</t>
  </si>
  <si>
    <t>Breakdown of out-of-pocket spending by households that experience catastrophic, impoverishing, or further impoverishing OOPs by type of health service and income quintile,</t>
  </si>
  <si>
    <t>2nd quintile</t>
  </si>
  <si>
    <t>3rd quintile</t>
  </si>
  <si>
    <t>4th quintile</t>
  </si>
  <si>
    <t>Out-of-pocket payments as a share of total household spending among further impoverished households</t>
  </si>
  <si>
    <t>2018</t>
  </si>
  <si>
    <t>Average annual out-of-pocket spending on health care per person by type of health care  </t>
  </si>
  <si>
    <t>Medical products</t>
  </si>
  <si>
    <t>Outpatient care</t>
  </si>
  <si>
    <t>Dental care</t>
  </si>
  <si>
    <t>Diagnostic tests</t>
  </si>
  <si>
    <t>Inpatient care</t>
  </si>
  <si>
    <t>Breakdown of out-of-pocket payments by type of health service and income quintile, 2010-2018</t>
  </si>
  <si>
    <t>Total per capita expenditure</t>
  </si>
  <si>
    <t>Private</t>
  </si>
  <si>
    <t xml:space="preserve">    VHI</t>
  </si>
  <si>
    <t xml:space="preserve">    OOP</t>
  </si>
  <si>
    <t xml:space="preserve">             |             Linearized</t>
  </si>
  <si>
    <t>Shares of total</t>
  </si>
  <si>
    <t>Public/Gov</t>
  </si>
  <si>
    <t>Public/GDP</t>
  </si>
  <si>
    <t>Public per capta expenditure on pharmaceuticals</t>
  </si>
  <si>
    <t>Public expenditure on pharmaceuticals as a share of total</t>
  </si>
  <si>
    <t>Mean annual per capita OOP by quintile:</t>
  </si>
  <si>
    <t>Share of total OOP by structure (total population):</t>
  </si>
  <si>
    <t>Share of OOP by structure (Poorest quintile)</t>
  </si>
  <si>
    <t>Share of OOP by structure (2nd quintile)</t>
  </si>
  <si>
    <t>Share of OOP spending by structure (3rd quintile)</t>
  </si>
  <si>
    <t>Share of OOP by structure (4th quintile)</t>
  </si>
  <si>
    <t>Share of OOP by structure (Richest quintile)</t>
  </si>
  <si>
    <t>Share of total OOP on medicines by quintile</t>
  </si>
  <si>
    <t>Out-of-pocket payments as a share of total spending on health</t>
  </si>
  <si>
    <t>European Region</t>
  </si>
  <si>
    <t>Lower middle-income</t>
  </si>
  <si>
    <t>Upper middle-income</t>
  </si>
  <si>
    <t>In constant (2017) NCU per capita</t>
  </si>
  <si>
    <t>Government schemes and compulsory contributory health care financing schemes</t>
  </si>
  <si>
    <t>Voluntary health insurance schemes</t>
  </si>
  <si>
    <t>Share of households with catastrophic out-of pocket payments</t>
  </si>
  <si>
    <t>Budget share of further impov (euro)</t>
  </si>
  <si>
    <t>Min</t>
  </si>
  <si>
    <t>Maximum</t>
  </si>
  <si>
    <t>Out-of-pocket payments as a share of total household spending among households with catastrophic spending by consumption quintile</t>
  </si>
  <si>
    <t>Incidence of catastrophic spending on health and the out-of-pocket share of total spending on health in selected European countries, latest year available</t>
  </si>
  <si>
    <t>Equivalised basic needs line, new WHO approach (euro):</t>
  </si>
  <si>
    <t>Average cost of meeting basic needs</t>
  </si>
  <si>
    <t>Share of households living below the basic needs line (%)</t>
  </si>
  <si>
    <t>Average capacity to pay</t>
  </si>
  <si>
    <t>SVN 2015</t>
  </si>
  <si>
    <t>CZE 2012</t>
  </si>
  <si>
    <t>SWE 2012</t>
  </si>
  <si>
    <t>FRA 2011</t>
  </si>
  <si>
    <t>EST 2015</t>
  </si>
  <si>
    <t>POL 2014</t>
  </si>
  <si>
    <t>LTU 2012</t>
  </si>
  <si>
    <t>Catastrophic OOPs</t>
  </si>
  <si>
    <t>OOP % THE</t>
  </si>
  <si>
    <t>GBR 2014</t>
  </si>
  <si>
    <t>DEU 2013</t>
  </si>
  <si>
    <t>SVK 2012</t>
  </si>
  <si>
    <t>HRV 2014</t>
  </si>
  <si>
    <t>TUR 2014</t>
  </si>
  <si>
    <t>GRC 2013</t>
  </si>
  <si>
    <t>HUN 2015</t>
  </si>
  <si>
    <t>KGZ 2014</t>
  </si>
  <si>
    <t>LVA 2016</t>
  </si>
  <si>
    <t>ALB 2015</t>
  </si>
  <si>
    <t>UKR 2015</t>
  </si>
  <si>
    <t>GEO 2017</t>
  </si>
  <si>
    <t>UPDATED DATA</t>
  </si>
  <si>
    <t>Average annual out-of-pocket spending on health care per person by consumption quintile</t>
  </si>
  <si>
    <t>These are nominal values</t>
  </si>
  <si>
    <t>These are real values (base year 2015)</t>
  </si>
  <si>
    <t>Out-of-pocket payments for health care as a share of household consumption by quintile</t>
  </si>
  <si>
    <t>Breakdown of out-of-pocket spending by type of health care and consumption quintile in 2018</t>
  </si>
  <si>
    <t>Annual out-of-pocket spending on outpatient medicines per person by consumption quintile</t>
  </si>
  <si>
    <t>Breakdown of catastrophic spending by type of health care and consumption quintile</t>
  </si>
  <si>
    <t>Figure 22b Breakdown of catastrophic spending by type of health care</t>
  </si>
  <si>
    <t>MDA 2016</t>
  </si>
  <si>
    <t>PRT 2015</t>
  </si>
  <si>
    <t>CYP 2015</t>
  </si>
  <si>
    <t>AUT 2015</t>
  </si>
  <si>
    <t>IRL 2016</t>
  </si>
  <si>
    <t>These are real values (constant 2015)</t>
  </si>
  <si>
    <t>Mean annual per capita OOP by structure: Nominal values</t>
  </si>
  <si>
    <t>Mean annual per capita OOP by structure: Real values (constant 2015)</t>
  </si>
  <si>
    <t>With OOPs</t>
  </si>
  <si>
    <t>Without OOPs</t>
  </si>
  <si>
    <t>NOMINAL VALUES</t>
  </si>
  <si>
    <t>REAL VALUES (constant 2015 real values)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</si>
</sst>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%"/>
    <numFmt numFmtId="165" formatCode="_-* #,##0\ [$₾-437]_-;\-* #,##0\ [$₾-437]_-;_-* &quot;-&quot;??\ [$₾-437]_-;_-@_-"/>
    <numFmt numFmtId="166" formatCode="#,##0\ [$₾-437]"/>
    <numFmt numFmtId="167" formatCode="#,##0.0"/>
    <numFmt numFmtId="168" formatCode="0.0"/>
    <numFmt numFmtId="169" formatCode="_-* #,##0.00\ _L_a_r_i_-;\-* #,##0.00\ _L_a_r_i_-;_-* &quot;-&quot;??\ _L_a_r_i_-;_-@_-"/>
    <numFmt numFmtId="170" formatCode="_-* #,##0.0\ _L_a_r_i_-;\-* #,##0.0\ _L_a_r_i_-;_-* &quot;-&quot;??\ _L_a_r_i_-;_-@_-"/>
    <numFmt numFmtId="171" formatCode="_-* #,##0.000\ _L_a_r_i_-;\-* #,##0.000\ _L_a_r_i_-;_-* &quot;-&quot;??\ _L_a_r_i_-;_-@_-"/>
    <numFmt numFmtId="172" formatCode="0.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10"/>
      <color rgb="FF000000"/>
      <name val="Sylfaen"/>
      <family val="1"/>
    </font>
    <font>
      <sz val="8"/>
      <color theme="1"/>
      <name val="Times New Roman"/>
      <family val="1"/>
    </font>
    <font>
      <b/>
      <sz val="11"/>
      <color rgb="FF000000"/>
      <name val="Sylfaen"/>
      <family val="1"/>
    </font>
    <font>
      <sz val="11"/>
      <color theme="1"/>
      <name val="Calibri"/>
      <family val="2"/>
      <charset val="204"/>
      <scheme val="minor"/>
    </font>
    <font>
      <sz val="12"/>
      <color theme="1"/>
      <name val="Sylfae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Sylfaen"/>
      <family val="1"/>
    </font>
    <font>
      <sz val="10"/>
      <color rgb="FF000000"/>
      <name val="Arial"/>
      <family val="2"/>
      <charset val="204"/>
    </font>
    <font>
      <sz val="10"/>
      <color theme="1"/>
      <name val="Arial"/>
      <family val="2"/>
    </font>
    <font>
      <sz val="12"/>
      <color theme="1"/>
      <name val="Calibri"/>
      <family val="2"/>
      <charset val="134"/>
      <scheme val="minor"/>
    </font>
    <font>
      <b/>
      <sz val="12"/>
      <color theme="1"/>
      <name val="Times New Roman"/>
      <family val="1"/>
    </font>
    <font>
      <b/>
      <sz val="12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color theme="0" tint="-0.499984740745262"/>
      <name val="Calibri"/>
      <family val="2"/>
      <charset val="134"/>
      <scheme val="minor"/>
    </font>
    <font>
      <sz val="11"/>
      <color theme="0" tint="-0.499984740745262"/>
      <name val="Calibri"/>
      <family val="2"/>
      <charset val="134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charset val="134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0" tint="-0.499984740745262"/>
      <name val="Calibri"/>
      <family val="2"/>
      <scheme val="minor"/>
    </font>
    <font>
      <u/>
      <sz val="10"/>
      <color theme="10"/>
      <name val="Arial"/>
      <family val="2"/>
    </font>
    <font>
      <u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E0E0E0"/>
      </patternFill>
    </fill>
    <fill>
      <patternFill patternType="solid">
        <fgColor rgb="FFF3F3F3"/>
      </patternFill>
    </fill>
  </fills>
  <borders count="15">
    <border>
      <left/>
      <right/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rgb="FFC0C0C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7" fillId="0" borderId="0"/>
    <xf numFmtId="9" fontId="17" fillId="0" borderId="0" applyFont="0" applyFill="0" applyBorder="0" applyAlignment="0" applyProtection="0"/>
    <xf numFmtId="0" fontId="14" fillId="0" borderId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1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2" fillId="0" borderId="0" applyNumberFormat="0" applyFill="0" applyBorder="0" applyAlignment="0" applyProtection="0"/>
    <xf numFmtId="0" fontId="30" fillId="0" borderId="0"/>
    <xf numFmtId="0" fontId="1" fillId="0" borderId="0"/>
  </cellStyleXfs>
  <cellXfs count="21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164" fontId="0" fillId="0" borderId="0" xfId="1" applyNumberFormat="1" applyFont="1"/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vertical="center"/>
    </xf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vertical="center"/>
    </xf>
    <xf numFmtId="164" fontId="0" fillId="0" borderId="0" xfId="0" applyNumberFormat="1"/>
    <xf numFmtId="0" fontId="2" fillId="0" borderId="0" xfId="0" applyFont="1"/>
    <xf numFmtId="164" fontId="0" fillId="0" borderId="0" xfId="1" applyNumberFormat="1" applyFont="1" applyBorder="1"/>
    <xf numFmtId="10" fontId="0" fillId="0" borderId="0" xfId="0" applyNumberFormat="1"/>
    <xf numFmtId="0" fontId="5" fillId="0" borderId="0" xfId="0" applyFont="1"/>
    <xf numFmtId="9" fontId="0" fillId="0" borderId="0" xfId="1" applyNumberFormat="1" applyFont="1"/>
    <xf numFmtId="9" fontId="6" fillId="0" borderId="0" xfId="1" applyNumberFormat="1" applyFont="1"/>
    <xf numFmtId="166" fontId="0" fillId="0" borderId="0" xfId="0" applyNumberFormat="1"/>
    <xf numFmtId="0" fontId="7" fillId="0" borderId="0" xfId="0" applyFont="1"/>
    <xf numFmtId="9" fontId="0" fillId="0" borderId="0" xfId="0" applyNumberFormat="1" applyBorder="1"/>
    <xf numFmtId="10" fontId="0" fillId="0" borderId="0" xfId="0" applyNumberFormat="1" applyBorder="1"/>
    <xf numFmtId="0" fontId="0" fillId="0" borderId="5" xfId="0" applyBorder="1"/>
    <xf numFmtId="0" fontId="0" fillId="0" borderId="6" xfId="0" applyBorder="1"/>
    <xf numFmtId="9" fontId="6" fillId="3" borderId="4" xfId="1" applyNumberFormat="1" applyFont="1" applyFill="1" applyBorder="1"/>
    <xf numFmtId="0" fontId="0" fillId="2" borderId="7" xfId="0" applyFill="1" applyBorder="1"/>
    <xf numFmtId="0" fontId="5" fillId="0" borderId="0" xfId="0" applyFont="1" applyAlignment="1">
      <alignment vertical="center"/>
    </xf>
    <xf numFmtId="0" fontId="10" fillId="0" borderId="0" xfId="0" applyFont="1"/>
    <xf numFmtId="0" fontId="0" fillId="0" borderId="4" xfId="0" applyFill="1" applyBorder="1"/>
    <xf numFmtId="164" fontId="0" fillId="0" borderId="0" xfId="0" applyNumberFormat="1" applyBorder="1"/>
    <xf numFmtId="0" fontId="11" fillId="0" borderId="0" xfId="0" applyFont="1" applyAlignment="1">
      <alignment vertical="center"/>
    </xf>
    <xf numFmtId="10" fontId="12" fillId="0" borderId="0" xfId="0" applyNumberFormat="1" applyFont="1" applyAlignment="1">
      <alignment horizontal="center" vertical="center" wrapText="1"/>
    </xf>
    <xf numFmtId="10" fontId="12" fillId="0" borderId="0" xfId="0" applyNumberFormat="1" applyFont="1" applyAlignment="1">
      <alignment horizontal="center" vertical="center"/>
    </xf>
    <xf numFmtId="164" fontId="13" fillId="4" borderId="0" xfId="1" applyNumberFormat="1" applyFont="1" applyFill="1" applyAlignment="1">
      <alignment horizontal="center"/>
    </xf>
    <xf numFmtId="164" fontId="13" fillId="4" borderId="8" xfId="1" applyNumberFormat="1" applyFont="1" applyFill="1" applyBorder="1" applyAlignment="1">
      <alignment horizontal="center" vertical="center" wrapText="1"/>
    </xf>
    <xf numFmtId="10" fontId="12" fillId="0" borderId="9" xfId="0" applyNumberFormat="1" applyFont="1" applyBorder="1" applyAlignment="1">
      <alignment horizontal="center" vertical="center"/>
    </xf>
    <xf numFmtId="164" fontId="13" fillId="4" borderId="0" xfId="1" applyNumberFormat="1" applyFont="1" applyFill="1" applyBorder="1" applyAlignment="1">
      <alignment horizontal="center"/>
    </xf>
    <xf numFmtId="164" fontId="13" fillId="4" borderId="9" xfId="1" applyNumberFormat="1" applyFont="1" applyFill="1" applyBorder="1" applyAlignment="1">
      <alignment horizontal="center" vertical="center" wrapText="1"/>
    </xf>
    <xf numFmtId="164" fontId="0" fillId="5" borderId="0" xfId="0" applyNumberFormat="1" applyFill="1"/>
    <xf numFmtId="0" fontId="15" fillId="0" borderId="0" xfId="0" applyFont="1"/>
    <xf numFmtId="0" fontId="9" fillId="0" borderId="0" xfId="0" applyFont="1"/>
    <xf numFmtId="10" fontId="0" fillId="0" borderId="0" xfId="1" applyNumberFormat="1" applyFont="1"/>
    <xf numFmtId="0" fontId="15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164" fontId="0" fillId="0" borderId="0" xfId="0" applyNumberFormat="1" applyFont="1"/>
    <xf numFmtId="0" fontId="16" fillId="0" borderId="0" xfId="0" applyFont="1" applyAlignment="1">
      <alignment vertical="center"/>
    </xf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1" fontId="0" fillId="0" borderId="0" xfId="0" applyNumberFormat="1"/>
    <xf numFmtId="0" fontId="0" fillId="0" borderId="11" xfId="0" applyBorder="1" applyAlignment="1">
      <alignment horizontal="left"/>
    </xf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11" xfId="0" applyFill="1" applyBorder="1"/>
    <xf numFmtId="0" fontId="20" fillId="0" borderId="0" xfId="5" applyFont="1" applyAlignment="1">
      <alignment horizontal="left"/>
    </xf>
    <xf numFmtId="0" fontId="14" fillId="0" borderId="0" xfId="5"/>
    <xf numFmtId="0" fontId="14" fillId="0" borderId="0" xfId="5" applyAlignment="1">
      <alignment horizontal="left"/>
    </xf>
    <xf numFmtId="0" fontId="14" fillId="0" borderId="0" xfId="5" applyAlignment="1">
      <alignment vertical="center" wrapText="1"/>
    </xf>
    <xf numFmtId="0" fontId="14" fillId="0" borderId="11" xfId="5" applyBorder="1"/>
    <xf numFmtId="0" fontId="14" fillId="0" borderId="12" xfId="5" applyBorder="1"/>
    <xf numFmtId="168" fontId="14" fillId="0" borderId="0" xfId="5" applyNumberFormat="1"/>
    <xf numFmtId="168" fontId="14" fillId="0" borderId="0" xfId="5" applyNumberFormat="1" applyBorder="1"/>
    <xf numFmtId="168" fontId="14" fillId="0" borderId="12" xfId="5" applyNumberFormat="1" applyBorder="1"/>
    <xf numFmtId="0" fontId="14" fillId="0" borderId="0" xfId="5" applyBorder="1"/>
    <xf numFmtId="164" fontId="0" fillId="0" borderId="0" xfId="6" applyNumberFormat="1" applyFont="1"/>
    <xf numFmtId="0" fontId="14" fillId="0" borderId="0" xfId="5" applyAlignment="1">
      <alignment horizontal="right"/>
    </xf>
    <xf numFmtId="170" fontId="0" fillId="0" borderId="0" xfId="7" applyNumberFormat="1" applyFont="1" applyAlignment="1">
      <alignment horizontal="right"/>
    </xf>
    <xf numFmtId="171" fontId="0" fillId="0" borderId="0" xfId="7" applyNumberFormat="1" applyFont="1" applyAlignment="1">
      <alignment horizontal="right"/>
    </xf>
    <xf numFmtId="0" fontId="14" fillId="0" borderId="0" xfId="5" applyAlignment="1">
      <alignment horizontal="left" indent="3"/>
    </xf>
    <xf numFmtId="9" fontId="0" fillId="0" borderId="0" xfId="6" applyFont="1"/>
    <xf numFmtId="9" fontId="14" fillId="0" borderId="0" xfId="5" applyNumberFormat="1"/>
    <xf numFmtId="3" fontId="22" fillId="0" borderId="0" xfId="8" applyNumberFormat="1" applyFont="1" applyFill="1" applyBorder="1" applyAlignment="1">
      <alignment vertical="center"/>
    </xf>
    <xf numFmtId="2" fontId="14" fillId="0" borderId="0" xfId="1" applyNumberFormat="1" applyFont="1"/>
    <xf numFmtId="2" fontId="14" fillId="0" borderId="0" xfId="5" applyNumberFormat="1"/>
    <xf numFmtId="0" fontId="23" fillId="0" borderId="0" xfId="5" applyFont="1"/>
    <xf numFmtId="0" fontId="23" fillId="0" borderId="12" xfId="5" applyFont="1" applyBorder="1"/>
    <xf numFmtId="0" fontId="23" fillId="0" borderId="0" xfId="5" applyFont="1" applyAlignment="1">
      <alignment horizontal="left"/>
    </xf>
    <xf numFmtId="168" fontId="23" fillId="0" borderId="0" xfId="5" applyNumberFormat="1" applyFont="1"/>
    <xf numFmtId="168" fontId="23" fillId="0" borderId="0" xfId="5" applyNumberFormat="1" applyFont="1" applyBorder="1"/>
    <xf numFmtId="2" fontId="23" fillId="0" borderId="0" xfId="5" applyNumberFormat="1" applyFont="1"/>
    <xf numFmtId="2" fontId="24" fillId="0" borderId="0" xfId="1" applyNumberFormat="1" applyFont="1"/>
    <xf numFmtId="2" fontId="24" fillId="0" borderId="0" xfId="6" applyNumberFormat="1" applyFont="1"/>
    <xf numFmtId="168" fontId="0" fillId="0" borderId="0" xfId="0" applyNumberFormat="1"/>
    <xf numFmtId="0" fontId="0" fillId="0" borderId="7" xfId="0" applyFill="1" applyBorder="1"/>
    <xf numFmtId="164" fontId="0" fillId="0" borderId="0" xfId="1" applyNumberFormat="1" applyFont="1" applyFill="1"/>
    <xf numFmtId="164" fontId="25" fillId="0" borderId="0" xfId="1" applyNumberFormat="1" applyFont="1" applyFill="1" applyBorder="1"/>
    <xf numFmtId="168" fontId="0" fillId="0" borderId="0" xfId="0" applyNumberFormat="1" applyAlignment="1">
      <alignment horizontal="right"/>
    </xf>
    <xf numFmtId="0" fontId="26" fillId="0" borderId="0" xfId="0" applyFont="1" applyFill="1" applyBorder="1"/>
    <xf numFmtId="0" fontId="0" fillId="0" borderId="0" xfId="0" applyFont="1" applyBorder="1"/>
    <xf numFmtId="0" fontId="14" fillId="0" borderId="0" xfId="5" applyAlignment="1">
      <alignment wrapText="1"/>
    </xf>
    <xf numFmtId="0" fontId="14" fillId="0" borderId="0" xfId="5" applyBorder="1" applyAlignment="1">
      <alignment wrapText="1"/>
    </xf>
    <xf numFmtId="0" fontId="27" fillId="0" borderId="0" xfId="5" applyFont="1" applyBorder="1"/>
    <xf numFmtId="0" fontId="14" fillId="0" borderId="0" xfId="5" applyFill="1" applyBorder="1"/>
    <xf numFmtId="0" fontId="14" fillId="0" borderId="0" xfId="5" applyFont="1" applyFill="1" applyBorder="1" applyAlignment="1">
      <alignment horizontal="left"/>
    </xf>
    <xf numFmtId="168" fontId="14" fillId="0" borderId="0" xfId="5" applyNumberFormat="1" applyFill="1" applyBorder="1"/>
    <xf numFmtId="0" fontId="14" fillId="0" borderId="0" xfId="5" applyFill="1"/>
    <xf numFmtId="0" fontId="14" fillId="0" borderId="0" xfId="5" applyFill="1" applyAlignment="1">
      <alignment horizontal="left"/>
    </xf>
    <xf numFmtId="0" fontId="27" fillId="0" borderId="0" xfId="5" applyFont="1" applyFill="1" applyAlignment="1">
      <alignment horizontal="left"/>
    </xf>
    <xf numFmtId="168" fontId="14" fillId="0" borderId="0" xfId="5" applyNumberFormat="1" applyFill="1"/>
    <xf numFmtId="172" fontId="14" fillId="0" borderId="0" xfId="5" applyNumberFormat="1" applyFill="1"/>
    <xf numFmtId="0" fontId="29" fillId="0" borderId="0" xfId="5" applyFont="1" applyFill="1" applyBorder="1"/>
    <xf numFmtId="0" fontId="20" fillId="0" borderId="0" xfId="5" applyFont="1"/>
    <xf numFmtId="2" fontId="0" fillId="0" borderId="0" xfId="1" applyNumberFormat="1" applyFont="1"/>
    <xf numFmtId="2" fontId="0" fillId="0" borderId="0" xfId="1" applyNumberFormat="1" applyFont="1" applyFill="1" applyBorder="1"/>
    <xf numFmtId="9" fontId="0" fillId="0" borderId="11" xfId="1" applyFont="1" applyBorder="1"/>
    <xf numFmtId="164" fontId="0" fillId="0" borderId="11" xfId="1" applyNumberFormat="1" applyFont="1" applyBorder="1"/>
    <xf numFmtId="0" fontId="26" fillId="0" borderId="11" xfId="9" applyFont="1" applyBorder="1"/>
    <xf numFmtId="2" fontId="26" fillId="0" borderId="11" xfId="9" applyNumberFormat="1" applyFont="1" applyBorder="1"/>
    <xf numFmtId="0" fontId="20" fillId="0" borderId="0" xfId="0" applyFont="1"/>
    <xf numFmtId="168" fontId="0" fillId="0" borderId="0" xfId="0" applyNumberFormat="1" applyFont="1"/>
    <xf numFmtId="168" fontId="0" fillId="0" borderId="0" xfId="0" applyNumberFormat="1" applyFont="1" applyAlignment="1">
      <alignment horizontal="right"/>
    </xf>
    <xf numFmtId="168" fontId="22" fillId="0" borderId="0" xfId="11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 applyFill="1" applyBorder="1"/>
    <xf numFmtId="2" fontId="6" fillId="0" borderId="0" xfId="1" applyNumberFormat="1" applyFont="1" applyFill="1" applyBorder="1"/>
    <xf numFmtId="0" fontId="19" fillId="0" borderId="11" xfId="0" applyFont="1" applyBorder="1" applyAlignment="1">
      <alignment horizontal="left"/>
    </xf>
    <xf numFmtId="0" fontId="19" fillId="0" borderId="11" xfId="0" applyFont="1" applyBorder="1"/>
    <xf numFmtId="0" fontId="19" fillId="0" borderId="11" xfId="0" applyFont="1" applyFill="1" applyBorder="1"/>
    <xf numFmtId="0" fontId="9" fillId="0" borderId="0" xfId="0" applyFont="1" applyFill="1" applyBorder="1"/>
    <xf numFmtId="0" fontId="20" fillId="0" borderId="0" xfId="0" applyFont="1" applyFill="1" applyAlignment="1"/>
    <xf numFmtId="0" fontId="31" fillId="0" borderId="11" xfId="3" applyFont="1" applyFill="1" applyBorder="1"/>
    <xf numFmtId="0" fontId="18" fillId="0" borderId="0" xfId="3" applyFont="1" applyFill="1"/>
    <xf numFmtId="0" fontId="18" fillId="0" borderId="11" xfId="3" applyFont="1" applyFill="1" applyBorder="1"/>
    <xf numFmtId="0" fontId="18" fillId="0" borderId="0" xfId="3" applyFont="1" applyFill="1" applyAlignment="1">
      <alignment horizontal="center"/>
    </xf>
    <xf numFmtId="2" fontId="18" fillId="0" borderId="0" xfId="3" applyNumberFormat="1" applyFont="1" applyFill="1"/>
    <xf numFmtId="172" fontId="18" fillId="0" borderId="0" xfId="0" applyNumberFormat="1" applyFont="1" applyBorder="1"/>
    <xf numFmtId="165" fontId="19" fillId="0" borderId="11" xfId="0" applyNumberFormat="1" applyFont="1" applyBorder="1"/>
    <xf numFmtId="1" fontId="18" fillId="0" borderId="11" xfId="3" applyNumberFormat="1" applyFont="1" applyFill="1" applyBorder="1" applyAlignment="1">
      <alignment horizontal="right"/>
    </xf>
    <xf numFmtId="168" fontId="18" fillId="0" borderId="11" xfId="3" applyNumberFormat="1" applyFont="1" applyFill="1" applyBorder="1" applyAlignment="1">
      <alignment horizontal="right"/>
    </xf>
    <xf numFmtId="0" fontId="20" fillId="0" borderId="0" xfId="3" applyFont="1"/>
    <xf numFmtId="0" fontId="18" fillId="0" borderId="0" xfId="3" applyFont="1"/>
    <xf numFmtId="2" fontId="18" fillId="0" borderId="0" xfId="3" applyNumberFormat="1" applyFont="1"/>
    <xf numFmtId="172" fontId="18" fillId="0" borderId="0" xfId="0" applyNumberFormat="1" applyFont="1" applyFill="1" applyBorder="1"/>
    <xf numFmtId="172" fontId="18" fillId="0" borderId="0" xfId="0" applyNumberFormat="1" applyFont="1" applyFill="1" applyBorder="1" applyAlignment="1">
      <alignment horizontal="right"/>
    </xf>
    <xf numFmtId="0" fontId="20" fillId="0" borderId="0" xfId="0" applyFont="1" applyAlignment="1"/>
    <xf numFmtId="0" fontId="25" fillId="0" borderId="0" xfId="12" applyFont="1"/>
    <xf numFmtId="0" fontId="20" fillId="0" borderId="0" xfId="12" applyFont="1" applyFill="1" applyBorder="1" applyAlignment="1">
      <alignment horizontal="center"/>
    </xf>
    <xf numFmtId="0" fontId="33" fillId="0" borderId="0" xfId="13" applyFont="1" applyAlignment="1">
      <alignment horizontal="center"/>
    </xf>
    <xf numFmtId="0" fontId="20" fillId="0" borderId="0" xfId="13" applyFont="1" applyAlignment="1">
      <alignment horizontal="center"/>
    </xf>
    <xf numFmtId="0" fontId="18" fillId="0" borderId="0" xfId="12" applyFont="1" applyAlignment="1">
      <alignment horizontal="center"/>
    </xf>
    <xf numFmtId="0" fontId="18" fillId="0" borderId="11" xfId="12" applyFont="1" applyBorder="1" applyAlignment="1">
      <alignment horizontal="center"/>
    </xf>
    <xf numFmtId="0" fontId="18" fillId="0" borderId="0" xfId="12" applyFont="1" applyBorder="1" applyAlignment="1">
      <alignment horizontal="center"/>
    </xf>
    <xf numFmtId="0" fontId="25" fillId="0" borderId="11" xfId="12" applyFont="1" applyBorder="1"/>
    <xf numFmtId="2" fontId="18" fillId="0" borderId="11" xfId="3" applyNumberFormat="1" applyFont="1" applyBorder="1"/>
    <xf numFmtId="2" fontId="18" fillId="0" borderId="14" xfId="3" applyNumberFormat="1" applyFont="1" applyBorder="1"/>
    <xf numFmtId="2" fontId="18" fillId="0" borderId="0" xfId="3" applyNumberFormat="1" applyFont="1" applyBorder="1"/>
    <xf numFmtId="168" fontId="25" fillId="0" borderId="0" xfId="12" applyNumberFormat="1" applyFont="1"/>
    <xf numFmtId="2" fontId="0" fillId="0" borderId="0" xfId="0" applyNumberFormat="1"/>
    <xf numFmtId="0" fontId="34" fillId="0" borderId="0" xfId="0" applyFont="1"/>
    <xf numFmtId="3" fontId="35" fillId="0" borderId="10" xfId="0" applyNumberFormat="1" applyFont="1" applyBorder="1" applyAlignment="1" applyProtection="1">
      <alignment horizontal="right" vertical="center" wrapText="1"/>
      <protection locked="0"/>
    </xf>
    <xf numFmtId="3" fontId="35" fillId="0" borderId="0" xfId="0" applyNumberFormat="1" applyFont="1" applyAlignment="1" applyProtection="1">
      <alignment horizontal="right" vertical="center" wrapText="1"/>
      <protection locked="0"/>
    </xf>
    <xf numFmtId="3" fontId="35" fillId="7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7" borderId="0" xfId="0" applyNumberFormat="1" applyFont="1" applyFill="1" applyAlignment="1" applyProtection="1">
      <alignment horizontal="right" vertical="center" wrapText="1"/>
      <protection locked="0"/>
    </xf>
    <xf numFmtId="2" fontId="0" fillId="0" borderId="0" xfId="1" applyNumberFormat="1" applyFont="1" applyBorder="1"/>
    <xf numFmtId="0" fontId="0" fillId="0" borderId="0" xfId="0" applyFont="1" applyFill="1"/>
    <xf numFmtId="0" fontId="20" fillId="0" borderId="0" xfId="0" applyFont="1" applyAlignment="1">
      <alignment vertical="center"/>
    </xf>
    <xf numFmtId="0" fontId="0" fillId="0" borderId="5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3" xfId="0" applyFont="1" applyFill="1" applyBorder="1"/>
    <xf numFmtId="164" fontId="0" fillId="0" borderId="0" xfId="0" applyNumberFormat="1" applyFont="1" applyFill="1" applyBorder="1"/>
    <xf numFmtId="2" fontId="0" fillId="0" borderId="0" xfId="1" applyNumberFormat="1" applyFont="1" applyFill="1"/>
    <xf numFmtId="2" fontId="0" fillId="0" borderId="4" xfId="1" applyNumberFormat="1" applyFont="1" applyFill="1" applyBorder="1"/>
    <xf numFmtId="2" fontId="0" fillId="0" borderId="0" xfId="0" applyNumberFormat="1" applyFont="1" applyFill="1"/>
    <xf numFmtId="2" fontId="6" fillId="0" borderId="0" xfId="1" applyNumberFormat="1" applyFont="1"/>
    <xf numFmtId="2" fontId="6" fillId="0" borderId="4" xfId="1" applyNumberFormat="1" applyFont="1" applyFill="1" applyBorder="1"/>
    <xf numFmtId="2" fontId="8" fillId="0" borderId="0" xfId="1" applyNumberFormat="1" applyFont="1"/>
    <xf numFmtId="2" fontId="25" fillId="0" borderId="0" xfId="1" applyNumberFormat="1" applyFont="1" applyFill="1" applyBorder="1"/>
    <xf numFmtId="168" fontId="0" fillId="0" borderId="0" xfId="1" applyNumberFormat="1" applyFont="1"/>
    <xf numFmtId="168" fontId="28" fillId="0" borderId="0" xfId="6" applyNumberFormat="1" applyFont="1" applyFill="1" applyBorder="1"/>
    <xf numFmtId="168" fontId="14" fillId="0" borderId="0" xfId="1" applyNumberFormat="1" applyFont="1" applyBorder="1"/>
    <xf numFmtId="2" fontId="0" fillId="0" borderId="11" xfId="6" applyNumberFormat="1" applyFont="1" applyBorder="1"/>
    <xf numFmtId="2" fontId="14" fillId="0" borderId="11" xfId="1" applyNumberFormat="1" applyFont="1" applyBorder="1"/>
    <xf numFmtId="0" fontId="14" fillId="0" borderId="0" xfId="5" applyFill="1" applyAlignment="1">
      <alignment horizontal="left" wrapText="1"/>
    </xf>
    <xf numFmtId="2" fontId="14" fillId="0" borderId="0" xfId="1" applyNumberFormat="1" applyFont="1" applyFill="1"/>
    <xf numFmtId="0" fontId="14" fillId="0" borderId="0" xfId="5" applyFont="1" applyFill="1" applyBorder="1" applyAlignment="1">
      <alignment horizontal="left" wrapText="1"/>
    </xf>
    <xf numFmtId="0" fontId="27" fillId="0" borderId="0" xfId="5" applyFont="1" applyFill="1" applyAlignment="1">
      <alignment horizontal="left" wrapText="1"/>
    </xf>
    <xf numFmtId="0" fontId="14" fillId="0" borderId="0" xfId="5" applyBorder="1" applyAlignment="1">
      <alignment horizontal="left"/>
    </xf>
    <xf numFmtId="0" fontId="30" fillId="0" borderId="0" xfId="9"/>
    <xf numFmtId="0" fontId="30" fillId="0" borderId="0" xfId="9" applyFont="1"/>
    <xf numFmtId="168" fontId="30" fillId="0" borderId="11" xfId="9" applyNumberFormat="1" applyFont="1" applyFill="1" applyBorder="1"/>
    <xf numFmtId="2" fontId="30" fillId="0" borderId="11" xfId="9" applyNumberFormat="1" applyFont="1" applyFill="1" applyBorder="1"/>
    <xf numFmtId="167" fontId="30" fillId="0" borderId="11" xfId="14" applyNumberFormat="1" applyFont="1" applyFill="1" applyBorder="1" applyAlignment="1" applyProtection="1">
      <alignment horizontal="right" vertical="center" wrapText="1"/>
      <protection locked="0"/>
    </xf>
    <xf numFmtId="2" fontId="13" fillId="0" borderId="11" xfId="0" applyNumberFormat="1" applyFont="1" applyFill="1" applyBorder="1"/>
    <xf numFmtId="167" fontId="30" fillId="0" borderId="11" xfId="0" applyNumberFormat="1" applyFont="1" applyFill="1" applyBorder="1" applyAlignment="1" applyProtection="1">
      <alignment horizontal="right" vertical="center" wrapText="1"/>
      <protection locked="0"/>
    </xf>
    <xf numFmtId="168" fontId="13" fillId="0" borderId="11" xfId="15" applyNumberFormat="1" applyFont="1" applyFill="1" applyBorder="1"/>
    <xf numFmtId="2" fontId="13" fillId="0" borderId="11" xfId="2" applyNumberFormat="1" applyFont="1" applyFill="1" applyBorder="1"/>
    <xf numFmtId="0" fontId="26" fillId="0" borderId="11" xfId="9" applyFont="1" applyFill="1" applyBorder="1"/>
    <xf numFmtId="2" fontId="26" fillId="0" borderId="11" xfId="9" applyNumberFormat="1" applyFont="1" applyFill="1" applyBorder="1"/>
    <xf numFmtId="0" fontId="18" fillId="0" borderId="0" xfId="0" applyFont="1"/>
    <xf numFmtId="0" fontId="25" fillId="6" borderId="13" xfId="0" applyFont="1" applyFill="1" applyBorder="1" applyAlignment="1" applyProtection="1">
      <alignment horizontal="center" vertical="center" wrapText="1"/>
      <protection locked="0"/>
    </xf>
    <xf numFmtId="0" fontId="25" fillId="6" borderId="0" xfId="0" applyFont="1" applyFill="1" applyAlignment="1">
      <alignment horizontal="center" vertical="center" wrapText="1"/>
    </xf>
    <xf numFmtId="0" fontId="18" fillId="0" borderId="0" xfId="0" applyFont="1" applyProtection="1">
      <protection locked="0"/>
    </xf>
    <xf numFmtId="3" fontId="25" fillId="0" borderId="0" xfId="0" applyNumberFormat="1" applyFont="1" applyAlignment="1">
      <alignment horizontal="left" vertical="center" wrapText="1"/>
    </xf>
    <xf numFmtId="167" fontId="25" fillId="0" borderId="10" xfId="0" applyNumberFormat="1" applyFont="1" applyBorder="1" applyAlignment="1" applyProtection="1">
      <alignment horizontal="right" vertical="center" wrapText="1"/>
      <protection locked="0"/>
    </xf>
    <xf numFmtId="167" fontId="25" fillId="0" borderId="0" xfId="0" applyNumberFormat="1" applyFont="1" applyAlignment="1" applyProtection="1">
      <alignment horizontal="right" vertical="center" wrapText="1"/>
      <protection locked="0"/>
    </xf>
    <xf numFmtId="168" fontId="18" fillId="0" borderId="0" xfId="0" applyNumberFormat="1" applyFont="1"/>
    <xf numFmtId="4" fontId="25" fillId="0" borderId="0" xfId="0" applyNumberFormat="1" applyFont="1" applyAlignment="1" applyProtection="1">
      <alignment horizontal="right" vertical="center" wrapText="1"/>
      <protection locked="0"/>
    </xf>
    <xf numFmtId="4" fontId="18" fillId="0" borderId="0" xfId="0" applyNumberFormat="1" applyFont="1" applyProtection="1">
      <protection locked="0"/>
    </xf>
    <xf numFmtId="4" fontId="18" fillId="0" borderId="0" xfId="0" applyNumberFormat="1" applyFont="1"/>
    <xf numFmtId="2" fontId="18" fillId="0" borderId="0" xfId="0" applyNumberFormat="1" applyFont="1"/>
    <xf numFmtId="168" fontId="0" fillId="0" borderId="0" xfId="0" applyNumberFormat="1" applyFill="1"/>
    <xf numFmtId="0" fontId="23" fillId="0" borderId="0" xfId="5" applyFont="1" applyBorder="1"/>
    <xf numFmtId="0" fontId="23" fillId="0" borderId="0" xfId="5" applyFont="1" applyBorder="1" applyAlignment="1">
      <alignment horizontal="left"/>
    </xf>
    <xf numFmtId="164" fontId="24" fillId="0" borderId="0" xfId="6" applyNumberFormat="1" applyFont="1" applyBorder="1"/>
    <xf numFmtId="0" fontId="19" fillId="0" borderId="0" xfId="0" applyFont="1"/>
    <xf numFmtId="2" fontId="19" fillId="0" borderId="0" xfId="0" applyNumberFormat="1" applyFont="1"/>
    <xf numFmtId="0" fontId="19" fillId="0" borderId="0" xfId="0" applyFont="1" applyAlignment="1">
      <alignment vertical="center"/>
    </xf>
    <xf numFmtId="2" fontId="19" fillId="0" borderId="0" xfId="1" applyNumberFormat="1" applyFont="1"/>
    <xf numFmtId="0" fontId="23" fillId="0" borderId="0" xfId="5" applyFont="1" applyFill="1" applyBorder="1" applyAlignment="1">
      <alignment horizontal="left" wrapText="1"/>
    </xf>
    <xf numFmtId="168" fontId="23" fillId="0" borderId="0" xfId="5" applyNumberFormat="1" applyFont="1" applyFill="1" applyBorder="1"/>
    <xf numFmtId="0" fontId="23" fillId="0" borderId="0" xfId="5" applyFont="1" applyFill="1" applyAlignment="1">
      <alignment horizontal="left" wrapText="1"/>
    </xf>
    <xf numFmtId="168" fontId="23" fillId="0" borderId="0" xfId="5" applyNumberFormat="1" applyFont="1" applyFill="1"/>
    <xf numFmtId="0" fontId="18" fillId="0" borderId="11" xfId="3" applyFont="1" applyFill="1" applyBorder="1" applyAlignment="1">
      <alignment horizontal="center"/>
    </xf>
    <xf numFmtId="0" fontId="31" fillId="0" borderId="11" xfId="3" applyFont="1" applyFill="1" applyBorder="1" applyAlignment="1">
      <alignment horizontal="center"/>
    </xf>
    <xf numFmtId="0" fontId="14" fillId="0" borderId="0" xfId="5" applyAlignment="1">
      <alignment horizontal="center"/>
    </xf>
    <xf numFmtId="0" fontId="14" fillId="0" borderId="0" xfId="5" applyBorder="1" applyAlignment="1">
      <alignment horizontal="center"/>
    </xf>
  </cellXfs>
  <cellStyles count="16">
    <cellStyle name="Comma 4" xfId="7"/>
    <cellStyle name="Hipervínculo" xfId="13" builtinId="8"/>
    <cellStyle name="Normal" xfId="0" builtinId="0"/>
    <cellStyle name="Normal 12" xfId="12"/>
    <cellStyle name="Normal 13" xfId="14"/>
    <cellStyle name="Normal 2" xfId="3"/>
    <cellStyle name="Normal 3" xfId="2"/>
    <cellStyle name="Normal 4 2 2" xfId="9"/>
    <cellStyle name="Normal 6" xfId="5"/>
    <cellStyle name="Normal 9 2" xfId="10"/>
    <cellStyle name="Normal 9 2 2" xfId="15"/>
    <cellStyle name="Normal_Mosaxleoba na 1.1 raionebis mixedvit" xfId="8"/>
    <cellStyle name="Normal_mosaxleobis saSualo Tviuri Semosavlebis ganawileba q da s WrilSi 2" xfId="11"/>
    <cellStyle name="Percent 2" xfId="4"/>
    <cellStyle name="Percent 3" xfId="6"/>
    <cellStyle name="Porcentaje" xfId="1" builtinId="5"/>
  </cellStyles>
  <dxfs count="41"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numFmt numFmtId="164" formatCode="0.0%"/>
    </dxf>
    <dxf>
      <numFmt numFmtId="164" formatCode="0.0%"/>
    </dxf>
    <dxf>
      <numFmt numFmtId="164" formatCode="0.0%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2" defaultPivotStyle="PivotStyleLight16"/>
  <colors>
    <mruColors>
      <color rgb="FFE0BCBC"/>
      <color rgb="FFD19392"/>
      <color rgb="FFC0504D"/>
      <color rgb="FFAA4643"/>
      <color rgb="FF903A38"/>
      <color rgb="FF62993E"/>
      <color rgb="FFC3D8BB"/>
      <color rgb="FFD4A4AC"/>
      <color rgb="FFD193B0"/>
      <color rgb="FF5382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4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 1'!$B$2</c:f>
              <c:strCache>
                <c:ptCount val="1"/>
                <c:pt idx="0">
                  <c:v>Visits to ambulatory and out-patient clinics per capita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'Fig 1'!$A$3:$A$11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1'!$B$3:$B$11</c:f>
              <c:numCache>
                <c:formatCode>General</c:formatCode>
                <c:ptCount val="9"/>
                <c:pt idx="0">
                  <c:v>2.1</c:v>
                </c:pt>
                <c:pt idx="1">
                  <c:v>2.1</c:v>
                </c:pt>
                <c:pt idx="2">
                  <c:v>2.2999999999999998</c:v>
                </c:pt>
                <c:pt idx="3">
                  <c:v>2.7</c:v>
                </c:pt>
                <c:pt idx="4">
                  <c:v>3.5</c:v>
                </c:pt>
                <c:pt idx="5">
                  <c:v>3.9</c:v>
                </c:pt>
                <c:pt idx="6">
                  <c:v>3.9</c:v>
                </c:pt>
                <c:pt idx="7">
                  <c:v>3.5</c:v>
                </c:pt>
                <c:pt idx="8">
                  <c:v>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B38-4E97-A7E4-44DC8F7D9F53}"/>
            </c:ext>
          </c:extLst>
        </c:ser>
        <c:ser>
          <c:idx val="2"/>
          <c:order val="1"/>
          <c:tx>
            <c:strRef>
              <c:f>'Fig 1'!$C$2</c:f>
              <c:strCache>
                <c:ptCount val="1"/>
                <c:pt idx="0">
                  <c:v>Hospitalizations per 100 000 population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'Fig 1'!$A$3:$A$11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1'!$C$3:$C$11</c:f>
              <c:numCache>
                <c:formatCode>General</c:formatCode>
                <c:ptCount val="9"/>
                <c:pt idx="0">
                  <c:v>7.5</c:v>
                </c:pt>
                <c:pt idx="1">
                  <c:v>7.4</c:v>
                </c:pt>
                <c:pt idx="2">
                  <c:v>8.1</c:v>
                </c:pt>
                <c:pt idx="3">
                  <c:v>8.6</c:v>
                </c:pt>
                <c:pt idx="4">
                  <c:v>11.4</c:v>
                </c:pt>
                <c:pt idx="5">
                  <c:v>12.2</c:v>
                </c:pt>
                <c:pt idx="6">
                  <c:v>14</c:v>
                </c:pt>
                <c:pt idx="7">
                  <c:v>14.2</c:v>
                </c:pt>
                <c:pt idx="8">
                  <c:v>16.7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B38-4E97-A7E4-44DC8F7D9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39947184"/>
        <c:axId val="-1439944464"/>
        <c:extLst xmlns:c16r2="http://schemas.microsoft.com/office/drawing/2015/06/chart"/>
      </c:lineChart>
      <c:catAx>
        <c:axId val="-143994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es-CO"/>
          </a:p>
        </c:txPr>
        <c:crossAx val="-1439944464"/>
        <c:crosses val="autoZero"/>
        <c:auto val="1"/>
        <c:lblAlgn val="ctr"/>
        <c:lblOffset val="100"/>
        <c:noMultiLvlLbl val="0"/>
      </c:catAx>
      <c:valAx>
        <c:axId val="-143994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Visits</a:t>
                </a:r>
              </a:p>
            </c:rich>
          </c:tx>
          <c:layout>
            <c:manualLayout>
              <c:xMode val="edge"/>
              <c:yMode val="edge"/>
              <c:x val="2.1985136216261746E-3"/>
              <c:y val="0.3628083989501312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-1439947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vert="horz"/>
          <a:lstStyle/>
          <a:p>
            <a:pPr>
              <a:defRPr/>
            </a:pPr>
            <a:endParaRPr lang="es-CO"/>
          </a:p>
        </c:txPr>
      </c:legendEntry>
      <c:legendEntry>
        <c:idx val="1"/>
        <c:txPr>
          <a:bodyPr rot="0" vert="horz"/>
          <a:lstStyle/>
          <a:p>
            <a:pPr>
              <a:defRPr/>
            </a:pPr>
            <a:endParaRPr lang="es-CO"/>
          </a:p>
        </c:txPr>
      </c:legendEntry>
      <c:layout>
        <c:manualLayout>
          <c:xMode val="edge"/>
          <c:yMode val="edge"/>
          <c:x val="0.64661319073083778"/>
          <c:y val="0.15682195975503066"/>
          <c:w val="0.34001782531194297"/>
          <c:h val="0.4733931175269757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10'!$A$4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10'!$B$4:$J$4</c:f>
              <c:numCache>
                <c:formatCode>0.00</c:formatCode>
                <c:ptCount val="9"/>
                <c:pt idx="0">
                  <c:v>61.014775784863204</c:v>
                </c:pt>
                <c:pt idx="1">
                  <c:v>59.976411574093788</c:v>
                </c:pt>
                <c:pt idx="2">
                  <c:v>63.51669157197194</c:v>
                </c:pt>
                <c:pt idx="3">
                  <c:v>68.064307434113331</c:v>
                </c:pt>
                <c:pt idx="4">
                  <c:v>66.341186334583185</c:v>
                </c:pt>
                <c:pt idx="5">
                  <c:v>67.66740999999999</c:v>
                </c:pt>
                <c:pt idx="6">
                  <c:v>67.928109000000006</c:v>
                </c:pt>
                <c:pt idx="7">
                  <c:v>64.847259999999991</c:v>
                </c:pt>
                <c:pt idx="8">
                  <c:v>68.778385</c:v>
                </c:pt>
              </c:numCache>
            </c:numRef>
          </c:val>
        </c:ser>
        <c:ser>
          <c:idx val="5"/>
          <c:order val="1"/>
          <c:tx>
            <c:strRef>
              <c:f>'Fig 10'!$A$9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10'!$B$9:$J$9</c:f>
              <c:numCache>
                <c:formatCode>0.00</c:formatCode>
                <c:ptCount val="9"/>
                <c:pt idx="0">
                  <c:v>20.104306702276272</c:v>
                </c:pt>
                <c:pt idx="1">
                  <c:v>22.769232490810399</c:v>
                </c:pt>
                <c:pt idx="2">
                  <c:v>18.59865530627826</c:v>
                </c:pt>
                <c:pt idx="3">
                  <c:v>14.999946925502183</c:v>
                </c:pt>
                <c:pt idx="4">
                  <c:v>15.595363328954386</c:v>
                </c:pt>
                <c:pt idx="5">
                  <c:v>14.295178999999999</c:v>
                </c:pt>
                <c:pt idx="6">
                  <c:v>11.731734000000001</c:v>
                </c:pt>
                <c:pt idx="7">
                  <c:v>17.266680000000001</c:v>
                </c:pt>
                <c:pt idx="8">
                  <c:v>14.236728000000001</c:v>
                </c:pt>
              </c:numCache>
            </c:numRef>
          </c:val>
        </c:ser>
        <c:ser>
          <c:idx val="2"/>
          <c:order val="2"/>
          <c:tx>
            <c:strRef>
              <c:f>'Fig 10'!$A$6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10'!$B$6:$J$6</c:f>
              <c:numCache>
                <c:formatCode>0.00</c:formatCode>
                <c:ptCount val="9"/>
                <c:pt idx="0">
                  <c:v>13.087564393321513</c:v>
                </c:pt>
                <c:pt idx="1">
                  <c:v>11.056247715663197</c:v>
                </c:pt>
                <c:pt idx="2">
                  <c:v>11.988003548387901</c:v>
                </c:pt>
                <c:pt idx="3">
                  <c:v>11.60830934337787</c:v>
                </c:pt>
                <c:pt idx="4">
                  <c:v>11.412274196935632</c:v>
                </c:pt>
                <c:pt idx="5">
                  <c:v>12.350646999999999</c:v>
                </c:pt>
                <c:pt idx="6">
                  <c:v>13.458758000000001</c:v>
                </c:pt>
                <c:pt idx="7">
                  <c:v>12.042666000000001</c:v>
                </c:pt>
                <c:pt idx="8">
                  <c:v>10.474447000000001</c:v>
                </c:pt>
              </c:numCache>
            </c:numRef>
          </c:val>
        </c:ser>
        <c:ser>
          <c:idx val="3"/>
          <c:order val="3"/>
          <c:tx>
            <c:strRef>
              <c:f>'Fig 10'!$A$7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10'!$B$7:$J$7</c:f>
              <c:numCache>
                <c:formatCode>0.00</c:formatCode>
                <c:ptCount val="9"/>
                <c:pt idx="0">
                  <c:v>4.4274245012063513</c:v>
                </c:pt>
                <c:pt idx="1">
                  <c:v>4.7219457110748593</c:v>
                </c:pt>
                <c:pt idx="2">
                  <c:v>4.3453219123781244</c:v>
                </c:pt>
                <c:pt idx="3">
                  <c:v>4.1878567305311289</c:v>
                </c:pt>
                <c:pt idx="4">
                  <c:v>5.1663293971534658</c:v>
                </c:pt>
                <c:pt idx="5">
                  <c:v>4.5431780000000002</c:v>
                </c:pt>
                <c:pt idx="6">
                  <c:v>5.5884450000000001</c:v>
                </c:pt>
                <c:pt idx="7">
                  <c:v>4.4120629999999998</c:v>
                </c:pt>
                <c:pt idx="8">
                  <c:v>5.1644839999999999</c:v>
                </c:pt>
              </c:numCache>
            </c:numRef>
          </c:val>
        </c:ser>
        <c:ser>
          <c:idx val="1"/>
          <c:order val="4"/>
          <c:tx>
            <c:strRef>
              <c:f>'Fig 10'!$A$5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10'!$B$5:$J$5</c:f>
              <c:numCache>
                <c:formatCode>0.00</c:formatCode>
                <c:ptCount val="9"/>
                <c:pt idx="0">
                  <c:v>0.52405199766949295</c:v>
                </c:pt>
                <c:pt idx="1">
                  <c:v>0.50176501787398398</c:v>
                </c:pt>
                <c:pt idx="2">
                  <c:v>0.54080682126165081</c:v>
                </c:pt>
                <c:pt idx="3">
                  <c:v>0.75091170663659068</c:v>
                </c:pt>
                <c:pt idx="4">
                  <c:v>0.81620567530174892</c:v>
                </c:pt>
                <c:pt idx="5">
                  <c:v>0.94431900000000002</c:v>
                </c:pt>
                <c:pt idx="6">
                  <c:v>0.90857300000000008</c:v>
                </c:pt>
                <c:pt idx="7">
                  <c:v>0.80018899999999993</c:v>
                </c:pt>
                <c:pt idx="8">
                  <c:v>0.96606799999999993</c:v>
                </c:pt>
              </c:numCache>
            </c:numRef>
          </c:val>
        </c:ser>
        <c:ser>
          <c:idx val="4"/>
          <c:order val="5"/>
          <c:tx>
            <c:strRef>
              <c:f>'Fig 10'!$A$8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10'!$B$8:$J$8</c:f>
              <c:numCache>
                <c:formatCode>0.00</c:formatCode>
                <c:ptCount val="9"/>
                <c:pt idx="0">
                  <c:v>0.84187662066316404</c:v>
                </c:pt>
                <c:pt idx="1">
                  <c:v>0.97439749048374691</c:v>
                </c:pt>
                <c:pt idx="2">
                  <c:v>1.0105208397221115</c:v>
                </c:pt>
                <c:pt idx="3">
                  <c:v>0.38866785983889413</c:v>
                </c:pt>
                <c:pt idx="4">
                  <c:v>0.66864106707157311</c:v>
                </c:pt>
                <c:pt idx="5">
                  <c:v>0.19926700000000003</c:v>
                </c:pt>
                <c:pt idx="6">
                  <c:v>0.38438100000000003</c:v>
                </c:pt>
                <c:pt idx="7">
                  <c:v>0.63114099999999995</c:v>
                </c:pt>
                <c:pt idx="8">
                  <c:v>0.37988700000000003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1126512"/>
        <c:axId val="-1521124336"/>
      </c:barChart>
      <c:catAx>
        <c:axId val="-152112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521124336"/>
        <c:crosses val="autoZero"/>
        <c:auto val="1"/>
        <c:lblAlgn val="ctr"/>
        <c:lblOffset val="100"/>
        <c:noMultiLvlLbl val="0"/>
      </c:catAx>
      <c:valAx>
        <c:axId val="-1521124336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521126512"/>
        <c:crosses val="autoZero"/>
        <c:crossBetween val="between"/>
        <c:majorUnit val="2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11'!$A$4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strRef>
              <c:f>'Fig 11'!$B$3:$F$3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11'!$B$4:$F$4</c:f>
              <c:numCache>
                <c:formatCode>0.00</c:formatCode>
                <c:ptCount val="5"/>
                <c:pt idx="0">
                  <c:v>90.592473999999996</c:v>
                </c:pt>
                <c:pt idx="1">
                  <c:v>83.964331000000001</c:v>
                </c:pt>
                <c:pt idx="2">
                  <c:v>80.629077999999993</c:v>
                </c:pt>
                <c:pt idx="3">
                  <c:v>74.789678000000009</c:v>
                </c:pt>
                <c:pt idx="4">
                  <c:v>49.513017999999995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168-4549-B124-FAD4DD884E73}"/>
            </c:ext>
          </c:extLst>
        </c:ser>
        <c:ser>
          <c:idx val="5"/>
          <c:order val="1"/>
          <c:tx>
            <c:strRef>
              <c:f>'Fig 11'!$A$9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strRef>
              <c:f>'Fig 11'!$B$3:$F$3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11'!$B$9:$F$9</c:f>
              <c:numCache>
                <c:formatCode>0.00</c:formatCode>
                <c:ptCount val="5"/>
                <c:pt idx="0">
                  <c:v>1.47214</c:v>
                </c:pt>
                <c:pt idx="1">
                  <c:v>3.8452329999999999</c:v>
                </c:pt>
                <c:pt idx="2">
                  <c:v>5.7421640000000007</c:v>
                </c:pt>
                <c:pt idx="3">
                  <c:v>7.3744680000000002</c:v>
                </c:pt>
                <c:pt idx="4">
                  <c:v>28.83135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168-4549-B124-FAD4DD884E73}"/>
            </c:ext>
          </c:extLst>
        </c:ser>
        <c:ser>
          <c:idx val="3"/>
          <c:order val="2"/>
          <c:tx>
            <c:strRef>
              <c:f>'Fig 11'!$A$6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'Fig 11'!$B$3:$F$3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11'!$B$6:$F$6</c:f>
              <c:numCache>
                <c:formatCode>0.00</c:formatCode>
                <c:ptCount val="5"/>
                <c:pt idx="0">
                  <c:v>5.7495119999999993</c:v>
                </c:pt>
                <c:pt idx="1">
                  <c:v>8.7325379999999999</c:v>
                </c:pt>
                <c:pt idx="2">
                  <c:v>8.0482460000000007</c:v>
                </c:pt>
                <c:pt idx="3">
                  <c:v>11.399604999999999</c:v>
                </c:pt>
                <c:pt idx="4">
                  <c:v>12.646688000000001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B168-4549-B124-FAD4DD884E73}"/>
            </c:ext>
          </c:extLst>
        </c:ser>
        <c:ser>
          <c:idx val="1"/>
          <c:order val="3"/>
          <c:tx>
            <c:strRef>
              <c:f>'Fig 11'!$A$7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strRef>
              <c:f>'Fig 11'!$B$3:$F$3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11'!$B$7:$F$7</c:f>
              <c:numCache>
                <c:formatCode>0.00</c:formatCode>
                <c:ptCount val="5"/>
                <c:pt idx="0">
                  <c:v>1.479384</c:v>
                </c:pt>
                <c:pt idx="1">
                  <c:v>2.3450729999999997</c:v>
                </c:pt>
                <c:pt idx="2">
                  <c:v>3.9525459999999999</c:v>
                </c:pt>
                <c:pt idx="3">
                  <c:v>4.8526489999999995</c:v>
                </c:pt>
                <c:pt idx="4">
                  <c:v>7.7174549999999993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168-4549-B124-FAD4DD884E73}"/>
            </c:ext>
          </c:extLst>
        </c:ser>
        <c:ser>
          <c:idx val="2"/>
          <c:order val="4"/>
          <c:tx>
            <c:strRef>
              <c:f>'Fig 11'!$A$5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'Fig 11'!$B$3:$F$3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11'!$B$5:$F$5</c:f>
              <c:numCache>
                <c:formatCode>0.00</c:formatCode>
                <c:ptCount val="5"/>
                <c:pt idx="0">
                  <c:v>0.30300100000000002</c:v>
                </c:pt>
                <c:pt idx="1">
                  <c:v>1.0088539999999999</c:v>
                </c:pt>
                <c:pt idx="2">
                  <c:v>1.280146</c:v>
                </c:pt>
                <c:pt idx="3">
                  <c:v>1.185317</c:v>
                </c:pt>
                <c:pt idx="4">
                  <c:v>0.81294999999999995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B168-4549-B124-FAD4DD884E73}"/>
            </c:ext>
          </c:extLst>
        </c:ser>
        <c:ser>
          <c:idx val="4"/>
          <c:order val="5"/>
          <c:tx>
            <c:strRef>
              <c:f>'Fig 11'!$A$8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strRef>
              <c:f>'Fig 11'!$B$3:$F$3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11'!$B$8:$F$8</c:f>
              <c:numCache>
                <c:formatCode>0.00</c:formatCode>
                <c:ptCount val="5"/>
                <c:pt idx="0">
                  <c:v>0.40348800000000001</c:v>
                </c:pt>
                <c:pt idx="1">
                  <c:v>0.10396999999999999</c:v>
                </c:pt>
                <c:pt idx="2">
                  <c:v>0.34781899999999999</c:v>
                </c:pt>
                <c:pt idx="3">
                  <c:v>0.39828199999999997</c:v>
                </c:pt>
                <c:pt idx="4">
                  <c:v>0.47853799999999996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B168-4549-B124-FAD4DD884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1123792"/>
        <c:axId val="-1521119984"/>
      </c:barChart>
      <c:catAx>
        <c:axId val="-152112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-1521119984"/>
        <c:crosses val="autoZero"/>
        <c:auto val="1"/>
        <c:lblAlgn val="ctr"/>
        <c:lblOffset val="100"/>
        <c:noMultiLvlLbl val="0"/>
      </c:catAx>
      <c:valAx>
        <c:axId val="-1521119984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4.8374213968674935E-3"/>
              <c:y val="0.2117746056609838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-1521123792"/>
        <c:crosses val="autoZero"/>
        <c:crossBetween val="between"/>
        <c:majorUnit val="2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lang="en-GB" sz="1000" b="0" i="0" u="none" strike="noStrike" kern="1200" baseline="0">
          <a:solidFill>
            <a:schemeClr val="bg1">
              <a:lumMod val="50000"/>
            </a:schemeClr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18222084749315"/>
          <c:y val="0.12171769582795294"/>
          <c:w val="0.5314067725871624"/>
          <c:h val="0.755611387146144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12'!$B$3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12'!$A$4:$A$8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12'!$B$4:$B$8</c:f>
              <c:numCache>
                <c:formatCode>General</c:formatCode>
                <c:ptCount val="5"/>
                <c:pt idx="0">
                  <c:v>84.8</c:v>
                </c:pt>
                <c:pt idx="1">
                  <c:v>77.599999999999994</c:v>
                </c:pt>
                <c:pt idx="2">
                  <c:v>72.5</c:v>
                </c:pt>
                <c:pt idx="3">
                  <c:v>47.4</c:v>
                </c:pt>
                <c:pt idx="4">
                  <c:v>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DD-4217-9079-42E90D53E30F}"/>
            </c:ext>
          </c:extLst>
        </c:ser>
        <c:ser>
          <c:idx val="5"/>
          <c:order val="1"/>
          <c:tx>
            <c:strRef>
              <c:f>'Fig 12'!$G$3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12'!$A$4:$A$8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12'!$G$4:$G$8</c:f>
              <c:numCache>
                <c:formatCode>General</c:formatCode>
                <c:ptCount val="5"/>
                <c:pt idx="0">
                  <c:v>2.2999999999999998</c:v>
                </c:pt>
                <c:pt idx="1">
                  <c:v>6.2</c:v>
                </c:pt>
                <c:pt idx="2">
                  <c:v>11.2</c:v>
                </c:pt>
                <c:pt idx="3">
                  <c:v>31.7</c:v>
                </c:pt>
                <c:pt idx="4">
                  <c:v>20.100000000000001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DDD-4217-9079-42E90D53E30F}"/>
            </c:ext>
          </c:extLst>
        </c:ser>
        <c:ser>
          <c:idx val="3"/>
          <c:order val="2"/>
          <c:tx>
            <c:strRef>
              <c:f>'Fig 12'!$E$3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 12'!$A$4:$A$8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12'!$E$4:$E$8</c:f>
              <c:numCache>
                <c:formatCode>General</c:formatCode>
                <c:ptCount val="5"/>
                <c:pt idx="0">
                  <c:v>2.2999999999999998</c:v>
                </c:pt>
                <c:pt idx="1">
                  <c:v>3.6</c:v>
                </c:pt>
                <c:pt idx="2">
                  <c:v>4</c:v>
                </c:pt>
                <c:pt idx="3">
                  <c:v>5.0999999999999996</c:v>
                </c:pt>
                <c:pt idx="4">
                  <c:v>4.4000000000000004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DDD-4217-9079-42E90D53E30F}"/>
            </c:ext>
          </c:extLst>
        </c:ser>
        <c:ser>
          <c:idx val="2"/>
          <c:order val="3"/>
          <c:tx>
            <c:strRef>
              <c:f>'Fig 12'!$D$3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 12'!$A$4:$A$8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12'!$D$4:$D$8</c:f>
              <c:numCache>
                <c:formatCode>General</c:formatCode>
                <c:ptCount val="5"/>
                <c:pt idx="0">
                  <c:v>9.4</c:v>
                </c:pt>
                <c:pt idx="1">
                  <c:v>11.4</c:v>
                </c:pt>
                <c:pt idx="2">
                  <c:v>11</c:v>
                </c:pt>
                <c:pt idx="3">
                  <c:v>14.3</c:v>
                </c:pt>
                <c:pt idx="4">
                  <c:v>13.1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DDD-4217-9079-42E90D53E30F}"/>
            </c:ext>
          </c:extLst>
        </c:ser>
        <c:ser>
          <c:idx val="1"/>
          <c:order val="4"/>
          <c:tx>
            <c:strRef>
              <c:f>'Fig 12'!$C$3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12'!$A$4:$A$8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12'!$C$4:$C$8</c:f>
              <c:numCache>
                <c:formatCode>General</c:formatCode>
                <c:ptCount val="5"/>
                <c:pt idx="0">
                  <c:v>0.6</c:v>
                </c:pt>
                <c:pt idx="1">
                  <c:v>0.4</c:v>
                </c:pt>
                <c:pt idx="2">
                  <c:v>0.3</c:v>
                </c:pt>
                <c:pt idx="3">
                  <c:v>0.7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DD-4217-9079-42E90D53E30F}"/>
            </c:ext>
          </c:extLst>
        </c:ser>
        <c:ser>
          <c:idx val="4"/>
          <c:order val="5"/>
          <c:tx>
            <c:strRef>
              <c:f>'Fig 12'!$F$3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12'!$A$4:$A$8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12'!$F$4:$F$8</c:f>
              <c:numCache>
                <c:formatCode>General</c:formatCode>
                <c:ptCount val="5"/>
                <c:pt idx="0">
                  <c:v>0.6</c:v>
                </c:pt>
                <c:pt idx="1">
                  <c:v>0.7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DDD-4217-9079-42E90D53E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0297008"/>
        <c:axId val="-1520298096"/>
      </c:barChart>
      <c:catAx>
        <c:axId val="-1520297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2010</a:t>
                </a:r>
              </a:p>
            </c:rich>
          </c:tx>
          <c:layout>
            <c:manualLayout>
              <c:xMode val="edge"/>
              <c:yMode val="edge"/>
              <c:x val="0.4414129483814524"/>
              <c:y val="1.75692621755614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20298096"/>
        <c:crosses val="autoZero"/>
        <c:auto val="1"/>
        <c:lblAlgn val="ctr"/>
        <c:lblOffset val="100"/>
        <c:noMultiLvlLbl val="0"/>
      </c:catAx>
      <c:valAx>
        <c:axId val="-1520298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2.3787059128719566E-2"/>
              <c:y val="0.174892150826825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202970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130230330692499"/>
          <c:y val="0.2458836272797475"/>
          <c:w val="0.2593139898127888"/>
          <c:h val="0.51835857781470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2011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12'!$B$10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12'!$A$11:$A$15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12'!$B$11:$B$15</c:f>
              <c:numCache>
                <c:formatCode>General</c:formatCode>
                <c:ptCount val="5"/>
                <c:pt idx="0">
                  <c:v>87.3</c:v>
                </c:pt>
                <c:pt idx="1">
                  <c:v>77.599999999999994</c:v>
                </c:pt>
                <c:pt idx="2">
                  <c:v>76.099999999999994</c:v>
                </c:pt>
                <c:pt idx="3">
                  <c:v>69.599999999999994</c:v>
                </c:pt>
                <c:pt idx="4">
                  <c:v>41.5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E8-41FC-8DF1-F31CE1517F7B}"/>
            </c:ext>
          </c:extLst>
        </c:ser>
        <c:ser>
          <c:idx val="5"/>
          <c:order val="1"/>
          <c:tx>
            <c:strRef>
              <c:f>'Fig 12'!$G$10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12'!$A$11:$A$15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12'!$G$11:$G$15</c:f>
              <c:numCache>
                <c:formatCode>General</c:formatCode>
                <c:ptCount val="5"/>
                <c:pt idx="0">
                  <c:v>1.5</c:v>
                </c:pt>
                <c:pt idx="1">
                  <c:v>6.8</c:v>
                </c:pt>
                <c:pt idx="2">
                  <c:v>9.4</c:v>
                </c:pt>
                <c:pt idx="3">
                  <c:v>13.3</c:v>
                </c:pt>
                <c:pt idx="4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6E8-41FC-8DF1-F31CE1517F7B}"/>
            </c:ext>
          </c:extLst>
        </c:ser>
        <c:ser>
          <c:idx val="3"/>
          <c:order val="2"/>
          <c:tx>
            <c:strRef>
              <c:f>'Fig 12'!$E$10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 12'!$A$11:$A$15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12'!$E$11:$E$15</c:f>
              <c:numCache>
                <c:formatCode>General</c:formatCode>
                <c:ptCount val="5"/>
                <c:pt idx="0">
                  <c:v>1.4</c:v>
                </c:pt>
                <c:pt idx="1">
                  <c:v>3.3</c:v>
                </c:pt>
                <c:pt idx="2">
                  <c:v>2.9</c:v>
                </c:pt>
                <c:pt idx="3">
                  <c:v>4.5</c:v>
                </c:pt>
                <c:pt idx="4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E8-41FC-8DF1-F31CE1517F7B}"/>
            </c:ext>
          </c:extLst>
        </c:ser>
        <c:ser>
          <c:idx val="2"/>
          <c:order val="3"/>
          <c:tx>
            <c:strRef>
              <c:f>'Fig 12'!$D$10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 12'!$A$11:$A$15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12'!$D$11:$D$15</c:f>
              <c:numCache>
                <c:formatCode>General</c:formatCode>
                <c:ptCount val="5"/>
                <c:pt idx="0">
                  <c:v>9</c:v>
                </c:pt>
                <c:pt idx="1">
                  <c:v>11.1</c:v>
                </c:pt>
                <c:pt idx="2">
                  <c:v>10</c:v>
                </c:pt>
                <c:pt idx="3">
                  <c:v>11.5</c:v>
                </c:pt>
                <c:pt idx="4">
                  <c:v>11.5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E8-41FC-8DF1-F31CE1517F7B}"/>
            </c:ext>
          </c:extLst>
        </c:ser>
        <c:ser>
          <c:idx val="1"/>
          <c:order val="4"/>
          <c:tx>
            <c:strRef>
              <c:f>'Fig 12'!$C$10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'Fig 12'!$A$11:$A$15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12'!$C$11:$C$15</c:f>
              <c:numCache>
                <c:formatCode>General</c:formatCode>
                <c:ptCount val="5"/>
                <c:pt idx="0">
                  <c:v>0.3</c:v>
                </c:pt>
                <c:pt idx="1">
                  <c:v>0.8</c:v>
                </c:pt>
                <c:pt idx="2">
                  <c:v>0.5</c:v>
                </c:pt>
                <c:pt idx="3">
                  <c:v>0.4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E8-41FC-8DF1-F31CE1517F7B}"/>
            </c:ext>
          </c:extLst>
        </c:ser>
        <c:ser>
          <c:idx val="4"/>
          <c:order val="5"/>
          <c:tx>
            <c:strRef>
              <c:f>'Fig 12'!$F$10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12'!$A$11:$A$15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12'!$F$11:$F$15</c:f>
              <c:numCache>
                <c:formatCode>General</c:formatCode>
                <c:ptCount val="5"/>
                <c:pt idx="0">
                  <c:v>0.5</c:v>
                </c:pt>
                <c:pt idx="1">
                  <c:v>0.5</c:v>
                </c:pt>
                <c:pt idx="2">
                  <c:v>1.2</c:v>
                </c:pt>
                <c:pt idx="3">
                  <c:v>0.7</c:v>
                </c:pt>
                <c:pt idx="4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E8-41FC-8DF1-F31CE1517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0295920"/>
        <c:axId val="-1521180112"/>
      </c:barChart>
      <c:catAx>
        <c:axId val="-152029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21180112"/>
        <c:crosses val="autoZero"/>
        <c:auto val="1"/>
        <c:lblAlgn val="ctr"/>
        <c:lblOffset val="100"/>
        <c:noMultiLvlLbl val="0"/>
      </c:catAx>
      <c:valAx>
        <c:axId val="-15211801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Out-of-</a:t>
                </a:r>
                <a:r>
                  <a:rPr lang="es-CO" baseline="0"/>
                  <a:t>pocket payments (%)</a:t>
                </a:r>
                <a:endParaRPr lang="es-CO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2029592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2012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7343757699118939"/>
          <c:y val="0.16174879363921599"/>
          <c:w val="0.56150745938895708"/>
          <c:h val="0.6908544138789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12'!$B$17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12'!$A$18:$A$22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12'!$B$18:$B$22</c:f>
              <c:numCache>
                <c:formatCode>General</c:formatCode>
                <c:ptCount val="5"/>
                <c:pt idx="0">
                  <c:v>87.2</c:v>
                </c:pt>
                <c:pt idx="1">
                  <c:v>81.400000000000006</c:v>
                </c:pt>
                <c:pt idx="2">
                  <c:v>76.900000000000006</c:v>
                </c:pt>
                <c:pt idx="3">
                  <c:v>66.5</c:v>
                </c:pt>
                <c:pt idx="4">
                  <c:v>47.3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5A-44D6-9415-CB79A46EF581}"/>
            </c:ext>
          </c:extLst>
        </c:ser>
        <c:ser>
          <c:idx val="5"/>
          <c:order val="1"/>
          <c:tx>
            <c:strRef>
              <c:f>'Fig 12'!$G$17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12'!$A$18:$A$22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12'!$G$18:$G$22</c:f>
              <c:numCache>
                <c:formatCode>General</c:formatCode>
                <c:ptCount val="5"/>
                <c:pt idx="0">
                  <c:v>3.2</c:v>
                </c:pt>
                <c:pt idx="1">
                  <c:v>4.9000000000000004</c:v>
                </c:pt>
                <c:pt idx="2">
                  <c:v>7.8</c:v>
                </c:pt>
                <c:pt idx="3">
                  <c:v>15.9</c:v>
                </c:pt>
                <c:pt idx="4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F5A-44D6-9415-CB79A46EF581}"/>
            </c:ext>
          </c:extLst>
        </c:ser>
        <c:ser>
          <c:idx val="2"/>
          <c:order val="2"/>
          <c:tx>
            <c:strRef>
              <c:f>'Fig 12'!$D$17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 12'!$A$18:$A$22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12'!$D$18:$D$22</c:f>
              <c:numCache>
                <c:formatCode>General</c:formatCode>
                <c:ptCount val="5"/>
                <c:pt idx="0">
                  <c:v>6.9</c:v>
                </c:pt>
                <c:pt idx="1">
                  <c:v>9.6</c:v>
                </c:pt>
                <c:pt idx="2">
                  <c:v>10.1</c:v>
                </c:pt>
                <c:pt idx="3">
                  <c:v>10</c:v>
                </c:pt>
                <c:pt idx="4">
                  <c:v>15.4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F5A-44D6-9415-CB79A46EF581}"/>
            </c:ext>
          </c:extLst>
        </c:ser>
        <c:ser>
          <c:idx val="1"/>
          <c:order val="3"/>
          <c:tx>
            <c:strRef>
              <c:f>'Fig 12'!$C$17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12'!$A$18:$A$22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12'!$C$18:$C$22</c:f>
              <c:numCache>
                <c:formatCode>General</c:formatCode>
                <c:ptCount val="5"/>
                <c:pt idx="0">
                  <c:v>0.4</c:v>
                </c:pt>
                <c:pt idx="1">
                  <c:v>0.6</c:v>
                </c:pt>
                <c:pt idx="2">
                  <c:v>0.8</c:v>
                </c:pt>
                <c:pt idx="3">
                  <c:v>0.4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F5A-44D6-9415-CB79A46EF581}"/>
            </c:ext>
          </c:extLst>
        </c:ser>
        <c:ser>
          <c:idx val="3"/>
          <c:order val="4"/>
          <c:tx>
            <c:strRef>
              <c:f>'Fig 12'!$E$17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 12'!$A$18:$A$22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12'!$E$18:$E$22</c:f>
              <c:numCache>
                <c:formatCode>General</c:formatCode>
                <c:ptCount val="5"/>
                <c:pt idx="0">
                  <c:v>2.2000000000000002</c:v>
                </c:pt>
                <c:pt idx="1">
                  <c:v>2</c:v>
                </c:pt>
                <c:pt idx="2">
                  <c:v>3.4</c:v>
                </c:pt>
                <c:pt idx="3">
                  <c:v>5.6</c:v>
                </c:pt>
                <c:pt idx="4">
                  <c:v>5.0999999999999996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F5A-44D6-9415-CB79A46EF581}"/>
            </c:ext>
          </c:extLst>
        </c:ser>
        <c:ser>
          <c:idx val="4"/>
          <c:order val="5"/>
          <c:tx>
            <c:strRef>
              <c:f>'Fig 12'!$F$17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12'!$A$18:$A$22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12'!$F$18:$F$22</c:f>
              <c:numCache>
                <c:formatCode>General</c:formatCode>
                <c:ptCount val="5"/>
                <c:pt idx="0">
                  <c:v>0.1</c:v>
                </c:pt>
                <c:pt idx="1">
                  <c:v>1.4</c:v>
                </c:pt>
                <c:pt idx="2">
                  <c:v>1</c:v>
                </c:pt>
                <c:pt idx="3">
                  <c:v>1.5</c:v>
                </c:pt>
                <c:pt idx="4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F5A-44D6-9415-CB79A46EF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1184464"/>
        <c:axId val="-1521179568"/>
      </c:barChart>
      <c:catAx>
        <c:axId val="-152118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21179568"/>
        <c:crosses val="autoZero"/>
        <c:auto val="1"/>
        <c:lblAlgn val="ctr"/>
        <c:lblOffset val="100"/>
        <c:noMultiLvlLbl val="0"/>
      </c:catAx>
      <c:valAx>
        <c:axId val="-15211795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" lastClr="FFFFFF">
                        <a:lumMod val="50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000" b="0" i="0" baseline="0">
                    <a:effectLst/>
                  </a:rPr>
                  <a:t>Out-of-pocket payments (%)</a:t>
                </a:r>
                <a:endParaRPr lang="es-CO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" lastClr="FFFFFF">
                        <a:lumMod val="50000"/>
                      </a:sysClr>
                    </a:solidFill>
                  </a:defRPr>
                </a:pPr>
                <a:endParaRPr lang="es-CO" sz="10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1213861400077614E-2"/>
              <c:y val="0.16174879363921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" lastClr="FFFFFF">
                      <a:lumMod val="50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211844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184768534395461"/>
          <c:y val="0.2761347561791524"/>
          <c:w val="0.25680305008240722"/>
          <c:h val="0.454456030687082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2013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12'!$B$24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12'!$A$25:$A$29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12'!$B$25:$B$29</c:f>
              <c:numCache>
                <c:formatCode>General</c:formatCode>
                <c:ptCount val="5"/>
                <c:pt idx="0">
                  <c:v>88.6</c:v>
                </c:pt>
                <c:pt idx="1">
                  <c:v>83.2</c:v>
                </c:pt>
                <c:pt idx="2">
                  <c:v>77.3</c:v>
                </c:pt>
                <c:pt idx="3">
                  <c:v>71.900000000000006</c:v>
                </c:pt>
                <c:pt idx="4">
                  <c:v>52.6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67-454A-B9E1-C2645AB913D7}"/>
            </c:ext>
          </c:extLst>
        </c:ser>
        <c:ser>
          <c:idx val="5"/>
          <c:order val="1"/>
          <c:tx>
            <c:strRef>
              <c:f>'Fig 12'!$G$24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12'!$A$25:$A$29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12'!$G$25:$G$29</c:f>
              <c:numCache>
                <c:formatCode>General</c:formatCode>
                <c:ptCount val="5"/>
                <c:pt idx="0">
                  <c:v>3.1</c:v>
                </c:pt>
                <c:pt idx="1">
                  <c:v>5.7</c:v>
                </c:pt>
                <c:pt idx="2">
                  <c:v>8.1</c:v>
                </c:pt>
                <c:pt idx="3">
                  <c:v>10</c:v>
                </c:pt>
                <c:pt idx="4">
                  <c:v>26.4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467-454A-B9E1-C2645AB913D7}"/>
            </c:ext>
          </c:extLst>
        </c:ser>
        <c:ser>
          <c:idx val="3"/>
          <c:order val="2"/>
          <c:tx>
            <c:strRef>
              <c:f>'Fig 12'!$E$24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 12'!$A$25:$A$29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12'!$E$25:$E$29</c:f>
              <c:numCache>
                <c:formatCode>General</c:formatCode>
                <c:ptCount val="5"/>
                <c:pt idx="0">
                  <c:v>1.8</c:v>
                </c:pt>
                <c:pt idx="1">
                  <c:v>1.9</c:v>
                </c:pt>
                <c:pt idx="2">
                  <c:v>3.4</c:v>
                </c:pt>
                <c:pt idx="3">
                  <c:v>5</c:v>
                </c:pt>
                <c:pt idx="4">
                  <c:v>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467-454A-B9E1-C2645AB913D7}"/>
            </c:ext>
          </c:extLst>
        </c:ser>
        <c:ser>
          <c:idx val="2"/>
          <c:order val="3"/>
          <c:tx>
            <c:strRef>
              <c:f>'Fig 12'!$D$24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 12'!$A$25:$A$29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12'!$D$25:$D$29</c:f>
              <c:numCache>
                <c:formatCode>General</c:formatCode>
                <c:ptCount val="5"/>
                <c:pt idx="0">
                  <c:v>6</c:v>
                </c:pt>
                <c:pt idx="1">
                  <c:v>7.8</c:v>
                </c:pt>
                <c:pt idx="2">
                  <c:v>10.1</c:v>
                </c:pt>
                <c:pt idx="3">
                  <c:v>11.8</c:v>
                </c:pt>
                <c:pt idx="4">
                  <c:v>14.5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67-454A-B9E1-C2645AB913D7}"/>
            </c:ext>
          </c:extLst>
        </c:ser>
        <c:ser>
          <c:idx val="1"/>
          <c:order val="4"/>
          <c:tx>
            <c:strRef>
              <c:f>'Fig 12'!$C$24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12'!$A$25:$A$29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12'!$C$25:$C$29</c:f>
              <c:numCache>
                <c:formatCode>General</c:formatCode>
                <c:ptCount val="5"/>
                <c:pt idx="0">
                  <c:v>0.3</c:v>
                </c:pt>
                <c:pt idx="1">
                  <c:v>1</c:v>
                </c:pt>
                <c:pt idx="2">
                  <c:v>0.6</c:v>
                </c:pt>
                <c:pt idx="3">
                  <c:v>1</c:v>
                </c:pt>
                <c:pt idx="4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467-454A-B9E1-C2645AB913D7}"/>
            </c:ext>
          </c:extLst>
        </c:ser>
        <c:ser>
          <c:idx val="4"/>
          <c:order val="5"/>
          <c:tx>
            <c:strRef>
              <c:f>'Fig 12'!$F$24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12'!$A$25:$A$29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12'!$F$25:$F$29</c:f>
              <c:numCache>
                <c:formatCode>General</c:formatCode>
                <c:ptCount val="5"/>
                <c:pt idx="0">
                  <c:v>0.2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467-454A-B9E1-C2645AB91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1177936"/>
        <c:axId val="-1521179024"/>
      </c:barChart>
      <c:catAx>
        <c:axId val="-152117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21179024"/>
        <c:crosses val="autoZero"/>
        <c:auto val="1"/>
        <c:lblAlgn val="ctr"/>
        <c:lblOffset val="100"/>
        <c:noMultiLvlLbl val="0"/>
      </c:catAx>
      <c:valAx>
        <c:axId val="-15211790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Out-of-pocket payments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2117793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12'!$B$31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12'!$A$32:$A$36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12'!$B$32:$B$36</c:f>
              <c:numCache>
                <c:formatCode>General</c:formatCode>
                <c:ptCount val="5"/>
                <c:pt idx="0">
                  <c:v>88.8</c:v>
                </c:pt>
                <c:pt idx="1">
                  <c:v>82.8</c:v>
                </c:pt>
                <c:pt idx="2">
                  <c:v>76.599999999999994</c:v>
                </c:pt>
                <c:pt idx="3">
                  <c:v>74.8</c:v>
                </c:pt>
                <c:pt idx="4">
                  <c:v>48.9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26-4227-931C-D6C543BF6B67}"/>
            </c:ext>
          </c:extLst>
        </c:ser>
        <c:ser>
          <c:idx val="5"/>
          <c:order val="1"/>
          <c:tx>
            <c:strRef>
              <c:f>'Fig 12'!$G$31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12'!$A$32:$A$36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12'!$G$32:$G$36</c:f>
              <c:numCache>
                <c:formatCode>General</c:formatCode>
                <c:ptCount val="5"/>
                <c:pt idx="0">
                  <c:v>1.5</c:v>
                </c:pt>
                <c:pt idx="1">
                  <c:v>2.2999999999999998</c:v>
                </c:pt>
                <c:pt idx="2">
                  <c:v>6.6</c:v>
                </c:pt>
                <c:pt idx="3">
                  <c:v>6.7</c:v>
                </c:pt>
                <c:pt idx="4">
                  <c:v>30.4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D26-4227-931C-D6C543BF6B67}"/>
            </c:ext>
          </c:extLst>
        </c:ser>
        <c:ser>
          <c:idx val="3"/>
          <c:order val="2"/>
          <c:tx>
            <c:strRef>
              <c:f>'Fig 12'!$E$31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 12'!$A$32:$A$36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12'!$E$32:$E$36</c:f>
              <c:numCache>
                <c:formatCode>General</c:formatCode>
                <c:ptCount val="5"/>
                <c:pt idx="0">
                  <c:v>1.8</c:v>
                </c:pt>
                <c:pt idx="1">
                  <c:v>3.2</c:v>
                </c:pt>
                <c:pt idx="2">
                  <c:v>5.3</c:v>
                </c:pt>
                <c:pt idx="3">
                  <c:v>5.4</c:v>
                </c:pt>
                <c:pt idx="4">
                  <c:v>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D26-4227-931C-D6C543BF6B67}"/>
            </c:ext>
          </c:extLst>
        </c:ser>
        <c:ser>
          <c:idx val="2"/>
          <c:order val="3"/>
          <c:tx>
            <c:strRef>
              <c:f>'Fig 12'!$D$31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 12'!$A$32:$A$36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12'!$D$32:$D$36</c:f>
              <c:numCache>
                <c:formatCode>General</c:formatCode>
                <c:ptCount val="5"/>
                <c:pt idx="0">
                  <c:v>7.3</c:v>
                </c:pt>
                <c:pt idx="1">
                  <c:v>10.5</c:v>
                </c:pt>
                <c:pt idx="2">
                  <c:v>9.8000000000000007</c:v>
                </c:pt>
                <c:pt idx="3">
                  <c:v>11.7</c:v>
                </c:pt>
                <c:pt idx="4">
                  <c:v>12.9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26-4227-931C-D6C543BF6B67}"/>
            </c:ext>
          </c:extLst>
        </c:ser>
        <c:ser>
          <c:idx val="1"/>
          <c:order val="4"/>
          <c:tx>
            <c:strRef>
              <c:f>'Fig 12'!$C$31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12'!$A$32:$A$36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12'!$C$32:$C$36</c:f>
              <c:numCache>
                <c:formatCode>General</c:formatCode>
                <c:ptCount val="5"/>
                <c:pt idx="0">
                  <c:v>0.5</c:v>
                </c:pt>
                <c:pt idx="1">
                  <c:v>1.2</c:v>
                </c:pt>
                <c:pt idx="2">
                  <c:v>0.5</c:v>
                </c:pt>
                <c:pt idx="3">
                  <c:v>0.9</c:v>
                </c:pt>
                <c:pt idx="4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26-4227-931C-D6C543BF6B67}"/>
            </c:ext>
          </c:extLst>
        </c:ser>
        <c:ser>
          <c:idx val="4"/>
          <c:order val="5"/>
          <c:tx>
            <c:strRef>
              <c:f>'Fig 12'!$F$31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12'!$A$32:$A$36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12'!$F$32:$F$36</c:f>
              <c:numCache>
                <c:formatCode>General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1.1000000000000001</c:v>
                </c:pt>
                <c:pt idx="3">
                  <c:v>0.5</c:v>
                </c:pt>
                <c:pt idx="4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D26-4227-931C-D6C543BF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1181744"/>
        <c:axId val="-1521177392"/>
      </c:barChart>
      <c:catAx>
        <c:axId val="-152118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21177392"/>
        <c:crosses val="autoZero"/>
        <c:auto val="1"/>
        <c:lblAlgn val="ctr"/>
        <c:lblOffset val="100"/>
        <c:noMultiLvlLbl val="0"/>
      </c:catAx>
      <c:valAx>
        <c:axId val="-15211773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Out-of-pocket</a:t>
                </a:r>
                <a:r>
                  <a:rPr lang="es-CO" baseline="0"/>
                  <a:t> payments (%)</a:t>
                </a:r>
                <a:endParaRPr lang="es-CO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2118174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12'!$B$38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12'!$A$39:$A$43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12'!$B$39:$B$43</c:f>
              <c:numCache>
                <c:formatCode>General</c:formatCode>
                <c:ptCount val="5"/>
                <c:pt idx="0">
                  <c:v>91</c:v>
                </c:pt>
                <c:pt idx="1">
                  <c:v>85.4</c:v>
                </c:pt>
                <c:pt idx="2">
                  <c:v>79.7</c:v>
                </c:pt>
                <c:pt idx="3">
                  <c:v>72.400000000000006</c:v>
                </c:pt>
                <c:pt idx="4">
                  <c:v>47.6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9F-4B50-B763-6E2E93655253}"/>
            </c:ext>
          </c:extLst>
        </c:ser>
        <c:ser>
          <c:idx val="5"/>
          <c:order val="1"/>
          <c:tx>
            <c:strRef>
              <c:f>'Fig 12'!$G$38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12'!$A$39:$A$43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12'!$G$39:$G$43</c:f>
              <c:numCache>
                <c:formatCode>General</c:formatCode>
                <c:ptCount val="5"/>
                <c:pt idx="0">
                  <c:v>1</c:v>
                </c:pt>
                <c:pt idx="1">
                  <c:v>1.7</c:v>
                </c:pt>
                <c:pt idx="2">
                  <c:v>6.7</c:v>
                </c:pt>
                <c:pt idx="3">
                  <c:v>8.1</c:v>
                </c:pt>
                <c:pt idx="4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09F-4B50-B763-6E2E93655253}"/>
            </c:ext>
          </c:extLst>
        </c:ser>
        <c:ser>
          <c:idx val="3"/>
          <c:order val="2"/>
          <c:tx>
            <c:strRef>
              <c:f>'Fig 12'!$E$38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 12'!$A$39:$A$43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12'!$E$39:$E$43</c:f>
              <c:numCache>
                <c:formatCode>General</c:formatCode>
                <c:ptCount val="5"/>
                <c:pt idx="0">
                  <c:v>1.5</c:v>
                </c:pt>
                <c:pt idx="1">
                  <c:v>2.2999999999999998</c:v>
                </c:pt>
                <c:pt idx="2">
                  <c:v>2.9</c:v>
                </c:pt>
                <c:pt idx="3">
                  <c:v>4.8</c:v>
                </c:pt>
                <c:pt idx="4">
                  <c:v>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09F-4B50-B763-6E2E93655253}"/>
            </c:ext>
          </c:extLst>
        </c:ser>
        <c:ser>
          <c:idx val="2"/>
          <c:order val="3"/>
          <c:tx>
            <c:strRef>
              <c:f>'Fig 12'!$D$38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 12'!$A$39:$A$43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12'!$D$39:$D$43</c:f>
              <c:numCache>
                <c:formatCode>General</c:formatCode>
                <c:ptCount val="5"/>
                <c:pt idx="0">
                  <c:v>5.8</c:v>
                </c:pt>
                <c:pt idx="1">
                  <c:v>9.6999999999999993</c:v>
                </c:pt>
                <c:pt idx="2">
                  <c:v>10.1</c:v>
                </c:pt>
                <c:pt idx="3">
                  <c:v>13.6</c:v>
                </c:pt>
                <c:pt idx="4">
                  <c:v>15.1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9F-4B50-B763-6E2E93655253}"/>
            </c:ext>
          </c:extLst>
        </c:ser>
        <c:ser>
          <c:idx val="1"/>
          <c:order val="4"/>
          <c:tx>
            <c:strRef>
              <c:f>'Fig 12'!$C$38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12'!$A$39:$A$43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12'!$C$39:$C$43</c:f>
              <c:numCache>
                <c:formatCode>General</c:formatCode>
                <c:ptCount val="5"/>
                <c:pt idx="0">
                  <c:v>0.6</c:v>
                </c:pt>
                <c:pt idx="1">
                  <c:v>0.7</c:v>
                </c:pt>
                <c:pt idx="2">
                  <c:v>0.5</c:v>
                </c:pt>
                <c:pt idx="3">
                  <c:v>1</c:v>
                </c:pt>
                <c:pt idx="4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9F-4B50-B763-6E2E93655253}"/>
            </c:ext>
          </c:extLst>
        </c:ser>
        <c:ser>
          <c:idx val="4"/>
          <c:order val="5"/>
          <c:tx>
            <c:strRef>
              <c:f>'Fig 12'!$F$38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12'!$A$39:$A$43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12'!$F$39:$F$43</c:f>
              <c:numCache>
                <c:formatCode>General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09F-4B50-B763-6E2E9365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1183920"/>
        <c:axId val="-1521183376"/>
      </c:barChart>
      <c:catAx>
        <c:axId val="-152118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21183376"/>
        <c:crosses val="autoZero"/>
        <c:auto val="1"/>
        <c:lblAlgn val="ctr"/>
        <c:lblOffset val="100"/>
        <c:noMultiLvlLbl val="0"/>
      </c:catAx>
      <c:valAx>
        <c:axId val="-15211833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Out-of-pocket</a:t>
                </a:r>
                <a:r>
                  <a:rPr lang="es-CO" baseline="0"/>
                  <a:t> payments (%)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2118392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22427472428015463"/>
          <c:w val="0.60267782152230975"/>
          <c:h val="0.65811721810635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12'!$Z$4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'Fig 12'!$Y$5:$Y$13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12'!$Z$5:$Z$13</c:f>
              <c:numCache>
                <c:formatCode>0.00</c:formatCode>
                <c:ptCount val="9"/>
                <c:pt idx="0">
                  <c:v>84.8</c:v>
                </c:pt>
                <c:pt idx="1">
                  <c:v>87.3</c:v>
                </c:pt>
                <c:pt idx="2">
                  <c:v>87.2</c:v>
                </c:pt>
                <c:pt idx="3">
                  <c:v>88.6</c:v>
                </c:pt>
                <c:pt idx="4">
                  <c:v>88.8</c:v>
                </c:pt>
                <c:pt idx="5">
                  <c:v>91</c:v>
                </c:pt>
                <c:pt idx="6">
                  <c:v>88.017102999999992</c:v>
                </c:pt>
                <c:pt idx="7">
                  <c:v>86.673790999999994</c:v>
                </c:pt>
                <c:pt idx="8">
                  <c:v>90.592473999999996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A7-4BAF-98F1-1B1DB257E53E}"/>
            </c:ext>
          </c:extLst>
        </c:ser>
        <c:ser>
          <c:idx val="1"/>
          <c:order val="1"/>
          <c:tx>
            <c:strRef>
              <c:f>'Fig 12'!$AA$4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12'!$Y$5:$Y$13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12'!$AA$5:$AA$13</c:f>
              <c:numCache>
                <c:formatCode>0.00</c:formatCode>
                <c:ptCount val="9"/>
                <c:pt idx="0">
                  <c:v>0.6</c:v>
                </c:pt>
                <c:pt idx="1">
                  <c:v>0.3</c:v>
                </c:pt>
                <c:pt idx="2">
                  <c:v>0.4</c:v>
                </c:pt>
                <c:pt idx="3">
                  <c:v>0.3</c:v>
                </c:pt>
                <c:pt idx="4">
                  <c:v>0.5</c:v>
                </c:pt>
                <c:pt idx="5">
                  <c:v>0.6</c:v>
                </c:pt>
                <c:pt idx="6">
                  <c:v>0.94562799999999991</c:v>
                </c:pt>
                <c:pt idx="7">
                  <c:v>0.8302719999999999</c:v>
                </c:pt>
                <c:pt idx="8">
                  <c:v>0.30300100000000002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DA7-4BAF-98F1-1B1DB257E53E}"/>
            </c:ext>
          </c:extLst>
        </c:ser>
        <c:ser>
          <c:idx val="2"/>
          <c:order val="2"/>
          <c:tx>
            <c:strRef>
              <c:f>'Fig 12'!$AB$4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'Fig 12'!$Y$5:$Y$13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12'!$AB$5:$AB$13</c:f>
              <c:numCache>
                <c:formatCode>0.00</c:formatCode>
                <c:ptCount val="9"/>
                <c:pt idx="0">
                  <c:v>9.4</c:v>
                </c:pt>
                <c:pt idx="1">
                  <c:v>9</c:v>
                </c:pt>
                <c:pt idx="2">
                  <c:v>6.9</c:v>
                </c:pt>
                <c:pt idx="3">
                  <c:v>6</c:v>
                </c:pt>
                <c:pt idx="4">
                  <c:v>7.3</c:v>
                </c:pt>
                <c:pt idx="5">
                  <c:v>5.8</c:v>
                </c:pt>
                <c:pt idx="6">
                  <c:v>6.9022579999999998</c:v>
                </c:pt>
                <c:pt idx="7">
                  <c:v>7.0145849999999994</c:v>
                </c:pt>
                <c:pt idx="8">
                  <c:v>5.7495119999999993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DA7-4BAF-98F1-1B1DB257E53E}"/>
            </c:ext>
          </c:extLst>
        </c:ser>
        <c:ser>
          <c:idx val="3"/>
          <c:order val="3"/>
          <c:tx>
            <c:strRef>
              <c:f>'Fig 12'!$AC$4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 12'!$Y$5:$Y$13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12'!$AC$5:$AC$13</c:f>
              <c:numCache>
                <c:formatCode>0.00</c:formatCode>
                <c:ptCount val="9"/>
                <c:pt idx="0">
                  <c:v>2.2999999999999998</c:v>
                </c:pt>
                <c:pt idx="1">
                  <c:v>1.4</c:v>
                </c:pt>
                <c:pt idx="2">
                  <c:v>2.2000000000000002</c:v>
                </c:pt>
                <c:pt idx="3">
                  <c:v>1.8</c:v>
                </c:pt>
                <c:pt idx="4">
                  <c:v>1.8</c:v>
                </c:pt>
                <c:pt idx="5">
                  <c:v>1.5</c:v>
                </c:pt>
                <c:pt idx="6">
                  <c:v>2.6177429999999999</c:v>
                </c:pt>
                <c:pt idx="7">
                  <c:v>1.9421930000000001</c:v>
                </c:pt>
                <c:pt idx="8">
                  <c:v>1.479384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DA7-4BAF-98F1-1B1DB257E53E}"/>
            </c:ext>
          </c:extLst>
        </c:ser>
        <c:ser>
          <c:idx val="4"/>
          <c:order val="4"/>
          <c:tx>
            <c:strRef>
              <c:f>'Fig 12'!$AD$4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'Fig 12'!$Y$5:$Y$13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12'!$AD$5:$AD$13</c:f>
              <c:numCache>
                <c:formatCode>0.00</c:formatCode>
                <c:ptCount val="9"/>
                <c:pt idx="0">
                  <c:v>0.6</c:v>
                </c:pt>
                <c:pt idx="1">
                  <c:v>0.5</c:v>
                </c:pt>
                <c:pt idx="2">
                  <c:v>0.1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4.4852000000000003E-2</c:v>
                </c:pt>
                <c:pt idx="7">
                  <c:v>0.24645700000000001</c:v>
                </c:pt>
                <c:pt idx="8">
                  <c:v>0.40348800000000001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DA7-4BAF-98F1-1B1DB257E53E}"/>
            </c:ext>
          </c:extLst>
        </c:ser>
        <c:ser>
          <c:idx val="5"/>
          <c:order val="5"/>
          <c:tx>
            <c:strRef>
              <c:f>'Fig 12'!$AE$4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 12'!$Y$5:$Y$13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12'!$AE$5:$AE$13</c:f>
              <c:numCache>
                <c:formatCode>0.00</c:formatCode>
                <c:ptCount val="9"/>
                <c:pt idx="0">
                  <c:v>2.2999999999999998</c:v>
                </c:pt>
                <c:pt idx="1">
                  <c:v>1.5</c:v>
                </c:pt>
                <c:pt idx="2">
                  <c:v>3.2</c:v>
                </c:pt>
                <c:pt idx="3">
                  <c:v>3.1</c:v>
                </c:pt>
                <c:pt idx="4">
                  <c:v>1.5</c:v>
                </c:pt>
                <c:pt idx="5">
                  <c:v>1</c:v>
                </c:pt>
                <c:pt idx="6">
                  <c:v>1.4724159999999999</c:v>
                </c:pt>
                <c:pt idx="7">
                  <c:v>3.2927020000000002</c:v>
                </c:pt>
                <c:pt idx="8">
                  <c:v>1.47214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3DA7-4BAF-98F1-1B1DB257E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1178480"/>
        <c:axId val="-1521182832"/>
      </c:barChart>
      <c:catAx>
        <c:axId val="-152117848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Poorest quintile</a:t>
                </a:r>
              </a:p>
            </c:rich>
          </c:tx>
          <c:layout>
            <c:manualLayout>
              <c:xMode val="edge"/>
              <c:yMode val="edge"/>
              <c:x val="0.44141293698314255"/>
              <c:y val="7.31248177311169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-1521182832"/>
        <c:crosses val="autoZero"/>
        <c:auto val="1"/>
        <c:lblAlgn val="ctr"/>
        <c:lblOffset val="100"/>
        <c:noMultiLvlLbl val="0"/>
      </c:catAx>
      <c:valAx>
        <c:axId val="-152118283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Out-of-pocket payments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-152117848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3588963422510378"/>
          <c:y val="0.3281154164939909"/>
          <c:w val="0.22811482773037511"/>
          <c:h val="0.449032324906755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22427472428015463"/>
          <c:w val="0.60267782152230975"/>
          <c:h val="0.65811721810635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12'!$Z$16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'Fig 12'!$Y$17:$Y$25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12'!$Z$17:$Z$25</c:f>
              <c:numCache>
                <c:formatCode>0.00</c:formatCode>
                <c:ptCount val="9"/>
                <c:pt idx="0">
                  <c:v>77.599999999999994</c:v>
                </c:pt>
                <c:pt idx="1">
                  <c:v>77.599999999999994</c:v>
                </c:pt>
                <c:pt idx="2">
                  <c:v>81.400000000000006</c:v>
                </c:pt>
                <c:pt idx="3">
                  <c:v>83.2</c:v>
                </c:pt>
                <c:pt idx="4">
                  <c:v>82.8</c:v>
                </c:pt>
                <c:pt idx="5">
                  <c:v>85.4</c:v>
                </c:pt>
                <c:pt idx="6">
                  <c:v>83.660120000000006</c:v>
                </c:pt>
                <c:pt idx="7">
                  <c:v>83.288101999999995</c:v>
                </c:pt>
                <c:pt idx="8">
                  <c:v>83.964331000000001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9E9-4491-BAF6-14D1EEF77437}"/>
            </c:ext>
          </c:extLst>
        </c:ser>
        <c:ser>
          <c:idx val="1"/>
          <c:order val="1"/>
          <c:tx>
            <c:strRef>
              <c:f>'Fig 12'!$AA$16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12'!$Y$17:$Y$25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12'!$AA$17:$AA$25</c:f>
              <c:numCache>
                <c:formatCode>0.00</c:formatCode>
                <c:ptCount val="9"/>
                <c:pt idx="0">
                  <c:v>0.4</c:v>
                </c:pt>
                <c:pt idx="1">
                  <c:v>0.8</c:v>
                </c:pt>
                <c:pt idx="2">
                  <c:v>0.6</c:v>
                </c:pt>
                <c:pt idx="3">
                  <c:v>1</c:v>
                </c:pt>
                <c:pt idx="4">
                  <c:v>1.2</c:v>
                </c:pt>
                <c:pt idx="5">
                  <c:v>0.7</c:v>
                </c:pt>
                <c:pt idx="6">
                  <c:v>1.315356</c:v>
                </c:pt>
                <c:pt idx="7">
                  <c:v>1.0518100000000001</c:v>
                </c:pt>
                <c:pt idx="8">
                  <c:v>1.0088539999999999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9E9-4491-BAF6-14D1EEF77437}"/>
            </c:ext>
          </c:extLst>
        </c:ser>
        <c:ser>
          <c:idx val="2"/>
          <c:order val="2"/>
          <c:tx>
            <c:strRef>
              <c:f>'Fig 12'!$AB$16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'Fig 12'!$Y$17:$Y$25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12'!$AB$17:$AB$25</c:f>
              <c:numCache>
                <c:formatCode>0.00</c:formatCode>
                <c:ptCount val="9"/>
                <c:pt idx="0">
                  <c:v>11.4</c:v>
                </c:pt>
                <c:pt idx="1">
                  <c:v>11.1</c:v>
                </c:pt>
                <c:pt idx="2">
                  <c:v>9.6</c:v>
                </c:pt>
                <c:pt idx="3">
                  <c:v>7.8</c:v>
                </c:pt>
                <c:pt idx="4">
                  <c:v>10.5</c:v>
                </c:pt>
                <c:pt idx="5">
                  <c:v>9.6999999999999993</c:v>
                </c:pt>
                <c:pt idx="6">
                  <c:v>8.2184190000000008</c:v>
                </c:pt>
                <c:pt idx="7">
                  <c:v>9.1386459999999996</c:v>
                </c:pt>
                <c:pt idx="8">
                  <c:v>8.7325379999999999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9E9-4491-BAF6-14D1EEF77437}"/>
            </c:ext>
          </c:extLst>
        </c:ser>
        <c:ser>
          <c:idx val="3"/>
          <c:order val="3"/>
          <c:tx>
            <c:strRef>
              <c:f>'Fig 12'!$AC$16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 12'!$Y$17:$Y$25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12'!$AC$17:$AC$25</c:f>
              <c:numCache>
                <c:formatCode>0.00</c:formatCode>
                <c:ptCount val="9"/>
                <c:pt idx="0">
                  <c:v>3.6</c:v>
                </c:pt>
                <c:pt idx="1">
                  <c:v>3.3</c:v>
                </c:pt>
                <c:pt idx="2">
                  <c:v>2</c:v>
                </c:pt>
                <c:pt idx="3">
                  <c:v>1.9</c:v>
                </c:pt>
                <c:pt idx="4">
                  <c:v>3.2</c:v>
                </c:pt>
                <c:pt idx="5">
                  <c:v>2.2999999999999998</c:v>
                </c:pt>
                <c:pt idx="6">
                  <c:v>4.0528389999999996</c:v>
                </c:pt>
                <c:pt idx="7">
                  <c:v>2.6816070000000001</c:v>
                </c:pt>
                <c:pt idx="8">
                  <c:v>2.3450729999999997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9E9-4491-BAF6-14D1EEF77437}"/>
            </c:ext>
          </c:extLst>
        </c:ser>
        <c:ser>
          <c:idx val="4"/>
          <c:order val="4"/>
          <c:tx>
            <c:strRef>
              <c:f>'Fig 12'!$AD$16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'Fig 12'!$Y$17:$Y$25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12'!$AD$17:$AD$25</c:f>
              <c:numCache>
                <c:formatCode>0.00</c:formatCode>
                <c:ptCount val="9"/>
                <c:pt idx="0">
                  <c:v>0.7</c:v>
                </c:pt>
                <c:pt idx="1">
                  <c:v>0.5</c:v>
                </c:pt>
                <c:pt idx="2">
                  <c:v>1.4</c:v>
                </c:pt>
                <c:pt idx="3">
                  <c:v>0.5</c:v>
                </c:pt>
                <c:pt idx="4">
                  <c:v>0.1</c:v>
                </c:pt>
                <c:pt idx="5">
                  <c:v>0.1</c:v>
                </c:pt>
                <c:pt idx="6">
                  <c:v>0.20832600000000001</c:v>
                </c:pt>
                <c:pt idx="7">
                  <c:v>0.25650200000000001</c:v>
                </c:pt>
                <c:pt idx="8">
                  <c:v>0.10396999999999999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D9E9-4491-BAF6-14D1EEF77437}"/>
            </c:ext>
          </c:extLst>
        </c:ser>
        <c:ser>
          <c:idx val="5"/>
          <c:order val="5"/>
          <c:tx>
            <c:strRef>
              <c:f>'Fig 12'!$AE$16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 12'!$Y$17:$Y$25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12'!$AE$17:$AE$25</c:f>
              <c:numCache>
                <c:formatCode>0.00</c:formatCode>
                <c:ptCount val="9"/>
                <c:pt idx="0">
                  <c:v>6.2</c:v>
                </c:pt>
                <c:pt idx="1">
                  <c:v>6.8</c:v>
                </c:pt>
                <c:pt idx="2">
                  <c:v>4.9000000000000004</c:v>
                </c:pt>
                <c:pt idx="3">
                  <c:v>5.7</c:v>
                </c:pt>
                <c:pt idx="4">
                  <c:v>2.2999999999999998</c:v>
                </c:pt>
                <c:pt idx="5">
                  <c:v>1.7</c:v>
                </c:pt>
                <c:pt idx="6">
                  <c:v>2.5449409999999997</c:v>
                </c:pt>
                <c:pt idx="7">
                  <c:v>3.5833339999999998</c:v>
                </c:pt>
                <c:pt idx="8">
                  <c:v>3.8452329999999999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D9E9-4491-BAF6-14D1EEF77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521180656"/>
        <c:axId val="-1521182288"/>
      </c:barChart>
      <c:catAx>
        <c:axId val="-15211806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2nd quintile</a:t>
                </a:r>
              </a:p>
            </c:rich>
          </c:tx>
          <c:layout>
            <c:manualLayout>
              <c:xMode val="edge"/>
              <c:yMode val="edge"/>
              <c:x val="0.44141293698314255"/>
              <c:y val="7.31248177311169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-1521182288"/>
        <c:crosses val="autoZero"/>
        <c:auto val="1"/>
        <c:lblAlgn val="ctr"/>
        <c:lblOffset val="100"/>
        <c:noMultiLvlLbl val="0"/>
      </c:catAx>
      <c:valAx>
        <c:axId val="-152118228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Out-of-pocket</a:t>
                </a:r>
                <a:r>
                  <a:rPr lang="es-CO" baseline="0"/>
                  <a:t> payments (%)</a:t>
                </a:r>
                <a:endParaRPr lang="es-CO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-1521180656"/>
        <c:crosses val="autoZero"/>
        <c:crossBetween val="between"/>
        <c:majorUnit val="20"/>
      </c:valAx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887079261672096E-2"/>
          <c:y val="0.1643037995644866"/>
          <c:w val="0.95222584147665579"/>
          <c:h val="0.756992804921466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2'!$B$1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2'!$A$2:$A$11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2'!$B$2:$B$11</c:f>
              <c:numCache>
                <c:formatCode>0.0%</c:formatCode>
                <c:ptCount val="10"/>
                <c:pt idx="0">
                  <c:v>0.746</c:v>
                </c:pt>
                <c:pt idx="2">
                  <c:v>0.75900000000000001</c:v>
                </c:pt>
                <c:pt idx="3">
                  <c:v>0.73299999999999998</c:v>
                </c:pt>
                <c:pt idx="5">
                  <c:v>0.7</c:v>
                </c:pt>
                <c:pt idx="6">
                  <c:v>0.71099999999999997</c:v>
                </c:pt>
                <c:pt idx="7">
                  <c:v>0.74099999999999999</c:v>
                </c:pt>
                <c:pt idx="8">
                  <c:v>0.754</c:v>
                </c:pt>
                <c:pt idx="9">
                  <c:v>0.81899999999999995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3D-49D9-9F17-1846B1771B99}"/>
            </c:ext>
          </c:extLst>
        </c:ser>
        <c:ser>
          <c:idx val="1"/>
          <c:order val="1"/>
          <c:tx>
            <c:strRef>
              <c:f>'Fig 2'!$C$1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2'!$A$2:$A$11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2'!$C$2:$C$11</c:f>
              <c:numCache>
                <c:formatCode>0.0%</c:formatCode>
                <c:ptCount val="10"/>
                <c:pt idx="0">
                  <c:v>0.78900000000000003</c:v>
                </c:pt>
                <c:pt idx="2">
                  <c:v>0.81499999999999995</c:v>
                </c:pt>
                <c:pt idx="3">
                  <c:v>0.76300000000000001</c:v>
                </c:pt>
                <c:pt idx="5">
                  <c:v>0.70899999999999996</c:v>
                </c:pt>
                <c:pt idx="6">
                  <c:v>0.79</c:v>
                </c:pt>
                <c:pt idx="7">
                  <c:v>0.78400000000000003</c:v>
                </c:pt>
                <c:pt idx="8">
                  <c:v>0.81699999999999995</c:v>
                </c:pt>
                <c:pt idx="9">
                  <c:v>0.83699999999999997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3D-49D9-9F17-1846B1771B99}"/>
            </c:ext>
          </c:extLst>
        </c:ser>
        <c:ser>
          <c:idx val="2"/>
          <c:order val="2"/>
          <c:tx>
            <c:strRef>
              <c:f>'Fig 2'!$D$1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2'!$A$2:$A$11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2'!$D$2:$D$11</c:f>
              <c:numCache>
                <c:formatCode>0.0%</c:formatCode>
                <c:ptCount val="10"/>
                <c:pt idx="0">
                  <c:v>0.82</c:v>
                </c:pt>
                <c:pt idx="2">
                  <c:v>0.82499999999999996</c:v>
                </c:pt>
                <c:pt idx="3">
                  <c:v>0.81399999999999995</c:v>
                </c:pt>
                <c:pt idx="5">
                  <c:v>0.77800000000000002</c:v>
                </c:pt>
                <c:pt idx="6">
                  <c:v>0.82099999999999995</c:v>
                </c:pt>
                <c:pt idx="7">
                  <c:v>0.80700000000000005</c:v>
                </c:pt>
                <c:pt idx="8">
                  <c:v>0.84899999999999998</c:v>
                </c:pt>
                <c:pt idx="9">
                  <c:v>0.84399999999999997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91-4E57-A8C0-3872B1A223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39"/>
        <c:overlap val="-22"/>
        <c:axId val="-1439945008"/>
        <c:axId val="-1439946640"/>
      </c:barChart>
      <c:catAx>
        <c:axId val="-143994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9946640"/>
        <c:crosses val="autoZero"/>
        <c:auto val="1"/>
        <c:lblAlgn val="ctr"/>
        <c:lblOffset val="100"/>
        <c:noMultiLvlLbl val="0"/>
      </c:catAx>
      <c:valAx>
        <c:axId val="-1439946640"/>
        <c:scaling>
          <c:orientation val="minMax"/>
          <c:min val="0"/>
        </c:scaling>
        <c:delete val="1"/>
        <c:axPos val="l"/>
        <c:numFmt formatCode="0.0%" sourceLinked="1"/>
        <c:majorTickMark val="none"/>
        <c:minorTickMark val="none"/>
        <c:tickLblPos val="nextTo"/>
        <c:crossAx val="-143994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950723033705711"/>
          <c:y val="2.8886294575953876E-3"/>
          <c:w val="0.270492769662943"/>
          <c:h val="6.4817581562988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22427472428015463"/>
          <c:w val="0.60267782152230975"/>
          <c:h val="0.65811721810635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12'!$Z$28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'Fig 12'!$Y$29:$Y$37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12'!$Z$29:$Z$37</c:f>
              <c:numCache>
                <c:formatCode>0.00</c:formatCode>
                <c:ptCount val="9"/>
                <c:pt idx="0">
                  <c:v>72.5</c:v>
                </c:pt>
                <c:pt idx="1">
                  <c:v>76.099999999999994</c:v>
                </c:pt>
                <c:pt idx="2">
                  <c:v>76.900000000000006</c:v>
                </c:pt>
                <c:pt idx="3">
                  <c:v>77.3</c:v>
                </c:pt>
                <c:pt idx="4">
                  <c:v>76.599999999999994</c:v>
                </c:pt>
                <c:pt idx="5">
                  <c:v>79.7</c:v>
                </c:pt>
                <c:pt idx="6">
                  <c:v>81.956808999999993</c:v>
                </c:pt>
                <c:pt idx="7">
                  <c:v>77.517881000000003</c:v>
                </c:pt>
                <c:pt idx="8">
                  <c:v>80.629077999999993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B1-45BD-A770-8E8E21B615E7}"/>
            </c:ext>
          </c:extLst>
        </c:ser>
        <c:ser>
          <c:idx val="1"/>
          <c:order val="1"/>
          <c:tx>
            <c:strRef>
              <c:f>'Fig 12'!$AA$28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12'!$Y$29:$Y$37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12'!$AA$29:$AA$37</c:f>
              <c:numCache>
                <c:formatCode>0.00</c:formatCode>
                <c:ptCount val="9"/>
                <c:pt idx="0">
                  <c:v>0.3</c:v>
                </c:pt>
                <c:pt idx="1">
                  <c:v>0.5</c:v>
                </c:pt>
                <c:pt idx="2">
                  <c:v>0.8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1.069985</c:v>
                </c:pt>
                <c:pt idx="7">
                  <c:v>1.1912970000000001</c:v>
                </c:pt>
                <c:pt idx="8">
                  <c:v>1.280146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DB1-45BD-A770-8E8E21B615E7}"/>
            </c:ext>
          </c:extLst>
        </c:ser>
        <c:ser>
          <c:idx val="2"/>
          <c:order val="2"/>
          <c:tx>
            <c:strRef>
              <c:f>'Fig 12'!$AB$28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'Fig 12'!$Y$29:$Y$37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12'!$AB$29:$AB$37</c:f>
              <c:numCache>
                <c:formatCode>0.00</c:formatCode>
                <c:ptCount val="9"/>
                <c:pt idx="0">
                  <c:v>11</c:v>
                </c:pt>
                <c:pt idx="1">
                  <c:v>10</c:v>
                </c:pt>
                <c:pt idx="2">
                  <c:v>10.1</c:v>
                </c:pt>
                <c:pt idx="3">
                  <c:v>10.1</c:v>
                </c:pt>
                <c:pt idx="4">
                  <c:v>9.8000000000000007</c:v>
                </c:pt>
                <c:pt idx="5">
                  <c:v>10.1</c:v>
                </c:pt>
                <c:pt idx="6">
                  <c:v>9.526622999999999</c:v>
                </c:pt>
                <c:pt idx="7">
                  <c:v>10.188095000000001</c:v>
                </c:pt>
                <c:pt idx="8">
                  <c:v>8.0482460000000007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DB1-45BD-A770-8E8E21B615E7}"/>
            </c:ext>
          </c:extLst>
        </c:ser>
        <c:ser>
          <c:idx val="3"/>
          <c:order val="3"/>
          <c:tx>
            <c:strRef>
              <c:f>'Fig 12'!$AC$28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 12'!$Y$29:$Y$37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12'!$AC$29:$AC$37</c:f>
              <c:numCache>
                <c:formatCode>0.00</c:formatCode>
                <c:ptCount val="9"/>
                <c:pt idx="0">
                  <c:v>4</c:v>
                </c:pt>
                <c:pt idx="1">
                  <c:v>2.9</c:v>
                </c:pt>
                <c:pt idx="2">
                  <c:v>3.4</c:v>
                </c:pt>
                <c:pt idx="3">
                  <c:v>3.4</c:v>
                </c:pt>
                <c:pt idx="4">
                  <c:v>5.3</c:v>
                </c:pt>
                <c:pt idx="5">
                  <c:v>2.9</c:v>
                </c:pt>
                <c:pt idx="6">
                  <c:v>2.8162790000000002</c:v>
                </c:pt>
                <c:pt idx="7">
                  <c:v>3.768634</c:v>
                </c:pt>
                <c:pt idx="8">
                  <c:v>3.9525459999999999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DB1-45BD-A770-8E8E21B615E7}"/>
            </c:ext>
          </c:extLst>
        </c:ser>
        <c:ser>
          <c:idx val="4"/>
          <c:order val="4"/>
          <c:tx>
            <c:strRef>
              <c:f>'Fig 12'!$AD$28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'Fig 12'!$Y$29:$Y$37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12'!$AD$29:$AD$37</c:f>
              <c:numCache>
                <c:formatCode>0.00</c:formatCode>
                <c:ptCount val="9"/>
                <c:pt idx="0">
                  <c:v>1</c:v>
                </c:pt>
                <c:pt idx="1">
                  <c:v>1.2</c:v>
                </c:pt>
                <c:pt idx="2">
                  <c:v>1</c:v>
                </c:pt>
                <c:pt idx="3">
                  <c:v>0.4</c:v>
                </c:pt>
                <c:pt idx="4">
                  <c:v>1.1000000000000001</c:v>
                </c:pt>
                <c:pt idx="5">
                  <c:v>0.1</c:v>
                </c:pt>
                <c:pt idx="6">
                  <c:v>0.25473599999999996</c:v>
                </c:pt>
                <c:pt idx="7">
                  <c:v>0.439859</c:v>
                </c:pt>
                <c:pt idx="8">
                  <c:v>0.34781899999999999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DB1-45BD-A770-8E8E21B615E7}"/>
            </c:ext>
          </c:extLst>
        </c:ser>
        <c:ser>
          <c:idx val="5"/>
          <c:order val="5"/>
          <c:tx>
            <c:strRef>
              <c:f>'Fig 12'!$AE$28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 12'!$Y$29:$Y$37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12'!$AE$29:$AE$37</c:f>
              <c:numCache>
                <c:formatCode>0.00</c:formatCode>
                <c:ptCount val="9"/>
                <c:pt idx="0">
                  <c:v>11.2</c:v>
                </c:pt>
                <c:pt idx="1">
                  <c:v>9.4</c:v>
                </c:pt>
                <c:pt idx="2">
                  <c:v>7.8</c:v>
                </c:pt>
                <c:pt idx="3">
                  <c:v>8.1</c:v>
                </c:pt>
                <c:pt idx="4">
                  <c:v>6.6</c:v>
                </c:pt>
                <c:pt idx="5">
                  <c:v>6.7</c:v>
                </c:pt>
                <c:pt idx="6">
                  <c:v>4.3755679999999995</c:v>
                </c:pt>
                <c:pt idx="7">
                  <c:v>6.8942340000000009</c:v>
                </c:pt>
                <c:pt idx="8">
                  <c:v>5.7421640000000007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3DB1-45BD-A770-8E8E21B61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521181200"/>
        <c:axId val="-1617967536"/>
      </c:barChart>
      <c:catAx>
        <c:axId val="-152118120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3rd quintile</a:t>
                </a:r>
              </a:p>
            </c:rich>
          </c:tx>
          <c:layout>
            <c:manualLayout>
              <c:xMode val="edge"/>
              <c:yMode val="edge"/>
              <c:x val="0.44141293698314255"/>
              <c:y val="7.31248177311169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-1617967536"/>
        <c:crosses val="autoZero"/>
        <c:auto val="1"/>
        <c:lblAlgn val="ctr"/>
        <c:lblOffset val="100"/>
        <c:noMultiLvlLbl val="0"/>
      </c:catAx>
      <c:valAx>
        <c:axId val="-161796753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Out-of-pocket</a:t>
                </a:r>
                <a:r>
                  <a:rPr lang="es-CO" baseline="0"/>
                  <a:t> payments (%)</a:t>
                </a:r>
                <a:endParaRPr lang="es-CO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-1521181200"/>
        <c:crosses val="autoZero"/>
        <c:crossBetween val="between"/>
        <c:majorUnit val="20"/>
      </c:valAx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22427472428015463"/>
          <c:w val="0.60267782152230975"/>
          <c:h val="0.65811721810635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12'!$Z$40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'Fig 12'!$Y$41:$Y$49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12'!$Z$41:$Z$49</c:f>
              <c:numCache>
                <c:formatCode>0.00</c:formatCode>
                <c:ptCount val="9"/>
                <c:pt idx="0">
                  <c:v>47.4</c:v>
                </c:pt>
                <c:pt idx="1">
                  <c:v>69.599999999999994</c:v>
                </c:pt>
                <c:pt idx="2">
                  <c:v>66.5</c:v>
                </c:pt>
                <c:pt idx="3">
                  <c:v>71.900000000000006</c:v>
                </c:pt>
                <c:pt idx="4">
                  <c:v>74.8</c:v>
                </c:pt>
                <c:pt idx="5">
                  <c:v>72.400000000000006</c:v>
                </c:pt>
                <c:pt idx="6">
                  <c:v>70.675650000000005</c:v>
                </c:pt>
                <c:pt idx="7">
                  <c:v>65.888268000000011</c:v>
                </c:pt>
                <c:pt idx="8">
                  <c:v>74.789678000000009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1CF-45D8-BD56-3EB9675C26F8}"/>
            </c:ext>
          </c:extLst>
        </c:ser>
        <c:ser>
          <c:idx val="1"/>
          <c:order val="1"/>
          <c:tx>
            <c:strRef>
              <c:f>'Fig 12'!$AA$40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12'!$Y$41:$Y$49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12'!$AA$41:$AA$49</c:f>
              <c:numCache>
                <c:formatCode>0.00</c:formatCode>
                <c:ptCount val="9"/>
                <c:pt idx="0">
                  <c:v>0.7</c:v>
                </c:pt>
                <c:pt idx="1">
                  <c:v>0.4</c:v>
                </c:pt>
                <c:pt idx="2">
                  <c:v>0.4</c:v>
                </c:pt>
                <c:pt idx="3">
                  <c:v>1</c:v>
                </c:pt>
                <c:pt idx="4">
                  <c:v>0.9</c:v>
                </c:pt>
                <c:pt idx="5">
                  <c:v>1</c:v>
                </c:pt>
                <c:pt idx="6">
                  <c:v>1.1888449999999999</c:v>
                </c:pt>
                <c:pt idx="7">
                  <c:v>0.81799999999999995</c:v>
                </c:pt>
                <c:pt idx="8">
                  <c:v>1.185317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1CF-45D8-BD56-3EB9675C26F8}"/>
            </c:ext>
          </c:extLst>
        </c:ser>
        <c:ser>
          <c:idx val="2"/>
          <c:order val="2"/>
          <c:tx>
            <c:strRef>
              <c:f>'Fig 12'!$AB$40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'Fig 12'!$Y$41:$Y$49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12'!$AB$41:$AB$49</c:f>
              <c:numCache>
                <c:formatCode>0.00</c:formatCode>
                <c:ptCount val="9"/>
                <c:pt idx="0">
                  <c:v>14.3</c:v>
                </c:pt>
                <c:pt idx="1">
                  <c:v>11.5</c:v>
                </c:pt>
                <c:pt idx="2">
                  <c:v>10</c:v>
                </c:pt>
                <c:pt idx="3">
                  <c:v>11.8</c:v>
                </c:pt>
                <c:pt idx="4">
                  <c:v>11.7</c:v>
                </c:pt>
                <c:pt idx="5">
                  <c:v>13.6</c:v>
                </c:pt>
                <c:pt idx="6">
                  <c:v>13.019100999999999</c:v>
                </c:pt>
                <c:pt idx="7">
                  <c:v>12.751757</c:v>
                </c:pt>
                <c:pt idx="8">
                  <c:v>11.399604999999999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1CF-45D8-BD56-3EB9675C26F8}"/>
            </c:ext>
          </c:extLst>
        </c:ser>
        <c:ser>
          <c:idx val="3"/>
          <c:order val="3"/>
          <c:tx>
            <c:strRef>
              <c:f>'Fig 12'!$AC$40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 12'!$Y$41:$Y$49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12'!$AC$41:$AC$49</c:f>
              <c:numCache>
                <c:formatCode>0.00</c:formatCode>
                <c:ptCount val="9"/>
                <c:pt idx="0">
                  <c:v>5.0999999999999996</c:v>
                </c:pt>
                <c:pt idx="1">
                  <c:v>4.5</c:v>
                </c:pt>
                <c:pt idx="2">
                  <c:v>5.6</c:v>
                </c:pt>
                <c:pt idx="3">
                  <c:v>5</c:v>
                </c:pt>
                <c:pt idx="4">
                  <c:v>5.4</c:v>
                </c:pt>
                <c:pt idx="5">
                  <c:v>4.8</c:v>
                </c:pt>
                <c:pt idx="6">
                  <c:v>4.8962729999999999</c:v>
                </c:pt>
                <c:pt idx="7">
                  <c:v>4.1648990000000001</c:v>
                </c:pt>
                <c:pt idx="8">
                  <c:v>4.8526489999999995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1CF-45D8-BD56-3EB9675C26F8}"/>
            </c:ext>
          </c:extLst>
        </c:ser>
        <c:ser>
          <c:idx val="4"/>
          <c:order val="4"/>
          <c:tx>
            <c:strRef>
              <c:f>'Fig 12'!$AD$40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'Fig 12'!$Y$41:$Y$49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12'!$AD$41:$AD$49</c:f>
              <c:numCache>
                <c:formatCode>0.00</c:formatCode>
                <c:ptCount val="9"/>
                <c:pt idx="0">
                  <c:v>0.9</c:v>
                </c:pt>
                <c:pt idx="1">
                  <c:v>0.7</c:v>
                </c:pt>
                <c:pt idx="2">
                  <c:v>1.5</c:v>
                </c:pt>
                <c:pt idx="3">
                  <c:v>0.4</c:v>
                </c:pt>
                <c:pt idx="4">
                  <c:v>0.5</c:v>
                </c:pt>
                <c:pt idx="5">
                  <c:v>0.2</c:v>
                </c:pt>
                <c:pt idx="6">
                  <c:v>0.41689700000000002</c:v>
                </c:pt>
                <c:pt idx="7">
                  <c:v>0.59872900000000007</c:v>
                </c:pt>
                <c:pt idx="8">
                  <c:v>0.39828199999999997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51CF-45D8-BD56-3EB9675C26F8}"/>
            </c:ext>
          </c:extLst>
        </c:ser>
        <c:ser>
          <c:idx val="5"/>
          <c:order val="5"/>
          <c:tx>
            <c:strRef>
              <c:f>'Fig 12'!$AE$40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 12'!$Y$41:$Y$49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12'!$AE$41:$AE$49</c:f>
              <c:numCache>
                <c:formatCode>0.00</c:formatCode>
                <c:ptCount val="9"/>
                <c:pt idx="0">
                  <c:v>31.7</c:v>
                </c:pt>
                <c:pt idx="1">
                  <c:v>13.3</c:v>
                </c:pt>
                <c:pt idx="2">
                  <c:v>15.9</c:v>
                </c:pt>
                <c:pt idx="3">
                  <c:v>10</c:v>
                </c:pt>
                <c:pt idx="4">
                  <c:v>6.7</c:v>
                </c:pt>
                <c:pt idx="5">
                  <c:v>8.1</c:v>
                </c:pt>
                <c:pt idx="6">
                  <c:v>9.8032339999999998</c:v>
                </c:pt>
                <c:pt idx="7">
                  <c:v>15.778345999999999</c:v>
                </c:pt>
                <c:pt idx="8">
                  <c:v>7.3744680000000002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51CF-45D8-BD56-3EB9675C2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617969712"/>
        <c:axId val="-1617968624"/>
      </c:barChart>
      <c:catAx>
        <c:axId val="-161796971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4th quintile</a:t>
                </a:r>
              </a:p>
            </c:rich>
          </c:tx>
          <c:layout>
            <c:manualLayout>
              <c:xMode val="edge"/>
              <c:yMode val="edge"/>
              <c:x val="0.44141293698314255"/>
              <c:y val="7.31248177311169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-1617968624"/>
        <c:crosses val="autoZero"/>
        <c:auto val="1"/>
        <c:lblAlgn val="ctr"/>
        <c:lblOffset val="100"/>
        <c:noMultiLvlLbl val="0"/>
      </c:catAx>
      <c:valAx>
        <c:axId val="-161796862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Out-of-pocket</a:t>
                </a:r>
                <a:r>
                  <a:rPr lang="es-CO" baseline="0"/>
                  <a:t> payments (%)</a:t>
                </a:r>
                <a:endParaRPr lang="es-CO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-1617969712"/>
        <c:crosses val="autoZero"/>
        <c:crossBetween val="between"/>
        <c:majorUnit val="20"/>
      </c:valAx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22427472428015463"/>
          <c:w val="0.60267782152230975"/>
          <c:h val="0.65811721810635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12'!$Z$52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'Fig 12'!$Y$53:$Y$61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12'!$Z$53:$Z$61</c:f>
              <c:numCache>
                <c:formatCode>0.00</c:formatCode>
                <c:ptCount val="9"/>
                <c:pt idx="0">
                  <c:v>61</c:v>
                </c:pt>
                <c:pt idx="1">
                  <c:v>41.5</c:v>
                </c:pt>
                <c:pt idx="2">
                  <c:v>47.3</c:v>
                </c:pt>
                <c:pt idx="3">
                  <c:v>52.6</c:v>
                </c:pt>
                <c:pt idx="4">
                  <c:v>48.9</c:v>
                </c:pt>
                <c:pt idx="5">
                  <c:v>47.6</c:v>
                </c:pt>
                <c:pt idx="6">
                  <c:v>50.586638999999998</c:v>
                </c:pt>
                <c:pt idx="7">
                  <c:v>47.908024999999995</c:v>
                </c:pt>
                <c:pt idx="8">
                  <c:v>49.513017999999995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CC-44DB-BFC4-716F12600987}"/>
            </c:ext>
          </c:extLst>
        </c:ser>
        <c:ser>
          <c:idx val="1"/>
          <c:order val="1"/>
          <c:tx>
            <c:strRef>
              <c:f>'Fig 12'!$AA$52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12'!$Y$53:$Y$61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12'!$AA$53:$AA$61</c:f>
              <c:numCache>
                <c:formatCode>0.00</c:formatCode>
                <c:ptCount val="9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0.7</c:v>
                </c:pt>
                <c:pt idx="4">
                  <c:v>0.8</c:v>
                </c:pt>
                <c:pt idx="5">
                  <c:v>1.2</c:v>
                </c:pt>
                <c:pt idx="6">
                  <c:v>0.53073300000000001</c:v>
                </c:pt>
                <c:pt idx="7">
                  <c:v>0.52224899999999996</c:v>
                </c:pt>
                <c:pt idx="8">
                  <c:v>0.81294999999999995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ECC-44DB-BFC4-716F12600987}"/>
            </c:ext>
          </c:extLst>
        </c:ser>
        <c:ser>
          <c:idx val="2"/>
          <c:order val="2"/>
          <c:tx>
            <c:strRef>
              <c:f>'Fig 12'!$AB$52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'Fig 12'!$Y$53:$Y$61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12'!$AB$53:$AB$61</c:f>
              <c:numCache>
                <c:formatCode>0.00</c:formatCode>
                <c:ptCount val="9"/>
                <c:pt idx="0">
                  <c:v>13.1</c:v>
                </c:pt>
                <c:pt idx="1">
                  <c:v>11.5</c:v>
                </c:pt>
                <c:pt idx="2">
                  <c:v>15.4</c:v>
                </c:pt>
                <c:pt idx="3">
                  <c:v>14.5</c:v>
                </c:pt>
                <c:pt idx="4">
                  <c:v>12.9</c:v>
                </c:pt>
                <c:pt idx="5">
                  <c:v>15.1</c:v>
                </c:pt>
                <c:pt idx="6">
                  <c:v>18.600242999999999</c:v>
                </c:pt>
                <c:pt idx="7">
                  <c:v>14.456589000000001</c:v>
                </c:pt>
                <c:pt idx="8">
                  <c:v>12.646688000000001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ECC-44DB-BFC4-716F12600987}"/>
            </c:ext>
          </c:extLst>
        </c:ser>
        <c:ser>
          <c:idx val="3"/>
          <c:order val="3"/>
          <c:tx>
            <c:strRef>
              <c:f>'Fig 12'!$AC$52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 12'!$Y$53:$Y$61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12'!$AC$53:$AC$61</c:f>
              <c:numCache>
                <c:formatCode>0.00</c:formatCode>
                <c:ptCount val="9"/>
                <c:pt idx="0">
                  <c:v>4.4000000000000004</c:v>
                </c:pt>
                <c:pt idx="1">
                  <c:v>6.3</c:v>
                </c:pt>
                <c:pt idx="2">
                  <c:v>5.0999999999999996</c:v>
                </c:pt>
                <c:pt idx="3">
                  <c:v>5.3</c:v>
                </c:pt>
                <c:pt idx="4">
                  <c:v>6.2</c:v>
                </c:pt>
                <c:pt idx="5">
                  <c:v>6.7</c:v>
                </c:pt>
                <c:pt idx="6">
                  <c:v>8.3662379999999992</c:v>
                </c:pt>
                <c:pt idx="7">
                  <c:v>5.9274390000000006</c:v>
                </c:pt>
                <c:pt idx="8">
                  <c:v>7.7174549999999993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ECC-44DB-BFC4-716F12600987}"/>
            </c:ext>
          </c:extLst>
        </c:ser>
        <c:ser>
          <c:idx val="4"/>
          <c:order val="4"/>
          <c:tx>
            <c:strRef>
              <c:f>'Fig 12'!$AD$52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'Fig 12'!$Y$53:$Y$61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12'!$AD$53:$AD$61</c:f>
              <c:numCache>
                <c:formatCode>0.00</c:formatCode>
                <c:ptCount val="9"/>
                <c:pt idx="0">
                  <c:v>0.8</c:v>
                </c:pt>
                <c:pt idx="1">
                  <c:v>1.2</c:v>
                </c:pt>
                <c:pt idx="2">
                  <c:v>0.8</c:v>
                </c:pt>
                <c:pt idx="3">
                  <c:v>0.4</c:v>
                </c:pt>
                <c:pt idx="4">
                  <c:v>0.8</c:v>
                </c:pt>
                <c:pt idx="5">
                  <c:v>0.3</c:v>
                </c:pt>
                <c:pt idx="6">
                  <c:v>0.55362500000000003</c:v>
                </c:pt>
                <c:pt idx="7">
                  <c:v>0.93947700000000001</c:v>
                </c:pt>
                <c:pt idx="8">
                  <c:v>0.47853799999999996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EECC-44DB-BFC4-716F12600987}"/>
            </c:ext>
          </c:extLst>
        </c:ser>
        <c:ser>
          <c:idx val="5"/>
          <c:order val="5"/>
          <c:tx>
            <c:strRef>
              <c:f>'Fig 12'!$AE$52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 12'!$Y$53:$Y$61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12'!$AE$53:$AE$61</c:f>
              <c:numCache>
                <c:formatCode>0.00</c:formatCode>
                <c:ptCount val="9"/>
                <c:pt idx="0">
                  <c:v>20.100000000000001</c:v>
                </c:pt>
                <c:pt idx="1">
                  <c:v>39</c:v>
                </c:pt>
                <c:pt idx="2">
                  <c:v>31</c:v>
                </c:pt>
                <c:pt idx="3">
                  <c:v>26.4</c:v>
                </c:pt>
                <c:pt idx="4">
                  <c:v>30.4</c:v>
                </c:pt>
                <c:pt idx="5">
                  <c:v>29</c:v>
                </c:pt>
                <c:pt idx="6">
                  <c:v>21.362522000000002</c:v>
                </c:pt>
                <c:pt idx="7">
                  <c:v>30.246220000000001</c:v>
                </c:pt>
                <c:pt idx="8">
                  <c:v>28.83135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EECC-44DB-BFC4-716F12600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617968080"/>
        <c:axId val="-1617966992"/>
      </c:barChart>
      <c:catAx>
        <c:axId val="-161796808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en-US" sz="1000"/>
                  <a:t>Richest quintile</a:t>
                </a:r>
              </a:p>
            </c:rich>
          </c:tx>
          <c:layout>
            <c:manualLayout>
              <c:xMode val="edge"/>
              <c:yMode val="edge"/>
              <c:x val="0.44141293698314255"/>
              <c:y val="7.31248177311169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-1617966992"/>
        <c:crosses val="autoZero"/>
        <c:auto val="1"/>
        <c:lblAlgn val="ctr"/>
        <c:lblOffset val="100"/>
        <c:noMultiLvlLbl val="0"/>
      </c:catAx>
      <c:valAx>
        <c:axId val="-161796699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Out-of-pocket</a:t>
                </a:r>
                <a:r>
                  <a:rPr lang="es-CO" baseline="0"/>
                  <a:t> payments (%)</a:t>
                </a:r>
                <a:endParaRPr lang="es-CO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-1617968080"/>
        <c:crosses val="autoZero"/>
        <c:crossBetween val="between"/>
        <c:majorUnit val="20"/>
      </c:valAx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12'!$B$45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12'!$A$46:$A$50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12'!$B$46:$B$50</c:f>
              <c:numCache>
                <c:formatCode>0.00</c:formatCode>
                <c:ptCount val="5"/>
                <c:pt idx="0">
                  <c:v>88.017102999999992</c:v>
                </c:pt>
                <c:pt idx="1">
                  <c:v>83.660120000000006</c:v>
                </c:pt>
                <c:pt idx="2">
                  <c:v>81.956808999999993</c:v>
                </c:pt>
                <c:pt idx="3">
                  <c:v>70.675650000000005</c:v>
                </c:pt>
                <c:pt idx="4">
                  <c:v>50.586638999999998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9F-4B50-B763-6E2E93655253}"/>
            </c:ext>
          </c:extLst>
        </c:ser>
        <c:ser>
          <c:idx val="5"/>
          <c:order val="1"/>
          <c:tx>
            <c:strRef>
              <c:f>'Fig 12'!$G$45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12'!$A$46:$A$50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12'!$G$46:$G$50</c:f>
              <c:numCache>
                <c:formatCode>0.00</c:formatCode>
                <c:ptCount val="5"/>
                <c:pt idx="0">
                  <c:v>1.4724159999999999</c:v>
                </c:pt>
                <c:pt idx="1">
                  <c:v>2.5449409999999997</c:v>
                </c:pt>
                <c:pt idx="2">
                  <c:v>4.3755679999999995</c:v>
                </c:pt>
                <c:pt idx="3">
                  <c:v>9.8032339999999998</c:v>
                </c:pt>
                <c:pt idx="4">
                  <c:v>21.362522000000002</c:v>
                </c:pt>
              </c:numCache>
            </c:numRef>
          </c:val>
        </c:ser>
        <c:ser>
          <c:idx val="3"/>
          <c:order val="2"/>
          <c:tx>
            <c:strRef>
              <c:f>'Fig 12'!$E$45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 12'!$A$46:$A$50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12'!$E$46:$E$50</c:f>
              <c:numCache>
                <c:formatCode>0.00</c:formatCode>
                <c:ptCount val="5"/>
                <c:pt idx="0">
                  <c:v>2.6177429999999999</c:v>
                </c:pt>
                <c:pt idx="1">
                  <c:v>4.0528389999999996</c:v>
                </c:pt>
                <c:pt idx="2">
                  <c:v>2.8162790000000002</c:v>
                </c:pt>
                <c:pt idx="3">
                  <c:v>4.8962729999999999</c:v>
                </c:pt>
                <c:pt idx="4">
                  <c:v>8.3662379999999992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09F-4B50-B763-6E2E93655253}"/>
            </c:ext>
          </c:extLst>
        </c:ser>
        <c:ser>
          <c:idx val="2"/>
          <c:order val="3"/>
          <c:tx>
            <c:strRef>
              <c:f>'Fig 12'!$D$45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 12'!$A$46:$A$50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12'!$D$46:$D$50</c:f>
              <c:numCache>
                <c:formatCode>0.00</c:formatCode>
                <c:ptCount val="5"/>
                <c:pt idx="0">
                  <c:v>6.9022579999999998</c:v>
                </c:pt>
                <c:pt idx="1">
                  <c:v>8.2184190000000008</c:v>
                </c:pt>
                <c:pt idx="2">
                  <c:v>9.526622999999999</c:v>
                </c:pt>
                <c:pt idx="3">
                  <c:v>13.019100999999999</c:v>
                </c:pt>
                <c:pt idx="4">
                  <c:v>18.600242999999999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9F-4B50-B763-6E2E93655253}"/>
            </c:ext>
          </c:extLst>
        </c:ser>
        <c:ser>
          <c:idx val="1"/>
          <c:order val="4"/>
          <c:tx>
            <c:strRef>
              <c:f>'Fig 12'!$C$45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12'!$A$46:$A$50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12'!$C$46:$C$50</c:f>
              <c:numCache>
                <c:formatCode>0.00</c:formatCode>
                <c:ptCount val="5"/>
                <c:pt idx="0">
                  <c:v>0.94562799999999991</c:v>
                </c:pt>
                <c:pt idx="1">
                  <c:v>1.315356</c:v>
                </c:pt>
                <c:pt idx="2">
                  <c:v>1.069985</c:v>
                </c:pt>
                <c:pt idx="3">
                  <c:v>1.1888449999999999</c:v>
                </c:pt>
                <c:pt idx="4">
                  <c:v>0.53073300000000001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9F-4B50-B763-6E2E93655253}"/>
            </c:ext>
          </c:extLst>
        </c:ser>
        <c:ser>
          <c:idx val="4"/>
          <c:order val="5"/>
          <c:tx>
            <c:strRef>
              <c:f>'Fig 12'!$F$45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12'!$A$46:$A$50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12'!$F$46:$F$50</c:f>
              <c:numCache>
                <c:formatCode>0.00</c:formatCode>
                <c:ptCount val="5"/>
                <c:pt idx="0">
                  <c:v>4.4852000000000003E-2</c:v>
                </c:pt>
                <c:pt idx="1">
                  <c:v>0.20832600000000001</c:v>
                </c:pt>
                <c:pt idx="2">
                  <c:v>0.25473599999999996</c:v>
                </c:pt>
                <c:pt idx="3">
                  <c:v>0.41689700000000002</c:v>
                </c:pt>
                <c:pt idx="4">
                  <c:v>0.55362500000000003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09F-4B50-B763-6E2E9365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17969168"/>
        <c:axId val="-1617966448"/>
      </c:barChart>
      <c:catAx>
        <c:axId val="-161796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17966448"/>
        <c:crosses val="autoZero"/>
        <c:auto val="1"/>
        <c:lblAlgn val="ctr"/>
        <c:lblOffset val="100"/>
        <c:noMultiLvlLbl val="0"/>
      </c:catAx>
      <c:valAx>
        <c:axId val="-16179664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Out-of-pocket payment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179691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144283712757516"/>
          <c:y val="0.27067975167133912"/>
          <c:w val="0.2690515383305368"/>
          <c:h val="0.46132737736046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12'!$B$38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12'!$A$54:$A$58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12'!$B$54:$B$58</c:f>
              <c:numCache>
                <c:formatCode>0.00</c:formatCode>
                <c:ptCount val="5"/>
                <c:pt idx="0">
                  <c:v>86.673790999999994</c:v>
                </c:pt>
                <c:pt idx="1">
                  <c:v>83.288101999999995</c:v>
                </c:pt>
                <c:pt idx="2">
                  <c:v>77.517881000000003</c:v>
                </c:pt>
                <c:pt idx="3">
                  <c:v>65.888268000000011</c:v>
                </c:pt>
                <c:pt idx="4">
                  <c:v>47.908024999999995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9F-4B50-B763-6E2E93655253}"/>
            </c:ext>
          </c:extLst>
        </c:ser>
        <c:ser>
          <c:idx val="5"/>
          <c:order val="1"/>
          <c:tx>
            <c:strRef>
              <c:f>'Fig 12'!$G$38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12'!$A$54:$A$58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12'!$G$54:$G$58</c:f>
              <c:numCache>
                <c:formatCode>0.00</c:formatCode>
                <c:ptCount val="5"/>
                <c:pt idx="0">
                  <c:v>3.2927020000000002</c:v>
                </c:pt>
                <c:pt idx="1">
                  <c:v>3.5833339999999998</c:v>
                </c:pt>
                <c:pt idx="2">
                  <c:v>6.8942340000000009</c:v>
                </c:pt>
                <c:pt idx="3">
                  <c:v>15.778345999999999</c:v>
                </c:pt>
                <c:pt idx="4">
                  <c:v>30.246220000000001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09F-4B50-B763-6E2E93655253}"/>
            </c:ext>
          </c:extLst>
        </c:ser>
        <c:ser>
          <c:idx val="3"/>
          <c:order val="2"/>
          <c:tx>
            <c:strRef>
              <c:f>'Fig 12'!$E$38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 12'!$A$54:$A$58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12'!$E$54:$E$58</c:f>
              <c:numCache>
                <c:formatCode>0.00</c:formatCode>
                <c:ptCount val="5"/>
                <c:pt idx="0">
                  <c:v>1.9421930000000001</c:v>
                </c:pt>
                <c:pt idx="1">
                  <c:v>2.6816070000000001</c:v>
                </c:pt>
                <c:pt idx="2">
                  <c:v>3.768634</c:v>
                </c:pt>
                <c:pt idx="3">
                  <c:v>4.1648990000000001</c:v>
                </c:pt>
                <c:pt idx="4">
                  <c:v>5.9274390000000006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09F-4B50-B763-6E2E93655253}"/>
            </c:ext>
          </c:extLst>
        </c:ser>
        <c:ser>
          <c:idx val="2"/>
          <c:order val="3"/>
          <c:tx>
            <c:strRef>
              <c:f>'Fig 12'!$D$38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 12'!$A$54:$A$58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12'!$D$54:$D$58</c:f>
              <c:numCache>
                <c:formatCode>0.00</c:formatCode>
                <c:ptCount val="5"/>
                <c:pt idx="0">
                  <c:v>7.0145849999999994</c:v>
                </c:pt>
                <c:pt idx="1">
                  <c:v>9.1386459999999996</c:v>
                </c:pt>
                <c:pt idx="2">
                  <c:v>10.188095000000001</c:v>
                </c:pt>
                <c:pt idx="3">
                  <c:v>12.751757</c:v>
                </c:pt>
                <c:pt idx="4">
                  <c:v>14.456589000000001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9F-4B50-B763-6E2E93655253}"/>
            </c:ext>
          </c:extLst>
        </c:ser>
        <c:ser>
          <c:idx val="1"/>
          <c:order val="4"/>
          <c:tx>
            <c:strRef>
              <c:f>'Fig 12'!$C$38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12'!$A$54:$A$58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12'!$C$54:$C$58</c:f>
              <c:numCache>
                <c:formatCode>0.00</c:formatCode>
                <c:ptCount val="5"/>
                <c:pt idx="0">
                  <c:v>0.8302719999999999</c:v>
                </c:pt>
                <c:pt idx="1">
                  <c:v>1.0518100000000001</c:v>
                </c:pt>
                <c:pt idx="2">
                  <c:v>1.1912970000000001</c:v>
                </c:pt>
                <c:pt idx="3">
                  <c:v>0.81799999999999995</c:v>
                </c:pt>
                <c:pt idx="4">
                  <c:v>0.52224899999999996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9F-4B50-B763-6E2E93655253}"/>
            </c:ext>
          </c:extLst>
        </c:ser>
        <c:ser>
          <c:idx val="4"/>
          <c:order val="5"/>
          <c:tx>
            <c:strRef>
              <c:f>'Fig 12'!$F$38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12'!$A$54:$A$58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12'!$F$54:$F$58</c:f>
              <c:numCache>
                <c:formatCode>0.00</c:formatCode>
                <c:ptCount val="5"/>
                <c:pt idx="0">
                  <c:v>0.24645700000000001</c:v>
                </c:pt>
                <c:pt idx="1">
                  <c:v>0.25650200000000001</c:v>
                </c:pt>
                <c:pt idx="2">
                  <c:v>0.439859</c:v>
                </c:pt>
                <c:pt idx="3">
                  <c:v>0.59872900000000007</c:v>
                </c:pt>
                <c:pt idx="4">
                  <c:v>0.93947700000000001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09F-4B50-B763-6E2E9365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17965904"/>
        <c:axId val="-1617965360"/>
      </c:barChart>
      <c:catAx>
        <c:axId val="-161796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17965360"/>
        <c:crosses val="autoZero"/>
        <c:auto val="1"/>
        <c:lblAlgn val="ctr"/>
        <c:lblOffset val="100"/>
        <c:noMultiLvlLbl val="0"/>
      </c:catAx>
      <c:valAx>
        <c:axId val="-16179653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Out-of-pocket</a:t>
                </a:r>
                <a:r>
                  <a:rPr lang="es-CO" baseline="0"/>
                  <a:t> payments (%)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179659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12'!$B$38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12'!$A$62:$A$66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12'!$B$62:$B$66</c:f>
              <c:numCache>
                <c:formatCode>0.00</c:formatCode>
                <c:ptCount val="5"/>
                <c:pt idx="0">
                  <c:v>90.592473999999996</c:v>
                </c:pt>
                <c:pt idx="1">
                  <c:v>83.964331000000001</c:v>
                </c:pt>
                <c:pt idx="2">
                  <c:v>80.629077999999993</c:v>
                </c:pt>
                <c:pt idx="3">
                  <c:v>74.789678000000009</c:v>
                </c:pt>
                <c:pt idx="4">
                  <c:v>49.513017999999995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9F-4B50-B763-6E2E93655253}"/>
            </c:ext>
          </c:extLst>
        </c:ser>
        <c:ser>
          <c:idx val="5"/>
          <c:order val="1"/>
          <c:tx>
            <c:strRef>
              <c:f>'Fig 12'!$G$38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12'!$A$62:$A$66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12'!$G$62:$G$66</c:f>
              <c:numCache>
                <c:formatCode>0.00</c:formatCode>
                <c:ptCount val="5"/>
                <c:pt idx="0">
                  <c:v>1.47214</c:v>
                </c:pt>
                <c:pt idx="1">
                  <c:v>3.8452329999999999</c:v>
                </c:pt>
                <c:pt idx="2">
                  <c:v>5.7421640000000007</c:v>
                </c:pt>
                <c:pt idx="3">
                  <c:v>7.3744680000000002</c:v>
                </c:pt>
                <c:pt idx="4">
                  <c:v>28.83135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09F-4B50-B763-6E2E93655253}"/>
            </c:ext>
          </c:extLst>
        </c:ser>
        <c:ser>
          <c:idx val="3"/>
          <c:order val="2"/>
          <c:tx>
            <c:strRef>
              <c:f>'Fig 12'!$E$38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 12'!$A$62:$A$66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12'!$E$62:$E$66</c:f>
              <c:numCache>
                <c:formatCode>0.00</c:formatCode>
                <c:ptCount val="5"/>
                <c:pt idx="0">
                  <c:v>1.479384</c:v>
                </c:pt>
                <c:pt idx="1">
                  <c:v>2.3450729999999997</c:v>
                </c:pt>
                <c:pt idx="2">
                  <c:v>3.9525459999999999</c:v>
                </c:pt>
                <c:pt idx="3">
                  <c:v>4.8526489999999995</c:v>
                </c:pt>
                <c:pt idx="4">
                  <c:v>7.7174549999999993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09F-4B50-B763-6E2E93655253}"/>
            </c:ext>
          </c:extLst>
        </c:ser>
        <c:ser>
          <c:idx val="2"/>
          <c:order val="3"/>
          <c:tx>
            <c:strRef>
              <c:f>'Fig 12'!$D$38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 12'!$A$62:$A$66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12'!$D$62:$D$66</c:f>
              <c:numCache>
                <c:formatCode>0.00</c:formatCode>
                <c:ptCount val="5"/>
                <c:pt idx="0">
                  <c:v>5.7495119999999993</c:v>
                </c:pt>
                <c:pt idx="1">
                  <c:v>8.7325379999999999</c:v>
                </c:pt>
                <c:pt idx="2">
                  <c:v>8.0482460000000007</c:v>
                </c:pt>
                <c:pt idx="3">
                  <c:v>11.399604999999999</c:v>
                </c:pt>
                <c:pt idx="4">
                  <c:v>12.646688000000001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9F-4B50-B763-6E2E93655253}"/>
            </c:ext>
          </c:extLst>
        </c:ser>
        <c:ser>
          <c:idx val="1"/>
          <c:order val="4"/>
          <c:tx>
            <c:strRef>
              <c:f>'Fig 12'!$C$38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12'!$A$62:$A$66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12'!$C$62:$C$66</c:f>
              <c:numCache>
                <c:formatCode>0.00</c:formatCode>
                <c:ptCount val="5"/>
                <c:pt idx="0">
                  <c:v>0.30300100000000002</c:v>
                </c:pt>
                <c:pt idx="1">
                  <c:v>1.0088539999999999</c:v>
                </c:pt>
                <c:pt idx="2">
                  <c:v>1.280146</c:v>
                </c:pt>
                <c:pt idx="3">
                  <c:v>1.185317</c:v>
                </c:pt>
                <c:pt idx="4">
                  <c:v>0.81294999999999995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9F-4B50-B763-6E2E93655253}"/>
            </c:ext>
          </c:extLst>
        </c:ser>
        <c:ser>
          <c:idx val="4"/>
          <c:order val="5"/>
          <c:tx>
            <c:strRef>
              <c:f>'Fig 12'!$F$38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12'!$A$62:$A$66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12'!$F$62:$F$66</c:f>
              <c:numCache>
                <c:formatCode>0.00</c:formatCode>
                <c:ptCount val="5"/>
                <c:pt idx="0">
                  <c:v>0.40348800000000001</c:v>
                </c:pt>
                <c:pt idx="1">
                  <c:v>0.10396999999999999</c:v>
                </c:pt>
                <c:pt idx="2">
                  <c:v>0.34781899999999999</c:v>
                </c:pt>
                <c:pt idx="3">
                  <c:v>0.39828199999999997</c:v>
                </c:pt>
                <c:pt idx="4">
                  <c:v>0.47853799999999996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09F-4B50-B763-6E2E9365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17964816"/>
        <c:axId val="-1617964272"/>
      </c:barChart>
      <c:catAx>
        <c:axId val="-161796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17964272"/>
        <c:crosses val="autoZero"/>
        <c:auto val="1"/>
        <c:lblAlgn val="ctr"/>
        <c:lblOffset val="100"/>
        <c:noMultiLvlLbl val="0"/>
      </c:catAx>
      <c:valAx>
        <c:axId val="-16179642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Out-of-pocket</a:t>
                </a:r>
                <a:r>
                  <a:rPr lang="es-CO" baseline="0"/>
                  <a:t> payments (%)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1796481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13'!$A$6</c:f>
              <c:strCache>
                <c:ptCount val="1"/>
                <c:pt idx="0">
                  <c:v>Medicines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circle"/>
            <c:size val="8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'Fig 13'!$B$5:$J$5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13'!$B$6:$J$6</c:f>
              <c:numCache>
                <c:formatCode>0.0</c:formatCode>
                <c:ptCount val="9"/>
                <c:pt idx="0">
                  <c:v>97.361593973239721</c:v>
                </c:pt>
                <c:pt idx="1">
                  <c:v>96.409917356447465</c:v>
                </c:pt>
                <c:pt idx="2">
                  <c:v>99.175868414804626</c:v>
                </c:pt>
                <c:pt idx="3">
                  <c:v>116.51740890306513</c:v>
                </c:pt>
                <c:pt idx="4">
                  <c:v>129.28389327282653</c:v>
                </c:pt>
                <c:pt idx="5">
                  <c:v>136.23215999999999</c:v>
                </c:pt>
                <c:pt idx="6">
                  <c:v>148.07587467992917</c:v>
                </c:pt>
                <c:pt idx="7">
                  <c:v>146.30367625324214</c:v>
                </c:pt>
                <c:pt idx="8">
                  <c:v>144.59003133828332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'Fig 13'!$A$11</c:f>
              <c:strCache>
                <c:ptCount val="1"/>
                <c:pt idx="0">
                  <c:v>Inpatient care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'Fig 13'!$B$5:$J$5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13'!$B$11:$J$11</c:f>
              <c:numCache>
                <c:formatCode>0.0</c:formatCode>
                <c:ptCount val="9"/>
                <c:pt idx="0">
                  <c:v>32.080546409974694</c:v>
                </c:pt>
                <c:pt idx="1">
                  <c:v>36.60071960118659</c:v>
                </c:pt>
                <c:pt idx="2">
                  <c:v>29.040205742732692</c:v>
                </c:pt>
                <c:pt idx="3">
                  <c:v>25.677995051001588</c:v>
                </c:pt>
                <c:pt idx="4">
                  <c:v>30.391818409802017</c:v>
                </c:pt>
                <c:pt idx="5">
                  <c:v>28.779924000000001</c:v>
                </c:pt>
                <c:pt idx="6">
                  <c:v>25.57389932397377</c:v>
                </c:pt>
                <c:pt idx="7">
                  <c:v>38.95583353587184</c:v>
                </c:pt>
                <c:pt idx="8">
                  <c:v>29.929305913135295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 13'!$A$8</c:f>
              <c:strCache>
                <c:ptCount val="1"/>
                <c:pt idx="0">
                  <c:v>Outpatient care</c:v>
                </c:pt>
              </c:strCache>
            </c:strRef>
          </c:tx>
          <c:spPr>
            <a:ln w="25400">
              <a:solidFill>
                <a:schemeClr val="accent4"/>
              </a:solidFill>
            </a:ln>
          </c:spPr>
          <c:marker>
            <c:symbol val="circl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'Fig 13'!$B$5:$J$5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13'!$B$8:$J$8</c:f>
              <c:numCache>
                <c:formatCode>0.0</c:formatCode>
                <c:ptCount val="9"/>
                <c:pt idx="0">
                  <c:v>20.88389433821887</c:v>
                </c:pt>
                <c:pt idx="1">
                  <c:v>17.772519238211952</c:v>
                </c:pt>
                <c:pt idx="2">
                  <c:v>18.718239773618272</c:v>
                </c:pt>
                <c:pt idx="3">
                  <c:v>19.871944304214473</c:v>
                </c:pt>
                <c:pt idx="4">
                  <c:v>22.239928478754543</c:v>
                </c:pt>
                <c:pt idx="5">
                  <c:v>24.865068000000001</c:v>
                </c:pt>
                <c:pt idx="6">
                  <c:v>29.338622778478381</c:v>
                </c:pt>
                <c:pt idx="7">
                  <c:v>27.169791007276135</c:v>
                </c:pt>
                <c:pt idx="8">
                  <c:v>22.02001156293549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 13'!$A$9</c:f>
              <c:strCache>
                <c:ptCount val="1"/>
                <c:pt idx="0">
                  <c:v>Dental care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circle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numRef>
              <c:f>'Fig 13'!$B$5:$J$5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13'!$B$9:$J$9</c:f>
              <c:numCache>
                <c:formatCode>0.0</c:formatCode>
                <c:ptCount val="9"/>
                <c:pt idx="0">
                  <c:v>7.0648642249139524</c:v>
                </c:pt>
                <c:pt idx="1">
                  <c:v>7.5903573391342416</c:v>
                </c:pt>
                <c:pt idx="2">
                  <c:v>6.7848476288104749</c:v>
                </c:pt>
                <c:pt idx="3">
                  <c:v>7.1690763264005248</c:v>
                </c:pt>
                <c:pt idx="4">
                  <c:v>10.068001724076362</c:v>
                </c:pt>
                <c:pt idx="5">
                  <c:v>9.1466004000000005</c:v>
                </c:pt>
                <c:pt idx="6">
                  <c:v>12.182196248590243</c:v>
                </c:pt>
                <c:pt idx="7">
                  <c:v>9.954178186862606</c:v>
                </c:pt>
                <c:pt idx="8">
                  <c:v>10.857088016214906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'Fig 13'!$A$7</c:f>
              <c:strCache>
                <c:ptCount val="1"/>
                <c:pt idx="0">
                  <c:v>Medical products</c:v>
                </c:pt>
              </c:strCache>
            </c:strRef>
          </c:tx>
          <c:spPr>
            <a:ln w="25400">
              <a:solidFill>
                <a:schemeClr val="accent2"/>
              </a:solidFill>
            </a:ln>
          </c:spPr>
          <c:marker>
            <c:symbol val="circle"/>
            <c:size val="8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'Fig 13'!$B$5:$J$5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13'!$B$7:$J$7</c:f>
              <c:numCache>
                <c:formatCode>0.0</c:formatCode>
                <c:ptCount val="9"/>
                <c:pt idx="0">
                  <c:v>0.83623248896081692</c:v>
                </c:pt>
                <c:pt idx="1">
                  <c:v>0.80656916004095058</c:v>
                </c:pt>
                <c:pt idx="2">
                  <c:v>0.84442348642324128</c:v>
                </c:pt>
                <c:pt idx="3">
                  <c:v>1.2854650208109315</c:v>
                </c:pt>
                <c:pt idx="4">
                  <c:v>1.5905993432526033</c:v>
                </c:pt>
                <c:pt idx="5">
                  <c:v>1.90116</c:v>
                </c:pt>
                <c:pt idx="6">
                  <c:v>1.9805900314730935</c:v>
                </c:pt>
                <c:pt idx="7">
                  <c:v>1.8053284527729734</c:v>
                </c:pt>
                <c:pt idx="8">
                  <c:v>2.0309270248718181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'Fig 13'!$A$10</c:f>
              <c:strCache>
                <c:ptCount val="1"/>
                <c:pt idx="0">
                  <c:v>Diagnostic tests</c:v>
                </c:pt>
              </c:strCache>
            </c:strRef>
          </c:tx>
          <c:spPr>
            <a:ln w="25400"/>
          </c:spPr>
          <c:marker>
            <c:symbol val="circle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numRef>
              <c:f>'Fig 13'!$B$5:$J$5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13'!$B$10:$J$10</c:f>
              <c:numCache>
                <c:formatCode>0.0</c:formatCode>
                <c:ptCount val="9"/>
                <c:pt idx="0">
                  <c:v>1.3433868872284653</c:v>
                </c:pt>
                <c:pt idx="1">
                  <c:v>1.5663088048176088</c:v>
                </c:pt>
                <c:pt idx="2">
                  <c:v>1.5778416562697961</c:v>
                </c:pt>
                <c:pt idx="3">
                  <c:v>0.66534977963546194</c:v>
                </c:pt>
                <c:pt idx="4">
                  <c:v>1.3030294622278586</c:v>
                </c:pt>
                <c:pt idx="5">
                  <c:v>0.40117559999999997</c:v>
                </c:pt>
                <c:pt idx="6">
                  <c:v>0.83790858067054741</c:v>
                </c:pt>
                <c:pt idx="7">
                  <c:v>1.4239352985962874</c:v>
                </c:pt>
                <c:pt idx="8">
                  <c:v>0.79862140808858939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971344"/>
        <c:axId val="-1617970800"/>
      </c:lineChart>
      <c:catAx>
        <c:axId val="-161797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es-CO"/>
          </a:p>
        </c:txPr>
        <c:crossAx val="-1617970800"/>
        <c:crosses val="autoZero"/>
        <c:auto val="1"/>
        <c:lblAlgn val="ctr"/>
        <c:lblOffset val="100"/>
        <c:noMultiLvlLbl val="0"/>
      </c:catAx>
      <c:valAx>
        <c:axId val="-1617970800"/>
        <c:scaling>
          <c:orientation val="minMax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GEL per person</a:t>
                </a:r>
              </a:p>
            </c:rich>
          </c:tx>
          <c:layout>
            <c:manualLayout>
              <c:xMode val="edge"/>
              <c:yMode val="edge"/>
              <c:x val="2.0114943438996444E-3"/>
              <c:y val="0.3865982661258252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6179713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 14'!$A$9</c:f>
              <c:strCache>
                <c:ptCount val="1"/>
                <c:pt idx="0">
                  <c:v>Richest</c:v>
                </c:pt>
              </c:strCache>
            </c:strRef>
          </c:tx>
          <c:spPr>
            <a:ln w="25400" cap="rnd" cmpd="sng" algn="ctr">
              <a:solidFill>
                <a:srgbClr val="C3D8BB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C3D8BB"/>
              </a:solidFill>
              <a:ln w="6350" cap="flat" cmpd="sng" algn="ctr">
                <a:solidFill>
                  <a:srgbClr val="C3D8BB"/>
                </a:solidFill>
                <a:prstDash val="solid"/>
                <a:round/>
              </a:ln>
              <a:effectLst/>
            </c:spPr>
          </c:marker>
          <c:cat>
            <c:numRef>
              <c:f>'Fig 14'!$B$4:$J$4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14'!$B$9:$J$9</c:f>
              <c:numCache>
                <c:formatCode>0.00</c:formatCode>
                <c:ptCount val="9"/>
                <c:pt idx="0">
                  <c:v>194.53515138956865</c:v>
                </c:pt>
                <c:pt idx="1">
                  <c:v>174.23830022008983</c:v>
                </c:pt>
                <c:pt idx="2">
                  <c:v>179.33837190135006</c:v>
                </c:pt>
                <c:pt idx="3">
                  <c:v>203.62337375011697</c:v>
                </c:pt>
                <c:pt idx="4">
                  <c:v>228.28023822313563</c:v>
                </c:pt>
                <c:pt idx="5">
                  <c:v>204.52884163905841</c:v>
                </c:pt>
                <c:pt idx="6">
                  <c:v>248.39990213354221</c:v>
                </c:pt>
                <c:pt idx="7">
                  <c:v>269.82136952496001</c:v>
                </c:pt>
                <c:pt idx="8">
                  <c:v>229.82023979586501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'Fig 14'!$A$8</c:f>
              <c:strCache>
                <c:ptCount val="1"/>
                <c:pt idx="0">
                  <c:v>4th</c:v>
                </c:pt>
              </c:strCache>
            </c:strRef>
          </c:tx>
          <c:spPr>
            <a:ln w="25400" cap="rnd" cmpd="sng" algn="ctr">
              <a:solidFill>
                <a:schemeClr val="accent6">
                  <a:tint val="9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A1C490"/>
              </a:solidFill>
              <a:ln w="6350" cap="flat" cmpd="sng" algn="ctr">
                <a:solidFill>
                  <a:srgbClr val="A1C490"/>
                </a:solidFill>
                <a:prstDash val="solid"/>
                <a:round/>
              </a:ln>
              <a:effectLst/>
            </c:spPr>
          </c:marker>
          <c:cat>
            <c:numRef>
              <c:f>'Fig 14'!$B$4:$J$4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14'!$B$8:$J$8</c:f>
              <c:numCache>
                <c:formatCode>0.00</c:formatCode>
                <c:ptCount val="9"/>
                <c:pt idx="0">
                  <c:v>120.86766095862839</c:v>
                </c:pt>
                <c:pt idx="1">
                  <c:v>127.18508017654405</c:v>
                </c:pt>
                <c:pt idx="2">
                  <c:v>126.06830144912672</c:v>
                </c:pt>
                <c:pt idx="3">
                  <c:v>146.91880759536329</c:v>
                </c:pt>
                <c:pt idx="4">
                  <c:v>162.18118185677471</c:v>
                </c:pt>
                <c:pt idx="5">
                  <c:v>174.05857675506601</c:v>
                </c:pt>
                <c:pt idx="6">
                  <c:v>179.00757349087945</c:v>
                </c:pt>
                <c:pt idx="7">
                  <c:v>178.05837197790777</c:v>
                </c:pt>
                <c:pt idx="8">
                  <c:v>191.57527460126545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 14'!$A$7</c:f>
              <c:strCache>
                <c:ptCount val="1"/>
                <c:pt idx="0">
                  <c:v>3rd</c:v>
                </c:pt>
              </c:strCache>
            </c:strRef>
          </c:tx>
          <c:spPr>
            <a:ln w="25400" cap="rnd" cmpd="sng" algn="ctr">
              <a:solidFill>
                <a:schemeClr val="accent6">
                  <a:shade val="9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70AD47"/>
              </a:solidFill>
              <a:ln w="6350" cap="flat" cmpd="sng" algn="ctr">
                <a:solidFill>
                  <a:srgbClr val="70AD47"/>
                </a:solidFill>
                <a:prstDash val="solid"/>
                <a:round/>
              </a:ln>
              <a:effectLst/>
            </c:spPr>
          </c:marker>
          <c:cat>
            <c:numRef>
              <c:f>'Fig 14'!$B$4:$J$4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14'!$B$7:$J$7</c:f>
              <c:numCache>
                <c:formatCode>0.00</c:formatCode>
                <c:ptCount val="9"/>
                <c:pt idx="0">
                  <c:v>93.232288500182378</c:v>
                </c:pt>
                <c:pt idx="1">
                  <c:v>96.888966607428316</c:v>
                </c:pt>
                <c:pt idx="2">
                  <c:v>98.931275566745029</c:v>
                </c:pt>
                <c:pt idx="3">
                  <c:v>119.23640190995104</c:v>
                </c:pt>
                <c:pt idx="4">
                  <c:v>131.67507388333561</c:v>
                </c:pt>
                <c:pt idx="5">
                  <c:v>144.925068059496</c:v>
                </c:pt>
                <c:pt idx="6">
                  <c:v>156.28016616504488</c:v>
                </c:pt>
                <c:pt idx="7">
                  <c:v>158.2443753106503</c:v>
                </c:pt>
                <c:pt idx="8">
                  <c:v>152.12561892413373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'Fig 14'!$A$6</c:f>
              <c:strCache>
                <c:ptCount val="1"/>
                <c:pt idx="0">
                  <c:v>2nd</c:v>
                </c:pt>
              </c:strCache>
            </c:strRef>
          </c:tx>
          <c:spPr>
            <a:ln w="25400" cap="rnd" cmpd="sng" algn="ctr">
              <a:solidFill>
                <a:srgbClr val="62993E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62993E"/>
              </a:solidFill>
              <a:ln w="6350" cap="flat" cmpd="sng" algn="ctr">
                <a:solidFill>
                  <a:srgbClr val="62993E"/>
                </a:solidFill>
                <a:prstDash val="solid"/>
                <a:round/>
              </a:ln>
              <a:effectLst/>
            </c:spPr>
          </c:marker>
          <c:cat>
            <c:numRef>
              <c:f>'Fig 14'!$B$4:$J$4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14'!$B$6:$J$6</c:f>
              <c:numCache>
                <c:formatCode>0.00</c:formatCode>
                <c:ptCount val="9"/>
                <c:pt idx="0">
                  <c:v>64.188447374448373</c:v>
                </c:pt>
                <c:pt idx="1">
                  <c:v>65.294807681856298</c:v>
                </c:pt>
                <c:pt idx="2">
                  <c:v>71.616898135514987</c:v>
                </c:pt>
                <c:pt idx="3">
                  <c:v>88.91403939080196</c:v>
                </c:pt>
                <c:pt idx="4">
                  <c:v>92.178147599419134</c:v>
                </c:pt>
                <c:pt idx="5">
                  <c:v>110.20943023986599</c:v>
                </c:pt>
                <c:pt idx="6">
                  <c:v>115.15613272479698</c:v>
                </c:pt>
                <c:pt idx="7">
                  <c:v>111.48991522756356</c:v>
                </c:pt>
                <c:pt idx="8">
                  <c:v>113.10137983379965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'Fig 14'!$A$5</c:f>
              <c:strCache>
                <c:ptCount val="1"/>
                <c:pt idx="0">
                  <c:v>Poorest</c:v>
                </c:pt>
              </c:strCache>
            </c:strRef>
          </c:tx>
          <c:spPr>
            <a:ln w="25400" cap="rnd" cmpd="sng" algn="ctr">
              <a:solidFill>
                <a:schemeClr val="accent6">
                  <a:shade val="5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538233"/>
              </a:solidFill>
              <a:ln w="6350" cap="flat" cmpd="sng" algn="ctr">
                <a:solidFill>
                  <a:srgbClr val="538233"/>
                </a:solidFill>
                <a:prstDash val="solid"/>
                <a:round/>
              </a:ln>
              <a:effectLst/>
            </c:spPr>
          </c:marker>
          <c:cat>
            <c:numRef>
              <c:f>'Fig 14'!$B$4:$J$4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14'!$B$5:$J$5</c:f>
              <c:numCache>
                <c:formatCode>0.00</c:formatCode>
                <c:ptCount val="9"/>
                <c:pt idx="0">
                  <c:v>35.361612151389423</c:v>
                </c:pt>
                <c:pt idx="1">
                  <c:v>38.352809891957691</c:v>
                </c:pt>
                <c:pt idx="2">
                  <c:v>42.480041704023165</c:v>
                </c:pt>
                <c:pt idx="3">
                  <c:v>47.98245032722869</c:v>
                </c:pt>
                <c:pt idx="4">
                  <c:v>56.807269621626112</c:v>
                </c:pt>
                <c:pt idx="5">
                  <c:v>68.259310920885014</c:v>
                </c:pt>
                <c:pt idx="6">
                  <c:v>68.334332071899567</c:v>
                </c:pt>
                <c:pt idx="7">
                  <c:v>68.454937894904759</c:v>
                </c:pt>
                <c:pt idx="8">
                  <c:v>65.87063130027893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970256"/>
        <c:axId val="-1672278576"/>
      </c:lineChart>
      <c:catAx>
        <c:axId val="-161797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72278576"/>
        <c:crosses val="autoZero"/>
        <c:auto val="1"/>
        <c:lblAlgn val="ctr"/>
        <c:lblOffset val="100"/>
        <c:noMultiLvlLbl val="0"/>
      </c:catAx>
      <c:valAx>
        <c:axId val="-16722785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GEL per person</a:t>
                </a:r>
              </a:p>
            </c:rich>
          </c:tx>
          <c:layout>
            <c:manualLayout>
              <c:xMode val="edge"/>
              <c:yMode val="edge"/>
              <c:x val="2.0115923009623796E-3"/>
              <c:y val="0.29863517060367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1797025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27777777777787"/>
          <c:y val="0.17750874890638671"/>
          <c:w val="0.17905555555555555"/>
          <c:h val="0.39498213764946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15'!$B$2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'Fig 15'!$A$3:$A$7</c:f>
              <c:strCache>
                <c:ptCount val="5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4">
                  <c:v>Rural</c:v>
                </c:pt>
              </c:strCache>
            </c:strRef>
          </c:cat>
          <c:val>
            <c:numRef>
              <c:f>'Fig 15'!$B$3:$B$7</c:f>
              <c:numCache>
                <c:formatCode>General</c:formatCode>
                <c:ptCount val="5"/>
                <c:pt idx="0">
                  <c:v>44.5</c:v>
                </c:pt>
                <c:pt idx="2">
                  <c:v>52.8</c:v>
                </c:pt>
                <c:pt idx="3">
                  <c:v>37.4</c:v>
                </c:pt>
                <c:pt idx="4">
                  <c:v>37.4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FF-4380-B078-F7C1463D2D6B}"/>
            </c:ext>
          </c:extLst>
        </c:ser>
        <c:ser>
          <c:idx val="1"/>
          <c:order val="1"/>
          <c:tx>
            <c:strRef>
              <c:f>'Fig 15'!$C$2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'Fig 15'!$A$3:$A$7</c:f>
              <c:strCache>
                <c:ptCount val="5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4">
                  <c:v>Rural</c:v>
                </c:pt>
              </c:strCache>
            </c:strRef>
          </c:cat>
          <c:val>
            <c:numRef>
              <c:f>'Fig 15'!$C$3:$C$7</c:f>
              <c:numCache>
                <c:formatCode>General</c:formatCode>
                <c:ptCount val="5"/>
                <c:pt idx="0">
                  <c:v>75.5</c:v>
                </c:pt>
                <c:pt idx="2">
                  <c:v>79</c:v>
                </c:pt>
                <c:pt idx="3">
                  <c:v>71.400000000000006</c:v>
                </c:pt>
                <c:pt idx="4">
                  <c:v>71.400000000000006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FF-4380-B078-F7C1463D2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5"/>
        <c:axId val="-1672280752"/>
        <c:axId val="-1672276400"/>
      </c:barChart>
      <c:catAx>
        <c:axId val="-1672280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672276400"/>
        <c:crosses val="autoZero"/>
        <c:auto val="1"/>
        <c:lblAlgn val="ctr"/>
        <c:lblOffset val="100"/>
        <c:noMultiLvlLbl val="0"/>
      </c:catAx>
      <c:valAx>
        <c:axId val="-1672276400"/>
        <c:scaling>
          <c:orientation val="minMax"/>
          <c:max val="80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consultations where users obtained a receipt for all payments</a:t>
                </a:r>
              </a:p>
            </c:rich>
          </c:tx>
          <c:layout>
            <c:manualLayout>
              <c:xMode val="edge"/>
              <c:yMode val="edge"/>
              <c:x val="1.2531299729266126E-2"/>
              <c:y val="0.1274258229659407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-1672280752"/>
        <c:crosses val="autoZero"/>
        <c:crossBetween val="between"/>
        <c:majorUnit val="10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'Fig 16'!$A$6</c:f>
              <c:strCache>
                <c:ptCount val="1"/>
                <c:pt idx="0">
                  <c:v>Lower middle-income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circl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'Fig 16'!$B$3:$S$3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 16'!$B$6:$S$6</c:f>
              <c:numCache>
                <c:formatCode>0.0</c:formatCode>
                <c:ptCount val="18"/>
                <c:pt idx="0">
                  <c:v>61.786127274285711</c:v>
                </c:pt>
                <c:pt idx="1">
                  <c:v>60.716298905714282</c:v>
                </c:pt>
                <c:pt idx="2">
                  <c:v>60.591458075714286</c:v>
                </c:pt>
                <c:pt idx="3">
                  <c:v>58.992180191428574</c:v>
                </c:pt>
                <c:pt idx="4">
                  <c:v>58.022560815714293</c:v>
                </c:pt>
                <c:pt idx="5" formatCode="#,##0.00">
                  <c:v>55.901810771428572</c:v>
                </c:pt>
                <c:pt idx="6" formatCode="#,##0.00">
                  <c:v>54.599196967142852</c:v>
                </c:pt>
                <c:pt idx="7" formatCode="#,##0.00">
                  <c:v>54.477989422857142</c:v>
                </c:pt>
                <c:pt idx="8" formatCode="#,##0.00">
                  <c:v>53.530020104285711</c:v>
                </c:pt>
                <c:pt idx="9" formatCode="#,##0.00">
                  <c:v>51.42027487</c:v>
                </c:pt>
                <c:pt idx="10" formatCode="#,##0.00">
                  <c:v>52.81912627714285</c:v>
                </c:pt>
                <c:pt idx="11" formatCode="#,##0.00">
                  <c:v>51.092830229999997</c:v>
                </c:pt>
                <c:pt idx="12" formatCode="#,##0.00">
                  <c:v>54.090852618571432</c:v>
                </c:pt>
                <c:pt idx="13" formatCode="#,##0.00">
                  <c:v>55.067952161428558</c:v>
                </c:pt>
                <c:pt idx="14" formatCode="#,##0.00">
                  <c:v>54.833532688571438</c:v>
                </c:pt>
                <c:pt idx="15" formatCode="#,##0.00">
                  <c:v>55.284010358571429</c:v>
                </c:pt>
                <c:pt idx="16" formatCode="#,##0.00">
                  <c:v>58.835345675714279</c:v>
                </c:pt>
                <c:pt idx="17" formatCode="#,##0.00">
                  <c:v>58.288970402857139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 16'!$A$4</c:f>
              <c:strCache>
                <c:ptCount val="1"/>
                <c:pt idx="0">
                  <c:v>Georgia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circle"/>
            <c:size val="8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'Fig 16'!$B$3:$S$3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 16'!$B$4:$S$4</c:f>
              <c:numCache>
                <c:formatCode>#,##0.0</c:formatCode>
                <c:ptCount val="18"/>
                <c:pt idx="0">
                  <c:v>77.404921700000003</c:v>
                </c:pt>
                <c:pt idx="1">
                  <c:v>76.62601626</c:v>
                </c:pt>
                <c:pt idx="2">
                  <c:v>77.166666670000012</c:v>
                </c:pt>
                <c:pt idx="3">
                  <c:v>79.260651879999983</c:v>
                </c:pt>
                <c:pt idx="4">
                  <c:v>79.436964500000002</c:v>
                </c:pt>
                <c:pt idx="5" formatCode="#,##0.00">
                  <c:v>79.58549223</c:v>
                </c:pt>
                <c:pt idx="6" formatCode="#,##0.00">
                  <c:v>77.335800189999986</c:v>
                </c:pt>
                <c:pt idx="7" formatCode="#,##0.00">
                  <c:v>75.61538462</c:v>
                </c:pt>
                <c:pt idx="8" formatCode="#,##0.00">
                  <c:v>66.545893720000009</c:v>
                </c:pt>
                <c:pt idx="9" formatCode="#,##0.00">
                  <c:v>68.908988129999983</c:v>
                </c:pt>
                <c:pt idx="10" formatCode="#,##0.00">
                  <c:v>72.727272729999996</c:v>
                </c:pt>
                <c:pt idx="11" formatCode="#,##0.00">
                  <c:v>75.575134609999992</c:v>
                </c:pt>
                <c:pt idx="12" formatCode="#,##0.00">
                  <c:v>73.436786859999998</c:v>
                </c:pt>
                <c:pt idx="13" formatCode="#,##0.00">
                  <c:v>69.077196099999981</c:v>
                </c:pt>
                <c:pt idx="14" formatCode="#,##0.00">
                  <c:v>66.002440020000023</c:v>
                </c:pt>
                <c:pt idx="15" formatCode="#,##0.00">
                  <c:v>57.324335049999988</c:v>
                </c:pt>
                <c:pt idx="16" formatCode="#,##0.00">
                  <c:v>55.596461800000007</c:v>
                </c:pt>
                <c:pt idx="17" formatCode="#,##0.00">
                  <c:v>54.761905669999997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 16'!$A$7</c:f>
              <c:strCache>
                <c:ptCount val="1"/>
                <c:pt idx="0">
                  <c:v>Upper middle-income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'Fig 16'!$B$3:$S$3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 16'!$B$7:$S$7</c:f>
              <c:numCache>
                <c:formatCode>0.0</c:formatCode>
                <c:ptCount val="18"/>
                <c:pt idx="0">
                  <c:v>41.772061409285712</c:v>
                </c:pt>
                <c:pt idx="1">
                  <c:v>41.857338265000003</c:v>
                </c:pt>
                <c:pt idx="2">
                  <c:v>38.040653799285721</c:v>
                </c:pt>
                <c:pt idx="3">
                  <c:v>36.898279057142858</c:v>
                </c:pt>
                <c:pt idx="4">
                  <c:v>38.798823399285716</c:v>
                </c:pt>
                <c:pt idx="5" formatCode="#,##0.00">
                  <c:v>38.57712558357143</c:v>
                </c:pt>
                <c:pt idx="6" formatCode="#,##0.00">
                  <c:v>38.843806458571422</c:v>
                </c:pt>
                <c:pt idx="7" formatCode="#,##0.00">
                  <c:v>38.946483703571424</c:v>
                </c:pt>
                <c:pt idx="8" formatCode="#,##0.00">
                  <c:v>38.921033812142859</c:v>
                </c:pt>
                <c:pt idx="9" formatCode="#,##0.00">
                  <c:v>36.836588942142853</c:v>
                </c:pt>
                <c:pt idx="10" formatCode="#,##0.00">
                  <c:v>36.613083019999998</c:v>
                </c:pt>
                <c:pt idx="11" formatCode="#,##0.00">
                  <c:v>36.780594527142853</c:v>
                </c:pt>
                <c:pt idx="12" formatCode="#,##0.00">
                  <c:v>37.22882463214286</c:v>
                </c:pt>
                <c:pt idx="13" formatCode="#,##0.00">
                  <c:v>37.816381837142856</c:v>
                </c:pt>
                <c:pt idx="14" formatCode="#,##0.00">
                  <c:v>38.740941707142852</c:v>
                </c:pt>
                <c:pt idx="15" formatCode="#,##0.00">
                  <c:v>39.576611584285715</c:v>
                </c:pt>
                <c:pt idx="16" formatCode="#,##0.00">
                  <c:v>40.995300291999989</c:v>
                </c:pt>
                <c:pt idx="17" formatCode="#,##0.00">
                  <c:v>40.450074578000006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'Fig 16'!$A$5</c:f>
              <c:strCache>
                <c:ptCount val="1"/>
                <c:pt idx="0">
                  <c:v>European Region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circle"/>
            <c:size val="8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f>'Fig 16'!$B$3:$S$3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 16'!$B$5:$S$5</c:f>
              <c:numCache>
                <c:formatCode>0.0</c:formatCode>
                <c:ptCount val="18"/>
                <c:pt idx="0">
                  <c:v>33.370486185400004</c:v>
                </c:pt>
                <c:pt idx="1">
                  <c:v>33.201312735000002</c:v>
                </c:pt>
                <c:pt idx="2">
                  <c:v>31.753964466599996</c:v>
                </c:pt>
                <c:pt idx="3">
                  <c:v>30.494957374807697</c:v>
                </c:pt>
                <c:pt idx="4">
                  <c:v>31.061959743653841</c:v>
                </c:pt>
                <c:pt idx="5" formatCode="#,##0.00">
                  <c:v>30.763396830576923</c:v>
                </c:pt>
                <c:pt idx="6" formatCode="#,##0.00">
                  <c:v>30.517401785576926</c:v>
                </c:pt>
                <c:pt idx="7" formatCode="#,##0.00">
                  <c:v>30.478934075769228</c:v>
                </c:pt>
                <c:pt idx="8" formatCode="#,##0.00">
                  <c:v>30.14061194735849</c:v>
                </c:pt>
                <c:pt idx="9" formatCode="#,##0.00">
                  <c:v>28.918533512452814</c:v>
                </c:pt>
                <c:pt idx="10" formatCode="#,##0.00">
                  <c:v>28.97523619660377</c:v>
                </c:pt>
                <c:pt idx="11" formatCode="#,##0.00">
                  <c:v>28.857235402264141</c:v>
                </c:pt>
                <c:pt idx="12" formatCode="#,##0.00">
                  <c:v>29.544469706037738</c:v>
                </c:pt>
                <c:pt idx="13" formatCode="#,##0.00">
                  <c:v>29.882622592830188</c:v>
                </c:pt>
                <c:pt idx="14" formatCode="#,##0.00">
                  <c:v>30.35719060094339</c:v>
                </c:pt>
                <c:pt idx="15" formatCode="#,##0.00">
                  <c:v>30.717711570377357</c:v>
                </c:pt>
                <c:pt idx="16" formatCode="#,##0.00">
                  <c:v>31.344117793773588</c:v>
                </c:pt>
                <c:pt idx="17" formatCode="#,##0.00">
                  <c:v>30.435218334509798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 16'!$A$8</c:f>
              <c:strCache>
                <c:ptCount val="1"/>
                <c:pt idx="0">
                  <c:v>EU28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8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'Fig 16'!$B$3:$S$3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 16'!$B$8:$S$8</c:f>
              <c:numCache>
                <c:formatCode>General</c:formatCode>
                <c:ptCount val="18"/>
                <c:pt idx="0">
                  <c:v>21.753044715199998</c:v>
                </c:pt>
                <c:pt idx="1">
                  <c:v>21.924516731599997</c:v>
                </c:pt>
                <c:pt idx="2">
                  <c:v>21.329030338799996</c:v>
                </c:pt>
                <c:pt idx="3">
                  <c:v>20.549404184074078</c:v>
                </c:pt>
                <c:pt idx="4" formatCode="0.00">
                  <c:v>21.337606463703704</c:v>
                </c:pt>
                <c:pt idx="5" formatCode="#,##0.00">
                  <c:v>21.117508361111113</c:v>
                </c:pt>
                <c:pt idx="6" formatCode="#,##0.00">
                  <c:v>21.312114210370371</c:v>
                </c:pt>
                <c:pt idx="7" formatCode="#,##0.00">
                  <c:v>21.15666728296296</c:v>
                </c:pt>
                <c:pt idx="8" formatCode="#,##0.00">
                  <c:v>21.594059422142859</c:v>
                </c:pt>
                <c:pt idx="9" formatCode="#,##0.00">
                  <c:v>21.103095922142863</c:v>
                </c:pt>
                <c:pt idx="10" formatCode="#,##0.00">
                  <c:v>20.88953814535714</c:v>
                </c:pt>
                <c:pt idx="11" formatCode="#,##0.00">
                  <c:v>21.192508154642859</c:v>
                </c:pt>
                <c:pt idx="12" formatCode="#,##0.00">
                  <c:v>21.609254479285713</c:v>
                </c:pt>
                <c:pt idx="13" formatCode="#,##0.00">
                  <c:v>21.840127394285712</c:v>
                </c:pt>
                <c:pt idx="14" formatCode="#,##0.00">
                  <c:v>22.153105868214283</c:v>
                </c:pt>
                <c:pt idx="15" formatCode="#,##0.00">
                  <c:v>22.367470220357145</c:v>
                </c:pt>
                <c:pt idx="16" formatCode="#,##0.00">
                  <c:v>22.390063616071433</c:v>
                </c:pt>
                <c:pt idx="17" formatCode="#,##0.00">
                  <c:v>22.084489210000005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72278032"/>
        <c:axId val="-1672277488"/>
      </c:lineChart>
      <c:catAx>
        <c:axId val="-1672278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es-CO"/>
          </a:p>
        </c:txPr>
        <c:crossAx val="-1672277488"/>
        <c:crosses val="autoZero"/>
        <c:auto val="1"/>
        <c:lblAlgn val="ctr"/>
        <c:lblOffset val="100"/>
        <c:noMultiLvlLbl val="0"/>
      </c:catAx>
      <c:valAx>
        <c:axId val="-1672277488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spending on health (%)</a:t>
                </a:r>
              </a:p>
            </c:rich>
          </c:tx>
          <c:layout>
            <c:manualLayout>
              <c:xMode val="edge"/>
              <c:yMode val="edge"/>
              <c:x val="0"/>
              <c:y val="0.135146544181977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-1672278032"/>
        <c:crosses val="autoZero"/>
        <c:crossBetween val="midCat"/>
        <c:majorUnit val="20"/>
      </c:valAx>
    </c:plotArea>
    <c:legend>
      <c:legendPos val="r"/>
      <c:layout>
        <c:manualLayout>
          <c:xMode val="edge"/>
          <c:yMode val="edge"/>
          <c:x val="0.76659243008622679"/>
          <c:y val="0.24695319335083118"/>
          <c:w val="0.21914223488116699"/>
          <c:h val="0.408871026538349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3'!$B$3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4F81BD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3'!$A$4:$A$13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3'!$B$4:$B$13</c:f>
              <c:numCache>
                <c:formatCode>0.0%</c:formatCode>
                <c:ptCount val="10"/>
                <c:pt idx="0">
                  <c:v>0.16700000000000001</c:v>
                </c:pt>
                <c:pt idx="2">
                  <c:v>0.14299999999999999</c:v>
                </c:pt>
                <c:pt idx="3">
                  <c:v>0.189</c:v>
                </c:pt>
                <c:pt idx="5">
                  <c:v>0.253</c:v>
                </c:pt>
                <c:pt idx="6">
                  <c:v>0.17699999999999999</c:v>
                </c:pt>
                <c:pt idx="7">
                  <c:v>0.17299999999999999</c:v>
                </c:pt>
                <c:pt idx="8">
                  <c:v>0.16700000000000001</c:v>
                </c:pt>
                <c:pt idx="9">
                  <c:v>5.2999999999999999E-2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A8-4973-AF80-270109336251}"/>
            </c:ext>
          </c:extLst>
        </c:ser>
        <c:ser>
          <c:idx val="1"/>
          <c:order val="1"/>
          <c:tx>
            <c:strRef>
              <c:f>'Fig 3'!$C$3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4F81BD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3'!$A$4:$A$13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3'!$C$4:$C$13</c:f>
              <c:numCache>
                <c:formatCode>0.0%</c:formatCode>
                <c:ptCount val="10"/>
                <c:pt idx="0">
                  <c:v>0.1</c:v>
                </c:pt>
                <c:pt idx="2">
                  <c:v>9.6000000000000002E-2</c:v>
                </c:pt>
                <c:pt idx="3">
                  <c:v>0.104</c:v>
                </c:pt>
                <c:pt idx="5">
                  <c:v>0.187</c:v>
                </c:pt>
                <c:pt idx="6">
                  <c:v>0.108</c:v>
                </c:pt>
                <c:pt idx="7">
                  <c:v>6.2E-2</c:v>
                </c:pt>
                <c:pt idx="8">
                  <c:v>9.9000000000000005E-2</c:v>
                </c:pt>
                <c:pt idx="9">
                  <c:v>4.9000000000000002E-2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9A8-4973-AF80-270109336251}"/>
            </c:ext>
          </c:extLst>
        </c:ser>
        <c:ser>
          <c:idx val="2"/>
          <c:order val="2"/>
          <c:tx>
            <c:strRef>
              <c:f>'Fig 3'!$D$3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'Fig 3'!$A$4:$A$13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3'!$D$4:$D$13</c:f>
              <c:numCache>
                <c:formatCode>0.0%</c:formatCode>
                <c:ptCount val="10"/>
                <c:pt idx="0">
                  <c:v>6.8000000000000005E-2</c:v>
                </c:pt>
                <c:pt idx="2">
                  <c:v>0.06</c:v>
                </c:pt>
                <c:pt idx="3">
                  <c:v>7.8E-2</c:v>
                </c:pt>
                <c:pt idx="5">
                  <c:v>0.123</c:v>
                </c:pt>
                <c:pt idx="6">
                  <c:v>5.8999999999999997E-2</c:v>
                </c:pt>
                <c:pt idx="7">
                  <c:v>6.0999999999999999E-2</c:v>
                </c:pt>
                <c:pt idx="8">
                  <c:v>5.8999999999999997E-2</c:v>
                </c:pt>
                <c:pt idx="9">
                  <c:v>2.7E-2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9A8-4973-AF80-270109336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-1439941744"/>
        <c:axId val="-1439942288"/>
      </c:barChart>
      <c:catAx>
        <c:axId val="-143994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-1439942288"/>
        <c:crosses val="autoZero"/>
        <c:auto val="1"/>
        <c:lblAlgn val="ctr"/>
        <c:lblOffset val="100"/>
        <c:noMultiLvlLbl val="0"/>
      </c:catAx>
      <c:valAx>
        <c:axId val="-1439942288"/>
        <c:scaling>
          <c:orientation val="minMax"/>
          <c:min val="0"/>
        </c:scaling>
        <c:delete val="1"/>
        <c:axPos val="l"/>
        <c:numFmt formatCode="0.0%" sourceLinked="1"/>
        <c:majorTickMark val="none"/>
        <c:minorTickMark val="none"/>
        <c:tickLblPos val="nextTo"/>
        <c:crossAx val="-14399417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7159763184498128"/>
          <c:y val="3.2686707910117546E-2"/>
          <c:w val="0.24108882897577613"/>
          <c:h val="7.899642752989209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'Fig 17'!$B$5</c:f>
              <c:strCache>
                <c:ptCount val="1"/>
                <c:pt idx="0">
                  <c:v>OOPs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circle"/>
            <c:size val="8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'Fig 17'!$C$4:$T$4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'Fig 17'!$C$5:$T$5</c:f>
              <c:numCache>
                <c:formatCode>#,##0</c:formatCode>
                <c:ptCount val="18"/>
                <c:pt idx="0">
                  <c:v>190.89643043000001</c:v>
                </c:pt>
                <c:pt idx="1">
                  <c:v>190.16985644000002</c:v>
                </c:pt>
                <c:pt idx="2">
                  <c:v>222.85748082000001</c:v>
                </c:pt>
                <c:pt idx="3">
                  <c:v>263.80262686999998</c:v>
                </c:pt>
                <c:pt idx="4">
                  <c:v>284.79896389999999</c:v>
                </c:pt>
                <c:pt idx="5">
                  <c:v>315.49102469000002</c:v>
                </c:pt>
                <c:pt idx="6">
                  <c:v>320.07057483</c:v>
                </c:pt>
                <c:pt idx="7">
                  <c:v>347.60078665000003</c:v>
                </c:pt>
                <c:pt idx="8">
                  <c:v>359.66041386999996</c:v>
                </c:pt>
                <c:pt idx="9">
                  <c:v>411.53811584000005</c:v>
                </c:pt>
                <c:pt idx="10">
                  <c:v>453.79967821999992</c:v>
                </c:pt>
                <c:pt idx="11">
                  <c:v>450.98424948999991</c:v>
                </c:pt>
                <c:pt idx="12">
                  <c:v>472.18334906000001</c:v>
                </c:pt>
                <c:pt idx="13">
                  <c:v>467.46581886999991</c:v>
                </c:pt>
                <c:pt idx="14">
                  <c:v>475.83170331000008</c:v>
                </c:pt>
                <c:pt idx="15">
                  <c:v>403.94645491999995</c:v>
                </c:pt>
                <c:pt idx="16">
                  <c:v>430.00485218000006</c:v>
                </c:pt>
                <c:pt idx="17">
                  <c:v>402.72889405000001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D2A-483D-B5A8-705EE48A700E}"/>
            </c:ext>
          </c:extLst>
        </c:ser>
        <c:ser>
          <c:idx val="0"/>
          <c:order val="1"/>
          <c:tx>
            <c:strRef>
              <c:f>'Fig 17'!$B$6</c:f>
              <c:strCache>
                <c:ptCount val="1"/>
                <c:pt idx="0">
                  <c:v>Public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'Fig 17'!$C$4:$T$4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'Fig 17'!$C$6:$T$6</c:f>
              <c:numCache>
                <c:formatCode>#,##0</c:formatCode>
                <c:ptCount val="18"/>
                <c:pt idx="0">
                  <c:v>25.839572070000003</c:v>
                </c:pt>
                <c:pt idx="1">
                  <c:v>39.399552700000008</c:v>
                </c:pt>
                <c:pt idx="2">
                  <c:v>41.484292969999998</c:v>
                </c:pt>
                <c:pt idx="3">
                  <c:v>47.578688060000005</c:v>
                </c:pt>
                <c:pt idx="4">
                  <c:v>53.09811191</c:v>
                </c:pt>
                <c:pt idx="5">
                  <c:v>64.494910000000004</c:v>
                </c:pt>
                <c:pt idx="6">
                  <c:v>65.468981220000003</c:v>
                </c:pt>
                <c:pt idx="7">
                  <c:v>69.307990009999997</c:v>
                </c:pt>
                <c:pt idx="8">
                  <c:v>78.328946760000008</c:v>
                </c:pt>
                <c:pt idx="9">
                  <c:v>76.635891960000009</c:v>
                </c:pt>
                <c:pt idx="10">
                  <c:v>79.414943690000001</c:v>
                </c:pt>
                <c:pt idx="11">
                  <c:v>70.685355169999994</c:v>
                </c:pt>
                <c:pt idx="12">
                  <c:v>79.470013000000009</c:v>
                </c:pt>
                <c:pt idx="13">
                  <c:v>86.467665920000002</c:v>
                </c:pt>
                <c:pt idx="14">
                  <c:v>176.20138859000002</c:v>
                </c:pt>
                <c:pt idx="15">
                  <c:v>246.17235479999999</c:v>
                </c:pt>
                <c:pt idx="16">
                  <c:v>286.21944591999994</c:v>
                </c:pt>
                <c:pt idx="17">
                  <c:v>274.79121618999994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D2A-483D-B5A8-705EE48A700E}"/>
            </c:ext>
          </c:extLst>
        </c:ser>
        <c:ser>
          <c:idx val="1"/>
          <c:order val="2"/>
          <c:tx>
            <c:strRef>
              <c:f>'Fig 17'!$B$7</c:f>
              <c:strCache>
                <c:ptCount val="1"/>
                <c:pt idx="0">
                  <c:v>VHI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circl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'Fig 17'!$C$4:$T$4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'Fig 17'!$C$7:$T$7</c:f>
              <c:numCache>
                <c:formatCode>#,##0</c:formatCode>
                <c:ptCount val="18"/>
                <c:pt idx="0">
                  <c:v>2.1093528199999998</c:v>
                </c:pt>
                <c:pt idx="1">
                  <c:v>2.0230835800000002</c:v>
                </c:pt>
                <c:pt idx="2">
                  <c:v>1.9295020000000001</c:v>
                </c:pt>
                <c:pt idx="3">
                  <c:v>2.3553806000000002</c:v>
                </c:pt>
                <c:pt idx="4">
                  <c:v>3.9494463399999993</c:v>
                </c:pt>
                <c:pt idx="5">
                  <c:v>4.9295472599999997</c:v>
                </c:pt>
                <c:pt idx="6">
                  <c:v>7.2743312500000004</c:v>
                </c:pt>
                <c:pt idx="7">
                  <c:v>15.912548730000001</c:v>
                </c:pt>
                <c:pt idx="8">
                  <c:v>51.240186010000002</c:v>
                </c:pt>
                <c:pt idx="9">
                  <c:v>83.387952919999989</c:v>
                </c:pt>
                <c:pt idx="10">
                  <c:v>74.057586380000004</c:v>
                </c:pt>
                <c:pt idx="11">
                  <c:v>59.878090120000003</c:v>
                </c:pt>
                <c:pt idx="12">
                  <c:v>76.359296099999995</c:v>
                </c:pt>
                <c:pt idx="13">
                  <c:v>107.48411250000001</c:v>
                </c:pt>
                <c:pt idx="14">
                  <c:v>55.4110856</c:v>
                </c:pt>
                <c:pt idx="15">
                  <c:v>41.681455530000008</c:v>
                </c:pt>
                <c:pt idx="16">
                  <c:v>45.676191089999989</c:v>
                </c:pt>
                <c:pt idx="17">
                  <c:v>45.755932739999999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0D2A-483D-B5A8-705EE48A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72279664"/>
        <c:axId val="-1672275856"/>
      </c:lineChart>
      <c:catAx>
        <c:axId val="-167227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-1672275856"/>
        <c:crosses val="autoZero"/>
        <c:auto val="1"/>
        <c:lblAlgn val="ctr"/>
        <c:lblOffset val="100"/>
        <c:noMultiLvlLbl val="0"/>
      </c:catAx>
      <c:valAx>
        <c:axId val="-1672275856"/>
        <c:scaling>
          <c:orientation val="minMax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Constant 2017 GEL per person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1160848643919509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-16722796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 17a'!$A$5</c:f>
              <c:strCache>
                <c:ptCount val="1"/>
                <c:pt idx="0">
                  <c:v>OOP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17a'!$B$3:$J$3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strCache>
            </c:strRef>
          </c:cat>
          <c:val>
            <c:numRef>
              <c:f>'Fig 17a'!$B$5:$J$5</c:f>
              <c:numCache>
                <c:formatCode>0.00</c:formatCode>
                <c:ptCount val="9"/>
                <c:pt idx="0">
                  <c:v>75.636175085336575</c:v>
                </c:pt>
                <c:pt idx="1">
                  <c:v>66.55700408523947</c:v>
                </c:pt>
                <c:pt idx="2">
                  <c:v>68.903813164013741</c:v>
                </c:pt>
                <c:pt idx="3">
                  <c:v>72.737542920592148</c:v>
                </c:pt>
                <c:pt idx="4">
                  <c:v>75.606544952258474</c:v>
                </c:pt>
                <c:pt idx="5">
                  <c:v>73.445032685797784</c:v>
                </c:pt>
                <c:pt idx="6">
                  <c:v>69.068155329956809</c:v>
                </c:pt>
                <c:pt idx="7">
                  <c:v>65.986745096870109</c:v>
                </c:pt>
                <c:pt idx="8">
                  <c:v>57.323960843132639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A5-4ADF-98A2-5B40AE92C205}"/>
            </c:ext>
          </c:extLst>
        </c:ser>
        <c:ser>
          <c:idx val="0"/>
          <c:order val="1"/>
          <c:tx>
            <c:strRef>
              <c:f>'Fig 17a'!$A$4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17a'!$B$3:$J$3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strCache>
            </c:strRef>
          </c:cat>
          <c:val>
            <c:numRef>
              <c:f>'Fig 17a'!$B$4:$J$4</c:f>
              <c:numCache>
                <c:formatCode>0.00</c:formatCode>
                <c:ptCount val="9"/>
                <c:pt idx="0">
                  <c:v>15.638809063788717</c:v>
                </c:pt>
                <c:pt idx="1">
                  <c:v>18.756277299212009</c:v>
                </c:pt>
                <c:pt idx="2">
                  <c:v>22.551126059583556</c:v>
                </c:pt>
                <c:pt idx="3">
                  <c:v>22.261162605956194</c:v>
                </c:pt>
                <c:pt idx="4">
                  <c:v>18.389450440508419</c:v>
                </c:pt>
                <c:pt idx="5">
                  <c:v>20.558478137628821</c:v>
                </c:pt>
                <c:pt idx="6">
                  <c:v>24.305935029790032</c:v>
                </c:pt>
                <c:pt idx="7">
                  <c:v>28.178101399054317</c:v>
                </c:pt>
                <c:pt idx="8">
                  <c:v>36.286876705483742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A5-4ADF-98A2-5B40AE92C205}"/>
            </c:ext>
          </c:extLst>
        </c:ser>
        <c:ser>
          <c:idx val="2"/>
          <c:order val="2"/>
          <c:tx>
            <c:strRef>
              <c:f>'Fig 17a'!$A$6</c:f>
              <c:strCache>
                <c:ptCount val="1"/>
                <c:pt idx="0">
                  <c:v>Private health Insurance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strRef>
              <c:f>'Fig 17a'!$B$3:$J$3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strCache>
            </c:strRef>
          </c:cat>
          <c:val>
            <c:numRef>
              <c:f>'Fig 17a'!$B$6:$J$6</c:f>
              <c:numCache>
                <c:formatCode>0.00</c:formatCode>
                <c:ptCount val="9"/>
                <c:pt idx="0">
                  <c:v>2.9527353673976999</c:v>
                </c:pt>
                <c:pt idx="1">
                  <c:v>5.2124566656382054</c:v>
                </c:pt>
                <c:pt idx="2">
                  <c:v>4.2484708452687006</c:v>
                </c:pt>
                <c:pt idx="3">
                  <c:v>2.3233449192076505</c:v>
                </c:pt>
                <c:pt idx="4">
                  <c:v>3.5106989048065982</c:v>
                </c:pt>
                <c:pt idx="5">
                  <c:v>3.6929867275262644</c:v>
                </c:pt>
                <c:pt idx="6">
                  <c:v>4.3686896511645719</c:v>
                </c:pt>
                <c:pt idx="7">
                  <c:v>3.9441472707111749</c:v>
                </c:pt>
                <c:pt idx="8">
                  <c:v>4.5708351346735565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EA5-4ADF-98A2-5B40AE92C205}"/>
            </c:ext>
          </c:extLst>
        </c:ser>
        <c:ser>
          <c:idx val="3"/>
          <c:order val="3"/>
          <c:tx>
            <c:strRef>
              <c:f>'Fig 17a'!$A$7</c:f>
              <c:strCache>
                <c:ptCount val="1"/>
                <c:pt idx="0">
                  <c:v>Rest of the World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strRef>
              <c:f>'Fig 17a'!$B$3:$J$3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strCache>
            </c:strRef>
          </c:cat>
          <c:val>
            <c:numRef>
              <c:f>'Fig 17a'!$B$7:$J$7</c:f>
              <c:numCache>
                <c:formatCode>0.00</c:formatCode>
                <c:ptCount val="9"/>
                <c:pt idx="0">
                  <c:v>5.7722804834769992</c:v>
                </c:pt>
                <c:pt idx="1">
                  <c:v>9.4742619499103018</c:v>
                </c:pt>
                <c:pt idx="2">
                  <c:v>4.2965899311339975</c:v>
                </c:pt>
                <c:pt idx="3">
                  <c:v>2.677949554244015</c:v>
                </c:pt>
                <c:pt idx="4">
                  <c:v>2.4933057024265195</c:v>
                </c:pt>
                <c:pt idx="5">
                  <c:v>2.3035024490471314</c:v>
                </c:pt>
                <c:pt idx="6">
                  <c:v>2.2572199890885751</c:v>
                </c:pt>
                <c:pt idx="7">
                  <c:v>1.8910062333644111</c:v>
                </c:pt>
                <c:pt idx="8">
                  <c:v>1.8183273167100784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EA5-4ADF-98A2-5B40AE92C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72275312"/>
        <c:axId val="-1672274768"/>
      </c:barChart>
      <c:catAx>
        <c:axId val="-167227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72274768"/>
        <c:crosses val="autoZero"/>
        <c:auto val="1"/>
        <c:lblAlgn val="ctr"/>
        <c:lblOffset val="100"/>
        <c:noMultiLvlLbl val="0"/>
      </c:catAx>
      <c:valAx>
        <c:axId val="-16722747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Total spending on health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7227531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'Fig 18'!$A$3</c:f>
              <c:strCache>
                <c:ptCount val="1"/>
                <c:pt idx="0">
                  <c:v>Further Impoverished by OOPs</c:v>
                </c:pt>
              </c:strCache>
            </c:strRef>
          </c:tx>
          <c:spPr>
            <a:solidFill>
              <a:schemeClr val="accent6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18'!$B$2:$J$2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18'!$B$3:$J$3</c:f>
              <c:numCache>
                <c:formatCode>0.0%</c:formatCode>
                <c:ptCount val="9"/>
                <c:pt idx="0">
                  <c:v>3.2379690000000003E-2</c:v>
                </c:pt>
                <c:pt idx="1">
                  <c:v>3.7702239999999998E-2</c:v>
                </c:pt>
                <c:pt idx="2">
                  <c:v>3.3263529999999999E-2</c:v>
                </c:pt>
                <c:pt idx="3">
                  <c:v>2.8109510000000001E-2</c:v>
                </c:pt>
                <c:pt idx="4">
                  <c:v>2.9747139999999998E-2</c:v>
                </c:pt>
                <c:pt idx="5">
                  <c:v>2.6670800000000001E-2</c:v>
                </c:pt>
                <c:pt idx="6">
                  <c:v>3.0300000000000001E-2</c:v>
                </c:pt>
                <c:pt idx="7">
                  <c:v>3.6799999999999999E-2</c:v>
                </c:pt>
                <c:pt idx="8">
                  <c:v>3.9E-2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30-455A-95A5-DD9B6E2CE415}"/>
            </c:ext>
          </c:extLst>
        </c:ser>
        <c:ser>
          <c:idx val="2"/>
          <c:order val="1"/>
          <c:tx>
            <c:strRef>
              <c:f>'Fig 18'!$A$4</c:f>
              <c:strCache>
                <c:ptCount val="1"/>
                <c:pt idx="0">
                  <c:v>Impoverished by OOPs</c:v>
                </c:pt>
              </c:strCache>
            </c:strRef>
          </c:tx>
          <c:spPr>
            <a:solidFill>
              <a:schemeClr val="accent6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18'!$B$2:$J$2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18'!$B$4:$J$4</c:f>
              <c:numCache>
                <c:formatCode>0.0%</c:formatCode>
                <c:ptCount val="9"/>
                <c:pt idx="0">
                  <c:v>1.9837799999999999E-2</c:v>
                </c:pt>
                <c:pt idx="1">
                  <c:v>1.9630700000000001E-2</c:v>
                </c:pt>
                <c:pt idx="2">
                  <c:v>1.8841980000000001E-2</c:v>
                </c:pt>
                <c:pt idx="3">
                  <c:v>1.7551170000000001E-2</c:v>
                </c:pt>
                <c:pt idx="4">
                  <c:v>1.7125359999999999E-2</c:v>
                </c:pt>
                <c:pt idx="5">
                  <c:v>2.1808600000000001E-2</c:v>
                </c:pt>
                <c:pt idx="6">
                  <c:v>2.4500000000000001E-2</c:v>
                </c:pt>
                <c:pt idx="7">
                  <c:v>2.9899999999999999E-2</c:v>
                </c:pt>
                <c:pt idx="8">
                  <c:v>2.92E-2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30-455A-95A5-DD9B6E2CE415}"/>
            </c:ext>
          </c:extLst>
        </c:ser>
        <c:ser>
          <c:idx val="3"/>
          <c:order val="2"/>
          <c:tx>
            <c:strRef>
              <c:f>'Fig 18'!$A$5</c:f>
              <c:strCache>
                <c:ptCount val="1"/>
                <c:pt idx="0">
                  <c:v>At risk of impoverishment by OOPs</c:v>
                </c:pt>
              </c:strCache>
            </c:strRef>
          </c:tx>
          <c:spPr>
            <a:solidFill>
              <a:schemeClr val="accent6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18'!$B$2:$J$2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18'!$B$5:$J$5</c:f>
              <c:numCache>
                <c:formatCode>0.0%</c:formatCode>
                <c:ptCount val="9"/>
                <c:pt idx="0">
                  <c:v>2.7090550000000001E-2</c:v>
                </c:pt>
                <c:pt idx="1">
                  <c:v>3.3423370000000001E-2</c:v>
                </c:pt>
                <c:pt idx="2">
                  <c:v>2.937588E-2</c:v>
                </c:pt>
                <c:pt idx="3">
                  <c:v>2.857933E-2</c:v>
                </c:pt>
                <c:pt idx="4">
                  <c:v>3.050044E-2</c:v>
                </c:pt>
                <c:pt idx="5">
                  <c:v>3.3499800000000003E-2</c:v>
                </c:pt>
                <c:pt idx="6">
                  <c:v>4.1000000000000002E-2</c:v>
                </c:pt>
                <c:pt idx="7">
                  <c:v>3.6999999999999998E-2</c:v>
                </c:pt>
                <c:pt idx="8">
                  <c:v>3.7199999999999997E-2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30-455A-95A5-DD9B6E2CE415}"/>
            </c:ext>
          </c:extLst>
        </c:ser>
        <c:ser>
          <c:idx val="4"/>
          <c:order val="3"/>
          <c:tx>
            <c:strRef>
              <c:f>'Fig 18'!$A$6</c:f>
              <c:strCache>
                <c:ptCount val="1"/>
                <c:pt idx="0">
                  <c:v>Not at risk of impoverishment by OOPs</c:v>
                </c:pt>
              </c:strCache>
            </c:strRef>
          </c:tx>
          <c:spPr>
            <a:solidFill>
              <a:schemeClr val="accent6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18'!$B$2:$J$2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18'!$B$6:$J$6</c:f>
              <c:numCache>
                <c:formatCode>0.0%</c:formatCode>
                <c:ptCount val="9"/>
                <c:pt idx="0">
                  <c:v>0.60191410000000001</c:v>
                </c:pt>
                <c:pt idx="1">
                  <c:v>0.62592974000000001</c:v>
                </c:pt>
                <c:pt idx="2">
                  <c:v>0.64779489000000001</c:v>
                </c:pt>
                <c:pt idx="3">
                  <c:v>0.68933725000000001</c:v>
                </c:pt>
                <c:pt idx="4">
                  <c:v>0.70822218999999997</c:v>
                </c:pt>
                <c:pt idx="5">
                  <c:v>0.70501769999999997</c:v>
                </c:pt>
                <c:pt idx="6">
                  <c:v>0.6946</c:v>
                </c:pt>
                <c:pt idx="7">
                  <c:v>0.65100000000000002</c:v>
                </c:pt>
                <c:pt idx="8">
                  <c:v>0.64739999999999998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F30-455A-95A5-DD9B6E2CE415}"/>
            </c:ext>
          </c:extLst>
        </c:ser>
        <c:ser>
          <c:idx val="5"/>
          <c:order val="4"/>
          <c:tx>
            <c:strRef>
              <c:f>'Fig 18'!$A$7</c:f>
              <c:strCache>
                <c:ptCount val="1"/>
                <c:pt idx="0">
                  <c:v>No OOP spending</c:v>
                </c:pt>
              </c:strCache>
            </c:strRef>
          </c:tx>
          <c:spPr>
            <a:solidFill>
              <a:schemeClr val="accent6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18'!$B$2:$J$2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18'!$B$7:$J$7</c:f>
              <c:numCache>
                <c:formatCode>0.0%</c:formatCode>
                <c:ptCount val="9"/>
                <c:pt idx="0">
                  <c:v>0.31877786000000002</c:v>
                </c:pt>
                <c:pt idx="1">
                  <c:v>0.28331394999999998</c:v>
                </c:pt>
                <c:pt idx="2">
                  <c:v>0.27072373</c:v>
                </c:pt>
                <c:pt idx="3">
                  <c:v>0.23642273999999999</c:v>
                </c:pt>
                <c:pt idx="4">
                  <c:v>0.21440487999999999</c:v>
                </c:pt>
                <c:pt idx="5">
                  <c:v>0.213003</c:v>
                </c:pt>
                <c:pt idx="6">
                  <c:v>0.2094</c:v>
                </c:pt>
                <c:pt idx="7">
                  <c:v>0.24540000000000001</c:v>
                </c:pt>
                <c:pt idx="8">
                  <c:v>0.2472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F30-455A-95A5-DD9B6E2C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72276944"/>
        <c:axId val="-1672281840"/>
      </c:barChart>
      <c:catAx>
        <c:axId val="-167227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72281840"/>
        <c:crosses val="autoZero"/>
        <c:auto val="1"/>
        <c:lblAlgn val="ctr"/>
        <c:lblOffset val="100"/>
        <c:noMultiLvlLbl val="0"/>
      </c:catAx>
      <c:valAx>
        <c:axId val="-167228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en-GB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population </a:t>
                </a:r>
                <a:endParaRPr lang="en-GB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7227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 18'!$A$13</c:f>
              <c:strCache>
                <c:ptCount val="1"/>
                <c:pt idx="0">
                  <c:v>Further Impoverished by OOPs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'Fig 18'!$B$12:$J$12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18'!$B$13:$J$13</c:f>
              <c:numCache>
                <c:formatCode>0.00</c:formatCode>
                <c:ptCount val="9"/>
                <c:pt idx="0">
                  <c:v>3.2379690000000001</c:v>
                </c:pt>
                <c:pt idx="1">
                  <c:v>3.7702239999999998</c:v>
                </c:pt>
                <c:pt idx="2">
                  <c:v>3.3263530000000001</c:v>
                </c:pt>
                <c:pt idx="3">
                  <c:v>2.8109510000000002</c:v>
                </c:pt>
                <c:pt idx="4">
                  <c:v>2.9747139999999996</c:v>
                </c:pt>
                <c:pt idx="5">
                  <c:v>2.6670800000000003</c:v>
                </c:pt>
                <c:pt idx="6">
                  <c:v>3.0300000000000002</c:v>
                </c:pt>
                <c:pt idx="7">
                  <c:v>3.6799999999999997</c:v>
                </c:pt>
                <c:pt idx="8">
                  <c:v>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7100-4C4A-A855-13B732C55EDC}"/>
            </c:ext>
          </c:extLst>
        </c:ser>
        <c:ser>
          <c:idx val="2"/>
          <c:order val="1"/>
          <c:tx>
            <c:strRef>
              <c:f>'Fig 18'!$A$14</c:f>
              <c:strCache>
                <c:ptCount val="1"/>
                <c:pt idx="0">
                  <c:v>Impoverished by OOPs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strRef>
              <c:f>'Fig 18'!$B$12:$J$12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18'!$B$14:$J$14</c:f>
              <c:numCache>
                <c:formatCode>0.00</c:formatCode>
                <c:ptCount val="9"/>
                <c:pt idx="0">
                  <c:v>1.9837799999999999</c:v>
                </c:pt>
                <c:pt idx="1">
                  <c:v>1.9630700000000001</c:v>
                </c:pt>
                <c:pt idx="2">
                  <c:v>1.884198</c:v>
                </c:pt>
                <c:pt idx="3">
                  <c:v>1.755117</c:v>
                </c:pt>
                <c:pt idx="4">
                  <c:v>1.7125359999999998</c:v>
                </c:pt>
                <c:pt idx="5">
                  <c:v>2.18086</c:v>
                </c:pt>
                <c:pt idx="6">
                  <c:v>2.4500000000000002</c:v>
                </c:pt>
                <c:pt idx="7">
                  <c:v>2.9899999999999998</c:v>
                </c:pt>
                <c:pt idx="8">
                  <c:v>2.92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7100-4C4A-A855-13B732C55EDC}"/>
            </c:ext>
          </c:extLst>
        </c:ser>
        <c:ser>
          <c:idx val="3"/>
          <c:order val="2"/>
          <c:tx>
            <c:strRef>
              <c:f>'Fig 18'!$A$15</c:f>
              <c:strCache>
                <c:ptCount val="1"/>
                <c:pt idx="0">
                  <c:v>At risk of impoverishment by OOPs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'Fig 18'!$B$12:$J$12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18'!$B$15:$J$15</c:f>
              <c:numCache>
                <c:formatCode>0.00</c:formatCode>
                <c:ptCount val="9"/>
                <c:pt idx="0">
                  <c:v>2.7090550000000002</c:v>
                </c:pt>
                <c:pt idx="1">
                  <c:v>3.3423370000000001</c:v>
                </c:pt>
                <c:pt idx="2">
                  <c:v>2.9375879999999999</c:v>
                </c:pt>
                <c:pt idx="3">
                  <c:v>2.8579330000000001</c:v>
                </c:pt>
                <c:pt idx="4">
                  <c:v>3.0500440000000002</c:v>
                </c:pt>
                <c:pt idx="5">
                  <c:v>3.3499800000000004</c:v>
                </c:pt>
                <c:pt idx="6">
                  <c:v>4.1000000000000005</c:v>
                </c:pt>
                <c:pt idx="7">
                  <c:v>3.6999999999999997</c:v>
                </c:pt>
                <c:pt idx="8">
                  <c:v>3.7199999999999998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7100-4C4A-A855-13B732C55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72281296"/>
        <c:axId val="-1672280208"/>
      </c:barChart>
      <c:catAx>
        <c:axId val="-167228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-1672280208"/>
        <c:crosses val="autoZero"/>
        <c:auto val="1"/>
        <c:lblAlgn val="ctr"/>
        <c:lblOffset val="100"/>
        <c:noMultiLvlLbl val="0"/>
      </c:catAx>
      <c:valAx>
        <c:axId val="-1672280208"/>
        <c:scaling>
          <c:orientation val="minMax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Households (%)</a:t>
                </a:r>
              </a:p>
            </c:rich>
          </c:tx>
          <c:layout>
            <c:manualLayout>
              <c:xMode val="edge"/>
              <c:yMode val="edge"/>
              <c:x val="6.8965517241379309E-3"/>
              <c:y val="0.2884351341920409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-1672281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rgbClr val="8C363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 19'!$A$3:$A$11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19'!$B$3:$B$11</c:f>
              <c:numCache>
                <c:formatCode>0.0</c:formatCode>
                <c:ptCount val="9"/>
                <c:pt idx="0">
                  <c:v>13.3</c:v>
                </c:pt>
                <c:pt idx="1">
                  <c:v>13.700000000000001</c:v>
                </c:pt>
                <c:pt idx="2">
                  <c:v>12.6</c:v>
                </c:pt>
                <c:pt idx="3">
                  <c:v>11.5</c:v>
                </c:pt>
                <c:pt idx="4">
                  <c:v>12.6</c:v>
                </c:pt>
                <c:pt idx="5">
                  <c:v>14.499999999999998</c:v>
                </c:pt>
                <c:pt idx="6">
                  <c:v>16.2</c:v>
                </c:pt>
                <c:pt idx="7">
                  <c:v>17.599999999999998</c:v>
                </c:pt>
                <c:pt idx="8">
                  <c:v>17.391100000000002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742-405B-B4E4-39F7FFBFC9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-1672279120"/>
        <c:axId val="-160893155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2">
                      <a:lumMod val="50000"/>
                    </a:schemeClr>
                  </a:solidFill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 19'!$A$3:$A$11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 19'!$A$3:$A$10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4742-405B-B4E4-39F7FFBFC99C}"/>
                  </c:ext>
                </c:extLst>
              </c15:ser>
            </c15:filteredBarSeries>
          </c:ext>
        </c:extLst>
      </c:barChart>
      <c:catAx>
        <c:axId val="-167227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-1608931552"/>
        <c:crosses val="autoZero"/>
        <c:auto val="1"/>
        <c:lblAlgn val="ctr"/>
        <c:lblOffset val="100"/>
        <c:noMultiLvlLbl val="0"/>
      </c:catAx>
      <c:valAx>
        <c:axId val="-160893155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-1672279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 20'!$A$3</c:f>
              <c:strCache>
                <c:ptCount val="1"/>
                <c:pt idx="0">
                  <c:v>Further Impoverished by OOPs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'Fig 20'!$B$2:$J$2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20'!$B$3:$J$3</c:f>
              <c:numCache>
                <c:formatCode>0.00</c:formatCode>
                <c:ptCount val="9"/>
                <c:pt idx="0">
                  <c:v>3.2379690000000001</c:v>
                </c:pt>
                <c:pt idx="1">
                  <c:v>3.7702239999999998</c:v>
                </c:pt>
                <c:pt idx="2">
                  <c:v>3.3263530000000001</c:v>
                </c:pt>
                <c:pt idx="3">
                  <c:v>2.8109510000000002</c:v>
                </c:pt>
                <c:pt idx="4">
                  <c:v>2.9747139999999996</c:v>
                </c:pt>
                <c:pt idx="5">
                  <c:v>2.6670800000000003</c:v>
                </c:pt>
                <c:pt idx="6">
                  <c:v>3.0300000000000002</c:v>
                </c:pt>
                <c:pt idx="7">
                  <c:v>3.6799999999999997</c:v>
                </c:pt>
                <c:pt idx="8">
                  <c:v>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146-4DC6-AC44-73107E6D3A59}"/>
            </c:ext>
          </c:extLst>
        </c:ser>
        <c:ser>
          <c:idx val="2"/>
          <c:order val="1"/>
          <c:tx>
            <c:strRef>
              <c:f>'Fig 20'!$A$4</c:f>
              <c:strCache>
                <c:ptCount val="1"/>
                <c:pt idx="0">
                  <c:v>Impoverished by OOPs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'Fig 20'!$B$2:$J$2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20'!$B$4:$J$4</c:f>
              <c:numCache>
                <c:formatCode>0.00</c:formatCode>
                <c:ptCount val="9"/>
                <c:pt idx="0">
                  <c:v>1.9837799999999999</c:v>
                </c:pt>
                <c:pt idx="1">
                  <c:v>1.9630700000000001</c:v>
                </c:pt>
                <c:pt idx="2">
                  <c:v>1.884198</c:v>
                </c:pt>
                <c:pt idx="3">
                  <c:v>1.755117</c:v>
                </c:pt>
                <c:pt idx="4">
                  <c:v>1.7125359999999998</c:v>
                </c:pt>
                <c:pt idx="5">
                  <c:v>2.18086</c:v>
                </c:pt>
                <c:pt idx="6">
                  <c:v>2.4500000000000002</c:v>
                </c:pt>
                <c:pt idx="7">
                  <c:v>2.9899999999999998</c:v>
                </c:pt>
                <c:pt idx="8">
                  <c:v>2.92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146-4DC6-AC44-73107E6D3A59}"/>
            </c:ext>
          </c:extLst>
        </c:ser>
        <c:ser>
          <c:idx val="3"/>
          <c:order val="2"/>
          <c:tx>
            <c:strRef>
              <c:f>'Fig 20'!$A$5</c:f>
              <c:strCache>
                <c:ptCount val="1"/>
                <c:pt idx="0">
                  <c:v>At risk of impoverishment by OOPs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'Fig 20'!$B$2:$J$2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20'!$B$5:$J$5</c:f>
              <c:numCache>
                <c:formatCode>0.00</c:formatCode>
                <c:ptCount val="9"/>
                <c:pt idx="0">
                  <c:v>2.7090550000000002</c:v>
                </c:pt>
                <c:pt idx="1">
                  <c:v>3.3423370000000001</c:v>
                </c:pt>
                <c:pt idx="2">
                  <c:v>2.9375879999999999</c:v>
                </c:pt>
                <c:pt idx="3">
                  <c:v>2.8579330000000001</c:v>
                </c:pt>
                <c:pt idx="4">
                  <c:v>3.0500440000000002</c:v>
                </c:pt>
                <c:pt idx="5">
                  <c:v>3.3499800000000004</c:v>
                </c:pt>
                <c:pt idx="6">
                  <c:v>4.1000000000000005</c:v>
                </c:pt>
                <c:pt idx="7">
                  <c:v>3.6999999999999997</c:v>
                </c:pt>
                <c:pt idx="8">
                  <c:v>3.7199999999999998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146-4DC6-AC44-73107E6D3A59}"/>
            </c:ext>
          </c:extLst>
        </c:ser>
        <c:ser>
          <c:idx val="4"/>
          <c:order val="3"/>
          <c:tx>
            <c:strRef>
              <c:f>'Fig 20'!$A$6</c:f>
              <c:strCache>
                <c:ptCount val="1"/>
                <c:pt idx="0">
                  <c:v>Not at risk of impoverishment by OOPs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 20'!$B$2:$J$2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20'!$B$6:$J$6</c:f>
              <c:numCache>
                <c:formatCode>0.00</c:formatCode>
                <c:ptCount val="9"/>
                <c:pt idx="0">
                  <c:v>60.191409999999998</c:v>
                </c:pt>
                <c:pt idx="1">
                  <c:v>62.592973999999998</c:v>
                </c:pt>
                <c:pt idx="2">
                  <c:v>64.779488999999998</c:v>
                </c:pt>
                <c:pt idx="3">
                  <c:v>68.933724999999995</c:v>
                </c:pt>
                <c:pt idx="4">
                  <c:v>70.822219000000004</c:v>
                </c:pt>
                <c:pt idx="5">
                  <c:v>70.501769999999993</c:v>
                </c:pt>
                <c:pt idx="6">
                  <c:v>69.5</c:v>
                </c:pt>
                <c:pt idx="7">
                  <c:v>65.100000000000009</c:v>
                </c:pt>
                <c:pt idx="8">
                  <c:v>64.739999999999995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146-4DC6-AC44-73107E6D3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8928288"/>
        <c:axId val="-1608926656"/>
      </c:barChart>
      <c:catAx>
        <c:axId val="-160892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08926656"/>
        <c:crosses val="autoZero"/>
        <c:auto val="1"/>
        <c:lblAlgn val="ctr"/>
        <c:lblOffset val="100"/>
        <c:noMultiLvlLbl val="0"/>
      </c:catAx>
      <c:valAx>
        <c:axId val="-1608926656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Households (%)</a:t>
                </a:r>
              </a:p>
            </c:rich>
          </c:tx>
          <c:layout>
            <c:manualLayout>
              <c:xMode val="edge"/>
              <c:yMode val="edge"/>
              <c:x val="6.8965517241379309E-3"/>
              <c:y val="0.2884351341920409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-1608928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156812254392626"/>
          <c:y val="0.2885821000587997"/>
          <c:w val="0.33729141419701458"/>
          <c:h val="0.418628394438049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 21'!$B$3</c:f>
              <c:strCache>
                <c:ptCount val="1"/>
                <c:pt idx="0">
                  <c:v>Poorest</c:v>
                </c:pt>
              </c:strCache>
            </c:strRef>
          </c:tx>
          <c:spPr>
            <a:ln w="28575" cap="rnd">
              <a:solidFill>
                <a:schemeClr val="accent6">
                  <a:shade val="7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shade val="70000"/>
                </a:schemeClr>
              </a:solidFill>
              <a:ln w="9525">
                <a:solidFill>
                  <a:schemeClr val="accent6">
                    <a:shade val="70000"/>
                  </a:schemeClr>
                </a:solidFill>
              </a:ln>
              <a:effectLst/>
            </c:spPr>
          </c:marker>
          <c:cat>
            <c:numRef>
              <c:f>'Fig 21'!$A$4:$A$12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21'!$B$4:$B$12</c:f>
              <c:numCache>
                <c:formatCode>0.00</c:formatCode>
                <c:ptCount val="9"/>
                <c:pt idx="0">
                  <c:v>7.0948458000000008</c:v>
                </c:pt>
                <c:pt idx="1">
                  <c:v>7.8707246</c:v>
                </c:pt>
                <c:pt idx="2">
                  <c:v>7.4028852000000001</c:v>
                </c:pt>
                <c:pt idx="3">
                  <c:v>6.6691844000000007</c:v>
                </c:pt>
                <c:pt idx="4">
                  <c:v>7.3253148000000001</c:v>
                </c:pt>
                <c:pt idx="5">
                  <c:v>7.965198</c:v>
                </c:pt>
                <c:pt idx="6">
                  <c:v>8.42</c:v>
                </c:pt>
                <c:pt idx="7">
                  <c:v>9.1</c:v>
                </c:pt>
                <c:pt idx="8">
                  <c:v>9.0980000000000008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FE-47E2-94EE-B081189E018F}"/>
            </c:ext>
          </c:extLst>
        </c:ser>
        <c:ser>
          <c:idx val="2"/>
          <c:order val="1"/>
          <c:tx>
            <c:strRef>
              <c:f>'Fig 21'!$C$3</c:f>
              <c:strCache>
                <c:ptCount val="1"/>
                <c:pt idx="0">
                  <c:v>2nd</c:v>
                </c:pt>
              </c:strCache>
            </c:strRef>
          </c:tx>
          <c:spPr>
            <a:ln w="28575" cap="rnd">
              <a:solidFill>
                <a:schemeClr val="accent6">
                  <a:shade val="9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shade val="90000"/>
                </a:schemeClr>
              </a:solidFill>
              <a:ln w="9525">
                <a:solidFill>
                  <a:schemeClr val="accent6">
                    <a:shade val="90000"/>
                  </a:schemeClr>
                </a:solidFill>
              </a:ln>
              <a:effectLst/>
            </c:spPr>
          </c:marker>
          <c:cat>
            <c:numRef>
              <c:f>'Fig 21'!$A$4:$A$12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21'!$C$4:$C$12</c:f>
              <c:numCache>
                <c:formatCode>0.00</c:formatCode>
                <c:ptCount val="9"/>
                <c:pt idx="0">
                  <c:v>2.3254280000000001</c:v>
                </c:pt>
                <c:pt idx="1">
                  <c:v>2.5566308000000002</c:v>
                </c:pt>
                <c:pt idx="2">
                  <c:v>2.0522629999999999</c:v>
                </c:pt>
                <c:pt idx="3">
                  <c:v>2.0644392000000003</c:v>
                </c:pt>
                <c:pt idx="4">
                  <c:v>2.1534764000000002</c:v>
                </c:pt>
                <c:pt idx="5">
                  <c:v>2.9753699999999998</c:v>
                </c:pt>
                <c:pt idx="6">
                  <c:v>3.28</c:v>
                </c:pt>
                <c:pt idx="7">
                  <c:v>3.4600000000000004</c:v>
                </c:pt>
                <c:pt idx="8">
                  <c:v>3.5060000000000002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4FE-47E2-94EE-B081189E018F}"/>
            </c:ext>
          </c:extLst>
        </c:ser>
        <c:ser>
          <c:idx val="3"/>
          <c:order val="2"/>
          <c:tx>
            <c:strRef>
              <c:f>'Fig 21'!$D$3</c:f>
              <c:strCache>
                <c:ptCount val="1"/>
                <c:pt idx="0">
                  <c:v>3rd</c:v>
                </c:pt>
              </c:strCache>
            </c:strRef>
          </c:tx>
          <c:spPr>
            <a:ln w="28575" cap="rnd">
              <a:solidFill>
                <a:schemeClr val="accent6">
                  <a:tint val="9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tint val="90000"/>
                </a:schemeClr>
              </a:solidFill>
              <a:ln w="9525">
                <a:solidFill>
                  <a:schemeClr val="accent6">
                    <a:tint val="90000"/>
                  </a:schemeClr>
                </a:solidFill>
              </a:ln>
              <a:effectLst/>
            </c:spPr>
          </c:marker>
          <c:cat>
            <c:numRef>
              <c:f>'Fig 21'!$A$4:$A$12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21'!$D$4:$D$12</c:f>
              <c:numCache>
                <c:formatCode>0.00</c:formatCode>
                <c:ptCount val="9"/>
                <c:pt idx="0">
                  <c:v>1.5317810000000003</c:v>
                </c:pt>
                <c:pt idx="1">
                  <c:v>1.4626046000000001</c:v>
                </c:pt>
                <c:pt idx="2">
                  <c:v>1.3094298</c:v>
                </c:pt>
                <c:pt idx="3">
                  <c:v>1.2190538000000002</c:v>
                </c:pt>
                <c:pt idx="4">
                  <c:v>1.5022846000000003</c:v>
                </c:pt>
                <c:pt idx="5">
                  <c:v>1.7122340000000003</c:v>
                </c:pt>
                <c:pt idx="6">
                  <c:v>2.08</c:v>
                </c:pt>
                <c:pt idx="7">
                  <c:v>2.42</c:v>
                </c:pt>
                <c:pt idx="8">
                  <c:v>2.472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4FE-47E2-94EE-B081189E018F}"/>
            </c:ext>
          </c:extLst>
        </c:ser>
        <c:ser>
          <c:idx val="4"/>
          <c:order val="3"/>
          <c:tx>
            <c:strRef>
              <c:f>'Fig 21'!$E$3</c:f>
              <c:strCache>
                <c:ptCount val="1"/>
                <c:pt idx="0">
                  <c:v>4th</c:v>
                </c:pt>
              </c:strCache>
            </c:strRef>
          </c:tx>
          <c:spPr>
            <a:ln w="28575" cap="rnd">
              <a:solidFill>
                <a:schemeClr val="accent6">
                  <a:tint val="7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tint val="70000"/>
                </a:schemeClr>
              </a:solidFill>
              <a:ln w="9525">
                <a:solidFill>
                  <a:schemeClr val="accent6">
                    <a:tint val="70000"/>
                  </a:schemeClr>
                </a:solidFill>
              </a:ln>
              <a:effectLst/>
            </c:spPr>
          </c:marker>
          <c:cat>
            <c:numRef>
              <c:f>'Fig 21'!$A$4:$A$12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21'!$E$4:$E$12</c:f>
              <c:numCache>
                <c:formatCode>0.00</c:formatCode>
                <c:ptCount val="9"/>
                <c:pt idx="0">
                  <c:v>1.1192266</c:v>
                </c:pt>
                <c:pt idx="1">
                  <c:v>1.03477</c:v>
                </c:pt>
                <c:pt idx="2">
                  <c:v>0.98677060000000005</c:v>
                </c:pt>
                <c:pt idx="3">
                  <c:v>0.79608760000000001</c:v>
                </c:pt>
                <c:pt idx="4">
                  <c:v>0.87299320000000002</c:v>
                </c:pt>
                <c:pt idx="5">
                  <c:v>0.96364000000000005</c:v>
                </c:pt>
                <c:pt idx="6">
                  <c:v>1.3200000000000003</c:v>
                </c:pt>
                <c:pt idx="7">
                  <c:v>1.4000000000000004</c:v>
                </c:pt>
                <c:pt idx="8">
                  <c:v>1.278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4FE-47E2-94EE-B081189E018F}"/>
            </c:ext>
          </c:extLst>
        </c:ser>
        <c:ser>
          <c:idx val="5"/>
          <c:order val="4"/>
          <c:tx>
            <c:strRef>
              <c:f>'Fig 21'!$F$3</c:f>
              <c:strCache>
                <c:ptCount val="1"/>
                <c:pt idx="0">
                  <c:v>Richest</c:v>
                </c:pt>
              </c:strCache>
            </c:strRef>
          </c:tx>
          <c:spPr>
            <a:ln w="28575" cap="rnd">
              <a:solidFill>
                <a:schemeClr val="accent6">
                  <a:tint val="5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tint val="50000"/>
                </a:schemeClr>
              </a:solidFill>
              <a:ln w="9525">
                <a:solidFill>
                  <a:schemeClr val="accent6">
                    <a:tint val="50000"/>
                  </a:schemeClr>
                </a:solidFill>
              </a:ln>
              <a:effectLst/>
            </c:spPr>
          </c:marker>
          <c:cat>
            <c:numRef>
              <c:f>'Fig 21'!$A$4:$A$12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21'!$F$4:$F$12</c:f>
              <c:numCache>
                <c:formatCode>0.00</c:formatCode>
                <c:ptCount val="9"/>
                <c:pt idx="0">
                  <c:v>1.1790188000000001</c:v>
                </c:pt>
                <c:pt idx="1">
                  <c:v>0.78274520000000003</c:v>
                </c:pt>
                <c:pt idx="2">
                  <c:v>0.82394880000000004</c:v>
                </c:pt>
                <c:pt idx="3">
                  <c:v>0.76783760000000012</c:v>
                </c:pt>
                <c:pt idx="4">
                  <c:v>0.77788220000000008</c:v>
                </c:pt>
                <c:pt idx="5">
                  <c:v>0.9213960000000001</c:v>
                </c:pt>
                <c:pt idx="6">
                  <c:v>1.1199999999999999</c:v>
                </c:pt>
                <c:pt idx="7">
                  <c:v>1.1599999999999999</c:v>
                </c:pt>
                <c:pt idx="8">
                  <c:v>1.032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4FE-47E2-94EE-B081189E0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8927744"/>
        <c:axId val="-1608930464"/>
      </c:lineChart>
      <c:catAx>
        <c:axId val="-160892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08930464"/>
        <c:crossesAt val="0"/>
        <c:auto val="1"/>
        <c:lblAlgn val="ctr"/>
        <c:lblOffset val="100"/>
        <c:noMultiLvlLbl val="0"/>
      </c:catAx>
      <c:valAx>
        <c:axId val="-160893046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Households</a:t>
                </a:r>
                <a:r>
                  <a:rPr lang="es-CO" baseline="0"/>
                  <a:t> (%)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1.3909585503739785E-2"/>
              <c:y val="0.315003078961528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0892774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21'!$B$3</c:f>
              <c:strCache>
                <c:ptCount val="1"/>
                <c:pt idx="0">
                  <c:v>Poorest</c:v>
                </c:pt>
              </c:strCache>
            </c:strRef>
          </c:tx>
          <c:spPr>
            <a:solidFill>
              <a:srgbClr val="903A38"/>
            </a:solidFill>
          </c:spPr>
          <c:invertIfNegative val="0"/>
          <c:cat>
            <c:numRef>
              <c:f>'Fig 21'!$A$4:$A$12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21'!$B$4:$B$12</c:f>
              <c:numCache>
                <c:formatCode>0.00</c:formatCode>
                <c:ptCount val="9"/>
                <c:pt idx="0">
                  <c:v>7.0948458000000008</c:v>
                </c:pt>
                <c:pt idx="1">
                  <c:v>7.8707246</c:v>
                </c:pt>
                <c:pt idx="2">
                  <c:v>7.4028852000000001</c:v>
                </c:pt>
                <c:pt idx="3">
                  <c:v>6.6691844000000007</c:v>
                </c:pt>
                <c:pt idx="4">
                  <c:v>7.3253148000000001</c:v>
                </c:pt>
                <c:pt idx="5">
                  <c:v>7.965198</c:v>
                </c:pt>
                <c:pt idx="6">
                  <c:v>8.42</c:v>
                </c:pt>
                <c:pt idx="7">
                  <c:v>9.1</c:v>
                </c:pt>
                <c:pt idx="8">
                  <c:v>9.0980000000000008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2CC-46EF-B614-13E69029DBBA}"/>
            </c:ext>
          </c:extLst>
        </c:ser>
        <c:ser>
          <c:idx val="1"/>
          <c:order val="1"/>
          <c:tx>
            <c:strRef>
              <c:f>'Fig 21'!$C$3</c:f>
              <c:strCache>
                <c:ptCount val="1"/>
                <c:pt idx="0">
                  <c:v>2nd</c:v>
                </c:pt>
              </c:strCache>
            </c:strRef>
          </c:tx>
          <c:spPr>
            <a:solidFill>
              <a:srgbClr val="AA4643"/>
            </a:solidFill>
          </c:spPr>
          <c:invertIfNegative val="0"/>
          <c:cat>
            <c:numRef>
              <c:f>'Fig 21'!$A$4:$A$12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21'!$C$4:$C$12</c:f>
              <c:numCache>
                <c:formatCode>0.00</c:formatCode>
                <c:ptCount val="9"/>
                <c:pt idx="0">
                  <c:v>2.3254280000000001</c:v>
                </c:pt>
                <c:pt idx="1">
                  <c:v>2.5566308000000002</c:v>
                </c:pt>
                <c:pt idx="2">
                  <c:v>2.0522629999999999</c:v>
                </c:pt>
                <c:pt idx="3">
                  <c:v>2.0644392000000003</c:v>
                </c:pt>
                <c:pt idx="4">
                  <c:v>2.1534764000000002</c:v>
                </c:pt>
                <c:pt idx="5">
                  <c:v>2.9753699999999998</c:v>
                </c:pt>
                <c:pt idx="6">
                  <c:v>3.28</c:v>
                </c:pt>
                <c:pt idx="7">
                  <c:v>3.4600000000000004</c:v>
                </c:pt>
                <c:pt idx="8">
                  <c:v>3.5060000000000002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62CC-46EF-B614-13E69029DBBA}"/>
            </c:ext>
          </c:extLst>
        </c:ser>
        <c:ser>
          <c:idx val="2"/>
          <c:order val="2"/>
          <c:tx>
            <c:strRef>
              <c:f>'Fig 21'!$D$3</c:f>
              <c:strCache>
                <c:ptCount val="1"/>
                <c:pt idx="0">
                  <c:v>3rd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'Fig 21'!$A$4:$A$12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21'!$D$4:$D$12</c:f>
              <c:numCache>
                <c:formatCode>0.00</c:formatCode>
                <c:ptCount val="9"/>
                <c:pt idx="0">
                  <c:v>1.5317810000000003</c:v>
                </c:pt>
                <c:pt idx="1">
                  <c:v>1.4626046000000001</c:v>
                </c:pt>
                <c:pt idx="2">
                  <c:v>1.3094298</c:v>
                </c:pt>
                <c:pt idx="3">
                  <c:v>1.2190538000000002</c:v>
                </c:pt>
                <c:pt idx="4">
                  <c:v>1.5022846000000003</c:v>
                </c:pt>
                <c:pt idx="5">
                  <c:v>1.7122340000000003</c:v>
                </c:pt>
                <c:pt idx="6">
                  <c:v>2.08</c:v>
                </c:pt>
                <c:pt idx="7">
                  <c:v>2.42</c:v>
                </c:pt>
                <c:pt idx="8">
                  <c:v>2.472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2CC-46EF-B614-13E69029DBBA}"/>
            </c:ext>
          </c:extLst>
        </c:ser>
        <c:ser>
          <c:idx val="3"/>
          <c:order val="3"/>
          <c:tx>
            <c:strRef>
              <c:f>'Fig 21'!$E$3</c:f>
              <c:strCache>
                <c:ptCount val="1"/>
                <c:pt idx="0">
                  <c:v>4th</c:v>
                </c:pt>
              </c:strCache>
            </c:strRef>
          </c:tx>
          <c:spPr>
            <a:solidFill>
              <a:srgbClr val="D19392"/>
            </a:solidFill>
          </c:spPr>
          <c:invertIfNegative val="0"/>
          <c:cat>
            <c:numRef>
              <c:f>'Fig 21'!$A$4:$A$12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21'!$E$4:$E$12</c:f>
              <c:numCache>
                <c:formatCode>0.00</c:formatCode>
                <c:ptCount val="9"/>
                <c:pt idx="0">
                  <c:v>1.1192266</c:v>
                </c:pt>
                <c:pt idx="1">
                  <c:v>1.03477</c:v>
                </c:pt>
                <c:pt idx="2">
                  <c:v>0.98677060000000005</c:v>
                </c:pt>
                <c:pt idx="3">
                  <c:v>0.79608760000000001</c:v>
                </c:pt>
                <c:pt idx="4">
                  <c:v>0.87299320000000002</c:v>
                </c:pt>
                <c:pt idx="5">
                  <c:v>0.96364000000000005</c:v>
                </c:pt>
                <c:pt idx="6">
                  <c:v>1.3200000000000003</c:v>
                </c:pt>
                <c:pt idx="7">
                  <c:v>1.4000000000000004</c:v>
                </c:pt>
                <c:pt idx="8">
                  <c:v>1.278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2CC-46EF-B614-13E69029DBBA}"/>
            </c:ext>
          </c:extLst>
        </c:ser>
        <c:ser>
          <c:idx val="4"/>
          <c:order val="4"/>
          <c:tx>
            <c:strRef>
              <c:f>'Fig 21'!$F$3</c:f>
              <c:strCache>
                <c:ptCount val="1"/>
                <c:pt idx="0">
                  <c:v>Richest</c:v>
                </c:pt>
              </c:strCache>
            </c:strRef>
          </c:tx>
          <c:spPr>
            <a:solidFill>
              <a:srgbClr val="E0BCBC"/>
            </a:solidFill>
          </c:spPr>
          <c:invertIfNegative val="0"/>
          <c:cat>
            <c:numRef>
              <c:f>'Fig 21'!$A$4:$A$12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21'!$F$4:$F$12</c:f>
              <c:numCache>
                <c:formatCode>0.00</c:formatCode>
                <c:ptCount val="9"/>
                <c:pt idx="0">
                  <c:v>1.1790188000000001</c:v>
                </c:pt>
                <c:pt idx="1">
                  <c:v>0.78274520000000003</c:v>
                </c:pt>
                <c:pt idx="2">
                  <c:v>0.82394880000000004</c:v>
                </c:pt>
                <c:pt idx="3">
                  <c:v>0.76783760000000012</c:v>
                </c:pt>
                <c:pt idx="4">
                  <c:v>0.77788220000000008</c:v>
                </c:pt>
                <c:pt idx="5">
                  <c:v>0.9213960000000001</c:v>
                </c:pt>
                <c:pt idx="6">
                  <c:v>1.1199999999999999</c:v>
                </c:pt>
                <c:pt idx="7">
                  <c:v>1.1599999999999999</c:v>
                </c:pt>
                <c:pt idx="8">
                  <c:v>1.032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62CC-46EF-B614-13E69029D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8925024"/>
        <c:axId val="-1608932096"/>
      </c:barChart>
      <c:catAx>
        <c:axId val="-160892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08932096"/>
        <c:crosses val="autoZero"/>
        <c:auto val="1"/>
        <c:lblAlgn val="ctr"/>
        <c:lblOffset val="100"/>
        <c:noMultiLvlLbl val="0"/>
      </c:catAx>
      <c:valAx>
        <c:axId val="-1608932096"/>
        <c:scaling>
          <c:orientation val="minMax"/>
          <c:max val="18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Households (%)</a:t>
                </a:r>
              </a:p>
            </c:rich>
          </c:tx>
          <c:layout>
            <c:manualLayout>
              <c:xMode val="edge"/>
              <c:yMode val="edge"/>
              <c:x val="5.6564358026675232E-3"/>
              <c:y val="0.3254235928842227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-1608925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2010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'Fig 22'!$G$3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22'!$A$4:$A$8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22'!$G$4:$G$8</c:f>
              <c:numCache>
                <c:formatCode>General</c:formatCode>
                <c:ptCount val="5"/>
                <c:pt idx="0">
                  <c:v>84.7</c:v>
                </c:pt>
                <c:pt idx="1">
                  <c:v>71.5</c:v>
                </c:pt>
                <c:pt idx="2">
                  <c:v>57.8</c:v>
                </c:pt>
                <c:pt idx="3">
                  <c:v>48</c:v>
                </c:pt>
                <c:pt idx="4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E70-46A7-90BA-4BF9CB7B95AB}"/>
            </c:ext>
          </c:extLst>
        </c:ser>
        <c:ser>
          <c:idx val="0"/>
          <c:order val="1"/>
          <c:tx>
            <c:strRef>
              <c:f>'Fig 22'!$B$3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22'!$A$4:$A$8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22'!$B$4:$B$8</c:f>
              <c:numCache>
                <c:formatCode>General</c:formatCode>
                <c:ptCount val="5"/>
                <c:pt idx="0">
                  <c:v>2.8</c:v>
                </c:pt>
                <c:pt idx="1">
                  <c:v>12.6</c:v>
                </c:pt>
                <c:pt idx="2">
                  <c:v>28.5</c:v>
                </c:pt>
                <c:pt idx="3">
                  <c:v>33</c:v>
                </c:pt>
                <c:pt idx="4">
                  <c:v>54.3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70-46A7-90BA-4BF9CB7B95AB}"/>
            </c:ext>
          </c:extLst>
        </c:ser>
        <c:ser>
          <c:idx val="3"/>
          <c:order val="2"/>
          <c:tx>
            <c:strRef>
              <c:f>'Fig 22'!$E$3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22'!$A$4:$A$8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22'!$E$4:$E$8</c:f>
              <c:numCache>
                <c:formatCode>General</c:formatCode>
                <c:ptCount val="5"/>
                <c:pt idx="0">
                  <c:v>9.1999999999999993</c:v>
                </c:pt>
                <c:pt idx="1">
                  <c:v>11.4</c:v>
                </c:pt>
                <c:pt idx="2">
                  <c:v>10.9</c:v>
                </c:pt>
                <c:pt idx="3">
                  <c:v>16.3</c:v>
                </c:pt>
                <c:pt idx="4">
                  <c:v>13.7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E70-46A7-90BA-4BF9CB7B95AB}"/>
            </c:ext>
          </c:extLst>
        </c:ser>
        <c:ser>
          <c:idx val="2"/>
          <c:order val="3"/>
          <c:tx>
            <c:strRef>
              <c:f>'Fig 22'!$D$3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22'!$A$4:$A$8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22'!$D$4:$D$8</c:f>
              <c:numCache>
                <c:formatCode>General</c:formatCode>
                <c:ptCount val="5"/>
                <c:pt idx="0">
                  <c:v>2</c:v>
                </c:pt>
                <c:pt idx="1">
                  <c:v>3.2</c:v>
                </c:pt>
                <c:pt idx="2">
                  <c:v>1.6</c:v>
                </c:pt>
                <c:pt idx="3">
                  <c:v>1.9</c:v>
                </c:pt>
                <c:pt idx="4">
                  <c:v>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70-46A7-90BA-4BF9CB7B95AB}"/>
            </c:ext>
          </c:extLst>
        </c:ser>
        <c:ser>
          <c:idx val="4"/>
          <c:order val="4"/>
          <c:tx>
            <c:strRef>
              <c:f>'Fig 22'!$F$3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22'!$A$4:$A$8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22'!$F$4:$F$8</c:f>
              <c:numCache>
                <c:formatCode>General</c:formatCode>
                <c:ptCount val="5"/>
                <c:pt idx="0">
                  <c:v>0.5</c:v>
                </c:pt>
                <c:pt idx="1">
                  <c:v>0.3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E70-46A7-90BA-4BF9CB7B95AB}"/>
            </c:ext>
          </c:extLst>
        </c:ser>
        <c:ser>
          <c:idx val="1"/>
          <c:order val="5"/>
          <c:tx>
            <c:strRef>
              <c:f>'Fig 22'!$C$3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22'!$A$4:$A$8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22'!$C$4:$C$8</c:f>
              <c:numCache>
                <c:formatCode>General</c:formatCode>
                <c:ptCount val="5"/>
                <c:pt idx="0">
                  <c:v>0.7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70-46A7-90BA-4BF9CB7B9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608928832"/>
        <c:axId val="-1608927200"/>
      </c:barChart>
      <c:catAx>
        <c:axId val="-160892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08927200"/>
        <c:crosses val="autoZero"/>
        <c:auto val="1"/>
        <c:lblAlgn val="ctr"/>
        <c:lblOffset val="100"/>
        <c:noMultiLvlLbl val="0"/>
      </c:catAx>
      <c:valAx>
        <c:axId val="-16089272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Catastrophic</a:t>
                </a:r>
                <a:r>
                  <a:rPr lang="es-CO" baseline="0"/>
                  <a:t> OOPs (%)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0892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2011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'Fig 22'!$G$10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22'!$A$11:$A$15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22'!$G$11:$G$15</c:f>
              <c:numCache>
                <c:formatCode>General</c:formatCode>
                <c:ptCount val="5"/>
                <c:pt idx="0">
                  <c:v>87.7</c:v>
                </c:pt>
                <c:pt idx="1">
                  <c:v>71.900000000000006</c:v>
                </c:pt>
                <c:pt idx="2">
                  <c:v>64.900000000000006</c:v>
                </c:pt>
                <c:pt idx="3">
                  <c:v>50.8</c:v>
                </c:pt>
                <c:pt idx="4">
                  <c:v>14.5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972-4112-A44D-7E0DF77DBBEA}"/>
            </c:ext>
          </c:extLst>
        </c:ser>
        <c:ser>
          <c:idx val="0"/>
          <c:order val="1"/>
          <c:tx>
            <c:strRef>
              <c:f>'Fig 22'!$B$10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22'!$A$11:$A$15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22'!$B$11:$B$15</c:f>
              <c:numCache>
                <c:formatCode>General</c:formatCode>
                <c:ptCount val="5"/>
                <c:pt idx="0">
                  <c:v>1.9</c:v>
                </c:pt>
                <c:pt idx="1">
                  <c:v>13.4</c:v>
                </c:pt>
                <c:pt idx="2">
                  <c:v>22.1</c:v>
                </c:pt>
                <c:pt idx="3">
                  <c:v>35.1</c:v>
                </c:pt>
                <c:pt idx="4">
                  <c:v>74.7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72-4112-A44D-7E0DF77DBBEA}"/>
            </c:ext>
          </c:extLst>
        </c:ser>
        <c:ser>
          <c:idx val="3"/>
          <c:order val="2"/>
          <c:tx>
            <c:strRef>
              <c:f>'Fig 22'!$E$10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22'!$A$11:$A$15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22'!$E$11:$E$15</c:f>
              <c:numCache>
                <c:formatCode>General</c:formatCode>
                <c:ptCount val="5"/>
                <c:pt idx="0">
                  <c:v>8.4</c:v>
                </c:pt>
                <c:pt idx="1">
                  <c:v>11.6</c:v>
                </c:pt>
                <c:pt idx="2">
                  <c:v>8.6</c:v>
                </c:pt>
                <c:pt idx="3">
                  <c:v>11.6</c:v>
                </c:pt>
                <c:pt idx="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972-4112-A44D-7E0DF77DBBEA}"/>
            </c:ext>
          </c:extLst>
        </c:ser>
        <c:ser>
          <c:idx val="2"/>
          <c:order val="3"/>
          <c:tx>
            <c:strRef>
              <c:f>'Fig 22'!$D$10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22'!$A$11:$A$15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22'!$D$11:$D$15</c:f>
              <c:numCache>
                <c:formatCode>General</c:formatCode>
                <c:ptCount val="5"/>
                <c:pt idx="0">
                  <c:v>1.3</c:v>
                </c:pt>
                <c:pt idx="1">
                  <c:v>2.1</c:v>
                </c:pt>
                <c:pt idx="2">
                  <c:v>1.9</c:v>
                </c:pt>
                <c:pt idx="3">
                  <c:v>1.9</c:v>
                </c:pt>
                <c:pt idx="4">
                  <c:v>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972-4112-A44D-7E0DF77DBBEA}"/>
            </c:ext>
          </c:extLst>
        </c:ser>
        <c:ser>
          <c:idx val="4"/>
          <c:order val="4"/>
          <c:tx>
            <c:strRef>
              <c:f>'Fig 22'!$F$10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22'!$A$11:$A$15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22'!$F$11:$F$15</c:f>
              <c:numCache>
                <c:formatCode>General</c:formatCode>
                <c:ptCount val="5"/>
                <c:pt idx="0">
                  <c:v>0.2</c:v>
                </c:pt>
                <c:pt idx="1">
                  <c:v>0.5</c:v>
                </c:pt>
                <c:pt idx="2">
                  <c:v>0.9</c:v>
                </c:pt>
                <c:pt idx="3">
                  <c:v>0.2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972-4112-A44D-7E0DF77DBBEA}"/>
            </c:ext>
          </c:extLst>
        </c:ser>
        <c:ser>
          <c:idx val="1"/>
          <c:order val="5"/>
          <c:tx>
            <c:strRef>
              <c:f>'Fig 22'!$C$10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22'!$A$11:$A$15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22'!$C$11:$C$15</c:f>
              <c:numCache>
                <c:formatCode>General</c:formatCode>
                <c:ptCount val="5"/>
                <c:pt idx="0">
                  <c:v>0.5</c:v>
                </c:pt>
                <c:pt idx="1">
                  <c:v>0.4</c:v>
                </c:pt>
                <c:pt idx="2">
                  <c:v>1.6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972-4112-A44D-7E0DF77DB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608929376"/>
        <c:axId val="-1608926112"/>
      </c:barChart>
      <c:catAx>
        <c:axId val="-160892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08926112"/>
        <c:crosses val="autoZero"/>
        <c:auto val="1"/>
        <c:lblAlgn val="ctr"/>
        <c:lblOffset val="100"/>
        <c:noMultiLvlLbl val="0"/>
      </c:catAx>
      <c:valAx>
        <c:axId val="-16089261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Catastrophic OOPs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0892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0831964969896E-2"/>
          <c:y val="0.15861214374225527"/>
          <c:w val="0.95183360700602082"/>
          <c:h val="0.71363092624574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4'!$B$2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4F81BD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4'!$A$3:$A$12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4'!$B$3:$B$12</c:f>
              <c:numCache>
                <c:formatCode>0.0%</c:formatCode>
                <c:ptCount val="10"/>
                <c:pt idx="0">
                  <c:v>2.5999999999999999E-2</c:v>
                </c:pt>
                <c:pt idx="2">
                  <c:v>2.5999999999999999E-2</c:v>
                </c:pt>
                <c:pt idx="3">
                  <c:v>2.5000000000000001E-2</c:v>
                </c:pt>
                <c:pt idx="5">
                  <c:v>3.4000000000000002E-2</c:v>
                </c:pt>
                <c:pt idx="6">
                  <c:v>1.7999999999999999E-2</c:v>
                </c:pt>
                <c:pt idx="7">
                  <c:v>2.3E-2</c:v>
                </c:pt>
                <c:pt idx="8">
                  <c:v>2.8000000000000001E-2</c:v>
                </c:pt>
                <c:pt idx="9">
                  <c:v>2.5999999999999999E-2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D0F-4BC4-AC2A-3DEC7F805B54}"/>
            </c:ext>
          </c:extLst>
        </c:ser>
        <c:ser>
          <c:idx val="1"/>
          <c:order val="1"/>
          <c:tx>
            <c:strRef>
              <c:f>'Fig 4'!$C$2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4F81BD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4'!$A$3:$A$12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4'!$C$3:$C$12</c:f>
              <c:numCache>
                <c:formatCode>0.0%</c:formatCode>
                <c:ptCount val="10"/>
                <c:pt idx="0">
                  <c:v>1.2E-2</c:v>
                </c:pt>
                <c:pt idx="2">
                  <c:v>1.0999999999999999E-2</c:v>
                </c:pt>
                <c:pt idx="3">
                  <c:v>1.2999999999999999E-2</c:v>
                </c:pt>
                <c:pt idx="5">
                  <c:v>1.4E-2</c:v>
                </c:pt>
                <c:pt idx="6">
                  <c:v>1.4E-2</c:v>
                </c:pt>
                <c:pt idx="7">
                  <c:v>1.0999999999999999E-2</c:v>
                </c:pt>
                <c:pt idx="8">
                  <c:v>7.0000000000000001E-3</c:v>
                </c:pt>
                <c:pt idx="9">
                  <c:v>1.2E-2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D0F-4BC4-AC2A-3DEC7F805B54}"/>
            </c:ext>
          </c:extLst>
        </c:ser>
        <c:ser>
          <c:idx val="2"/>
          <c:order val="2"/>
          <c:tx>
            <c:strRef>
              <c:f>'Fig 4'!$D$2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'Fig 4'!$A$3:$A$12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4'!$D$3:$D$12</c:f>
              <c:numCache>
                <c:formatCode>0.0%</c:formatCode>
                <c:ptCount val="10"/>
                <c:pt idx="0">
                  <c:v>7.0000000000000001E-3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5">
                  <c:v>7.0000000000000001E-3</c:v>
                </c:pt>
                <c:pt idx="6">
                  <c:v>8.9999999999999993E-3</c:v>
                </c:pt>
                <c:pt idx="7">
                  <c:v>5.0000000000000001E-3</c:v>
                </c:pt>
                <c:pt idx="8">
                  <c:v>8.0000000000000002E-3</c:v>
                </c:pt>
                <c:pt idx="9">
                  <c:v>5.0000000000000001E-3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D0F-4BC4-AC2A-3DEC7F805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2"/>
        <c:overlap val="-22"/>
        <c:axId val="-1439945552"/>
        <c:axId val="-1439943376"/>
      </c:barChart>
      <c:catAx>
        <c:axId val="-143994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-1439943376"/>
        <c:crosses val="autoZero"/>
        <c:auto val="1"/>
        <c:lblAlgn val="ctr"/>
        <c:lblOffset val="100"/>
        <c:noMultiLvlLbl val="0"/>
      </c:catAx>
      <c:valAx>
        <c:axId val="-143994337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43994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345275590551175"/>
          <c:y val="3.2114683581218995E-2"/>
          <c:w val="0.21531649168853892"/>
          <c:h val="7.899642752989209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2012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'Fig 22'!$G$17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22'!$A$18:$A$22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22'!$G$18:$G$22</c:f>
              <c:numCache>
                <c:formatCode>General</c:formatCode>
                <c:ptCount val="5"/>
                <c:pt idx="0">
                  <c:v>86.6</c:v>
                </c:pt>
                <c:pt idx="1">
                  <c:v>75.8</c:v>
                </c:pt>
                <c:pt idx="2">
                  <c:v>63.4</c:v>
                </c:pt>
                <c:pt idx="3">
                  <c:v>46.3</c:v>
                </c:pt>
                <c:pt idx="4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19D-4DBA-8C65-21B09D746BFE}"/>
            </c:ext>
          </c:extLst>
        </c:ser>
        <c:ser>
          <c:idx val="0"/>
          <c:order val="1"/>
          <c:tx>
            <c:strRef>
              <c:f>'Fig 22'!$B$17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22'!$A$18:$A$22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22'!$B$18:$B$22</c:f>
              <c:numCache>
                <c:formatCode>General</c:formatCode>
                <c:ptCount val="5"/>
                <c:pt idx="0">
                  <c:v>3.9</c:v>
                </c:pt>
                <c:pt idx="1">
                  <c:v>10.3</c:v>
                </c:pt>
                <c:pt idx="2">
                  <c:v>21.7</c:v>
                </c:pt>
                <c:pt idx="3">
                  <c:v>36.299999999999997</c:v>
                </c:pt>
                <c:pt idx="4">
                  <c:v>57.8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9D-4DBA-8C65-21B09D746BFE}"/>
            </c:ext>
          </c:extLst>
        </c:ser>
        <c:ser>
          <c:idx val="3"/>
          <c:order val="2"/>
          <c:tx>
            <c:strRef>
              <c:f>'Fig 22'!$E$17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22'!$A$18:$A$22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22'!$E$18:$E$22</c:f>
              <c:numCache>
                <c:formatCode>General</c:formatCode>
                <c:ptCount val="5"/>
                <c:pt idx="0">
                  <c:v>7</c:v>
                </c:pt>
                <c:pt idx="1">
                  <c:v>9.6999999999999993</c:v>
                </c:pt>
                <c:pt idx="2">
                  <c:v>10.1</c:v>
                </c:pt>
                <c:pt idx="3">
                  <c:v>10.3</c:v>
                </c:pt>
                <c:pt idx="4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19D-4DBA-8C65-21B09D746BFE}"/>
            </c:ext>
          </c:extLst>
        </c:ser>
        <c:ser>
          <c:idx val="2"/>
          <c:order val="3"/>
          <c:tx>
            <c:strRef>
              <c:f>'Fig 22'!$D$17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22'!$A$18:$A$22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22'!$D$18:$D$22</c:f>
              <c:numCache>
                <c:formatCode>General</c:formatCode>
                <c:ptCount val="5"/>
                <c:pt idx="0">
                  <c:v>2</c:v>
                </c:pt>
                <c:pt idx="1">
                  <c:v>0.6</c:v>
                </c:pt>
                <c:pt idx="2">
                  <c:v>1.6</c:v>
                </c:pt>
                <c:pt idx="3">
                  <c:v>4.0999999999999996</c:v>
                </c:pt>
                <c:pt idx="4">
                  <c:v>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19D-4DBA-8C65-21B09D746BFE}"/>
            </c:ext>
          </c:extLst>
        </c:ser>
        <c:ser>
          <c:idx val="4"/>
          <c:order val="4"/>
          <c:tx>
            <c:strRef>
              <c:f>'Fig 22'!$F$17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22'!$A$18:$A$22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22'!$F$18:$F$22</c:f>
              <c:numCache>
                <c:formatCode>General</c:formatCode>
                <c:ptCount val="5"/>
                <c:pt idx="0">
                  <c:v>0.5</c:v>
                </c:pt>
                <c:pt idx="1">
                  <c:v>0.8</c:v>
                </c:pt>
                <c:pt idx="2">
                  <c:v>1.6</c:v>
                </c:pt>
                <c:pt idx="3">
                  <c:v>0.3</c:v>
                </c:pt>
                <c:pt idx="4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19D-4DBA-8C65-21B09D746BFE}"/>
            </c:ext>
          </c:extLst>
        </c:ser>
        <c:ser>
          <c:idx val="1"/>
          <c:order val="5"/>
          <c:tx>
            <c:strRef>
              <c:f>'Fig 22'!$C$17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22'!$A$18:$A$22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22'!$C$18:$C$22</c:f>
              <c:numCache>
                <c:formatCode>General</c:formatCode>
                <c:ptCount val="5"/>
                <c:pt idx="0">
                  <c:v>0.1</c:v>
                </c:pt>
                <c:pt idx="1">
                  <c:v>2.8</c:v>
                </c:pt>
                <c:pt idx="2">
                  <c:v>1.6</c:v>
                </c:pt>
                <c:pt idx="3">
                  <c:v>2.9</c:v>
                </c:pt>
                <c:pt idx="4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19D-4DBA-8C65-21B09D746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608925568"/>
        <c:axId val="-1608931008"/>
      </c:barChart>
      <c:catAx>
        <c:axId val="-160892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08931008"/>
        <c:crosses val="autoZero"/>
        <c:auto val="1"/>
        <c:lblAlgn val="ctr"/>
        <c:lblOffset val="100"/>
        <c:noMultiLvlLbl val="0"/>
      </c:catAx>
      <c:valAx>
        <c:axId val="-16089310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Catastrophic OOPs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0892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2013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'Fig 22'!$G$24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22'!$A$25:$A$29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22'!$G$25:$G$29</c:f>
              <c:numCache>
                <c:formatCode>General</c:formatCode>
                <c:ptCount val="5"/>
                <c:pt idx="0">
                  <c:v>87.2</c:v>
                </c:pt>
                <c:pt idx="1">
                  <c:v>79.8</c:v>
                </c:pt>
                <c:pt idx="2">
                  <c:v>63.1</c:v>
                </c:pt>
                <c:pt idx="3">
                  <c:v>50.3</c:v>
                </c:pt>
                <c:pt idx="4">
                  <c:v>27.5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19A-4718-8FEE-F83CF59A8F1B}"/>
            </c:ext>
          </c:extLst>
        </c:ser>
        <c:ser>
          <c:idx val="0"/>
          <c:order val="1"/>
          <c:tx>
            <c:strRef>
              <c:f>'Fig 22'!$B$24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22'!$A$25:$A$29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22'!$B$25:$B$29</c:f>
              <c:numCache>
                <c:formatCode>General</c:formatCode>
                <c:ptCount val="5"/>
                <c:pt idx="0">
                  <c:v>4.4000000000000004</c:v>
                </c:pt>
                <c:pt idx="1">
                  <c:v>11</c:v>
                </c:pt>
                <c:pt idx="2">
                  <c:v>22.4</c:v>
                </c:pt>
                <c:pt idx="3">
                  <c:v>29.2</c:v>
                </c:pt>
                <c:pt idx="4">
                  <c:v>53.8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9A-4718-8FEE-F83CF59A8F1B}"/>
            </c:ext>
          </c:extLst>
        </c:ser>
        <c:ser>
          <c:idx val="3"/>
          <c:order val="2"/>
          <c:tx>
            <c:strRef>
              <c:f>'Fig 22'!$E$24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22'!$A$25:$A$29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22'!$E$25:$E$29</c:f>
              <c:numCache>
                <c:formatCode>General</c:formatCode>
                <c:ptCount val="5"/>
                <c:pt idx="0">
                  <c:v>6.6</c:v>
                </c:pt>
                <c:pt idx="1">
                  <c:v>6.8</c:v>
                </c:pt>
                <c:pt idx="2">
                  <c:v>12</c:v>
                </c:pt>
                <c:pt idx="3">
                  <c:v>14.6</c:v>
                </c:pt>
                <c:pt idx="4">
                  <c:v>16.5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19A-4718-8FEE-F83CF59A8F1B}"/>
            </c:ext>
          </c:extLst>
        </c:ser>
        <c:ser>
          <c:idx val="2"/>
          <c:order val="3"/>
          <c:tx>
            <c:strRef>
              <c:f>'Fig 22'!$D$24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22'!$A$25:$A$29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22'!$D$25:$D$29</c:f>
              <c:numCache>
                <c:formatCode>General</c:formatCode>
                <c:ptCount val="5"/>
                <c:pt idx="0">
                  <c:v>1.3</c:v>
                </c:pt>
                <c:pt idx="1">
                  <c:v>0.9</c:v>
                </c:pt>
                <c:pt idx="2">
                  <c:v>1.5</c:v>
                </c:pt>
                <c:pt idx="3">
                  <c:v>5.2</c:v>
                </c:pt>
                <c:pt idx="4">
                  <c:v>2.2000000000000002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9A-4718-8FEE-F83CF59A8F1B}"/>
            </c:ext>
          </c:extLst>
        </c:ser>
        <c:ser>
          <c:idx val="4"/>
          <c:order val="4"/>
          <c:tx>
            <c:strRef>
              <c:f>'Fig 22'!$F$24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22'!$A$25:$A$29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22'!$F$25:$F$29</c:f>
              <c:numCache>
                <c:formatCode>General</c:formatCode>
                <c:ptCount val="5"/>
                <c:pt idx="0">
                  <c:v>0.4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19A-4718-8FEE-F83CF59A8F1B}"/>
            </c:ext>
          </c:extLst>
        </c:ser>
        <c:ser>
          <c:idx val="1"/>
          <c:order val="5"/>
          <c:tx>
            <c:strRef>
              <c:f>'Fig 22'!$C$24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22'!$A$25:$A$29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22'!$C$25:$C$29</c:f>
              <c:numCache>
                <c:formatCode>General</c:formatCode>
                <c:ptCount val="5"/>
                <c:pt idx="0">
                  <c:v>0.2</c:v>
                </c:pt>
                <c:pt idx="1">
                  <c:v>0.8</c:v>
                </c:pt>
                <c:pt idx="2">
                  <c:v>0.3</c:v>
                </c:pt>
                <c:pt idx="3">
                  <c:v>0</c:v>
                </c:pt>
                <c:pt idx="4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9A-4718-8FEE-F83CF59A8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608929920"/>
        <c:axId val="-1730090400"/>
      </c:barChart>
      <c:catAx>
        <c:axId val="-160892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730090400"/>
        <c:crosses val="autoZero"/>
        <c:auto val="1"/>
        <c:lblAlgn val="ctr"/>
        <c:lblOffset val="100"/>
        <c:noMultiLvlLbl val="0"/>
      </c:catAx>
      <c:valAx>
        <c:axId val="-17300904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Catastrophic OOPs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0892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'Fig 22'!$G$31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22'!$A$32:$A$36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22'!$G$32:$G$36</c:f>
              <c:numCache>
                <c:formatCode>General</c:formatCode>
                <c:ptCount val="5"/>
                <c:pt idx="0">
                  <c:v>88.7</c:v>
                </c:pt>
                <c:pt idx="1">
                  <c:v>81.599999999999994</c:v>
                </c:pt>
                <c:pt idx="2">
                  <c:v>63.6</c:v>
                </c:pt>
                <c:pt idx="3">
                  <c:v>65.7</c:v>
                </c:pt>
                <c:pt idx="4">
                  <c:v>21.4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B3-45F4-93D2-BE2E88EE167C}"/>
            </c:ext>
          </c:extLst>
        </c:ser>
        <c:ser>
          <c:idx val="0"/>
          <c:order val="1"/>
          <c:tx>
            <c:strRef>
              <c:f>'Fig 22'!$B$31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22'!$A$32:$A$36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22'!$B$32:$B$36</c:f>
              <c:numCache>
                <c:formatCode>General</c:formatCode>
                <c:ptCount val="5"/>
                <c:pt idx="0">
                  <c:v>1.8</c:v>
                </c:pt>
                <c:pt idx="1">
                  <c:v>3.5</c:v>
                </c:pt>
                <c:pt idx="2">
                  <c:v>13.2</c:v>
                </c:pt>
                <c:pt idx="3">
                  <c:v>7.9</c:v>
                </c:pt>
                <c:pt idx="4">
                  <c:v>61.9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B3-45F4-93D2-BE2E88EE167C}"/>
            </c:ext>
          </c:extLst>
        </c:ser>
        <c:ser>
          <c:idx val="3"/>
          <c:order val="2"/>
          <c:tx>
            <c:strRef>
              <c:f>'Fig 22'!$E$31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22'!$A$32:$A$36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22'!$E$32:$E$36</c:f>
              <c:numCache>
                <c:formatCode>General</c:formatCode>
                <c:ptCount val="5"/>
                <c:pt idx="0">
                  <c:v>7.8</c:v>
                </c:pt>
                <c:pt idx="1">
                  <c:v>11.4</c:v>
                </c:pt>
                <c:pt idx="2">
                  <c:v>13.2</c:v>
                </c:pt>
                <c:pt idx="3">
                  <c:v>20</c:v>
                </c:pt>
                <c:pt idx="4">
                  <c:v>11.1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3B3-45F4-93D2-BE2E88EE167C}"/>
            </c:ext>
          </c:extLst>
        </c:ser>
        <c:ser>
          <c:idx val="2"/>
          <c:order val="3"/>
          <c:tx>
            <c:strRef>
              <c:f>'Fig 22'!$D$31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22'!$A$32:$A$36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22'!$D$32:$D$36</c:f>
              <c:numCache>
                <c:formatCode>General</c:formatCode>
                <c:ptCount val="5"/>
                <c:pt idx="0">
                  <c:v>1.1000000000000001</c:v>
                </c:pt>
                <c:pt idx="1">
                  <c:v>1.7</c:v>
                </c:pt>
                <c:pt idx="2">
                  <c:v>6.1</c:v>
                </c:pt>
                <c:pt idx="3">
                  <c:v>4.9000000000000004</c:v>
                </c:pt>
                <c:pt idx="4">
                  <c:v>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B3-45F4-93D2-BE2E88EE167C}"/>
            </c:ext>
          </c:extLst>
        </c:ser>
        <c:ser>
          <c:idx val="4"/>
          <c:order val="4"/>
          <c:tx>
            <c:strRef>
              <c:f>'Fig 22'!$F$31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22'!$A$32:$A$36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22'!$F$32:$F$36</c:f>
              <c:numCache>
                <c:formatCode>General</c:formatCode>
                <c:ptCount val="5"/>
                <c:pt idx="0">
                  <c:v>0.5</c:v>
                </c:pt>
                <c:pt idx="1">
                  <c:v>1.8</c:v>
                </c:pt>
                <c:pt idx="2">
                  <c:v>0.4</c:v>
                </c:pt>
                <c:pt idx="3">
                  <c:v>1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3B3-45F4-93D2-BE2E88EE167C}"/>
            </c:ext>
          </c:extLst>
        </c:ser>
        <c:ser>
          <c:idx val="1"/>
          <c:order val="5"/>
          <c:tx>
            <c:strRef>
              <c:f>'Fig 22'!$C$31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22'!$A$32:$A$36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22'!$C$32:$C$36</c:f>
              <c:numCache>
                <c:formatCode>General</c:formatCode>
                <c:ptCount val="5"/>
                <c:pt idx="0">
                  <c:v>0.1</c:v>
                </c:pt>
                <c:pt idx="1">
                  <c:v>0</c:v>
                </c:pt>
                <c:pt idx="2">
                  <c:v>3.5</c:v>
                </c:pt>
                <c:pt idx="3">
                  <c:v>0.5</c:v>
                </c:pt>
                <c:pt idx="4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B3-45F4-93D2-BE2E88EE1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730090944"/>
        <c:axId val="-1730095296"/>
      </c:barChart>
      <c:catAx>
        <c:axId val="-173009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730095296"/>
        <c:crosses val="autoZero"/>
        <c:auto val="1"/>
        <c:lblAlgn val="ctr"/>
        <c:lblOffset val="100"/>
        <c:noMultiLvlLbl val="0"/>
      </c:catAx>
      <c:valAx>
        <c:axId val="-17300952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Catastrophic OOPs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73009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'Fig 22'!$G$38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22'!$A$39:$A$43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22'!$G$39:$G$43</c:f>
              <c:numCache>
                <c:formatCode>General</c:formatCode>
                <c:ptCount val="5"/>
                <c:pt idx="0">
                  <c:v>91.6</c:v>
                </c:pt>
                <c:pt idx="1">
                  <c:v>83.5</c:v>
                </c:pt>
                <c:pt idx="2">
                  <c:v>73.2</c:v>
                </c:pt>
                <c:pt idx="3">
                  <c:v>57.9</c:v>
                </c:pt>
                <c:pt idx="4">
                  <c:v>24.5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F1A-49D2-9EB7-2ACA9D0C8720}"/>
            </c:ext>
          </c:extLst>
        </c:ser>
        <c:ser>
          <c:idx val="0"/>
          <c:order val="1"/>
          <c:tx>
            <c:strRef>
              <c:f>'Fig 22'!$B$38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22'!$A$39:$A$43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22'!$B$39:$B$43</c:f>
              <c:numCache>
                <c:formatCode>General</c:formatCode>
                <c:ptCount val="5"/>
                <c:pt idx="0">
                  <c:v>1.1000000000000001</c:v>
                </c:pt>
                <c:pt idx="1">
                  <c:v>2.8</c:v>
                </c:pt>
                <c:pt idx="2">
                  <c:v>13</c:v>
                </c:pt>
                <c:pt idx="3">
                  <c:v>13.5</c:v>
                </c:pt>
                <c:pt idx="4">
                  <c:v>52.9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1A-49D2-9EB7-2ACA9D0C8720}"/>
            </c:ext>
          </c:extLst>
        </c:ser>
        <c:ser>
          <c:idx val="3"/>
          <c:order val="2"/>
          <c:tx>
            <c:strRef>
              <c:f>'Fig 22'!$E$38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22'!$A$39:$A$43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22'!$E$39:$E$43</c:f>
              <c:numCache>
                <c:formatCode>General</c:formatCode>
                <c:ptCount val="5"/>
                <c:pt idx="0">
                  <c:v>5.8</c:v>
                </c:pt>
                <c:pt idx="1">
                  <c:v>11.3</c:v>
                </c:pt>
                <c:pt idx="2">
                  <c:v>12.1</c:v>
                </c:pt>
                <c:pt idx="3">
                  <c:v>20.2</c:v>
                </c:pt>
                <c:pt idx="4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F1A-49D2-9EB7-2ACA9D0C8720}"/>
            </c:ext>
          </c:extLst>
        </c:ser>
        <c:ser>
          <c:idx val="2"/>
          <c:order val="3"/>
          <c:tx>
            <c:strRef>
              <c:f>'Fig 22'!$D$38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22'!$A$39:$A$43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22'!$D$39:$D$43</c:f>
              <c:numCache>
                <c:formatCode>General</c:formatCode>
                <c:ptCount val="5"/>
                <c:pt idx="0">
                  <c:v>0.8</c:v>
                </c:pt>
                <c:pt idx="1">
                  <c:v>1.1000000000000001</c:v>
                </c:pt>
                <c:pt idx="2">
                  <c:v>1.5</c:v>
                </c:pt>
                <c:pt idx="3">
                  <c:v>7.3</c:v>
                </c:pt>
                <c:pt idx="4">
                  <c:v>4.4000000000000004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F1A-49D2-9EB7-2ACA9D0C8720}"/>
            </c:ext>
          </c:extLst>
        </c:ser>
        <c:ser>
          <c:idx val="4"/>
          <c:order val="4"/>
          <c:tx>
            <c:strRef>
              <c:f>'Fig 22'!$F$38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22'!$A$39:$A$43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22'!$F$39:$F$43</c:f>
              <c:numCache>
                <c:formatCode>General</c:formatCode>
                <c:ptCount val="5"/>
                <c:pt idx="0">
                  <c:v>0.6</c:v>
                </c:pt>
                <c:pt idx="1">
                  <c:v>1.2</c:v>
                </c:pt>
                <c:pt idx="2">
                  <c:v>0.1</c:v>
                </c:pt>
                <c:pt idx="3">
                  <c:v>1</c:v>
                </c:pt>
                <c:pt idx="4">
                  <c:v>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1A-49D2-9EB7-2ACA9D0C8720}"/>
            </c:ext>
          </c:extLst>
        </c:ser>
        <c:ser>
          <c:idx val="1"/>
          <c:order val="5"/>
          <c:tx>
            <c:strRef>
              <c:f>'Fig 22'!$C$38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22'!$A$39:$A$43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22'!$C$39:$C$43</c:f>
              <c:numCache>
                <c:formatCode>General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1A-49D2-9EB7-2ACA9D0C8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730093664"/>
        <c:axId val="-1730093120"/>
      </c:barChart>
      <c:catAx>
        <c:axId val="-173009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730093120"/>
        <c:crosses val="autoZero"/>
        <c:auto val="1"/>
        <c:lblAlgn val="ctr"/>
        <c:lblOffset val="100"/>
        <c:noMultiLvlLbl val="0"/>
      </c:catAx>
      <c:valAx>
        <c:axId val="-17300931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Catastrophic</a:t>
                </a:r>
                <a:r>
                  <a:rPr lang="es-CO" baseline="0"/>
                  <a:t> OOPs (%)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73009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'Fig 22'!$G$45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22'!$A$46:$A$50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22'!$G$46:$G$50</c:f>
              <c:numCache>
                <c:formatCode>0.0</c:formatCode>
                <c:ptCount val="5"/>
                <c:pt idx="0">
                  <c:v>87.858772999999999</c:v>
                </c:pt>
                <c:pt idx="1">
                  <c:v>81.210150999999996</c:v>
                </c:pt>
                <c:pt idx="2">
                  <c:v>81.377206999999999</c:v>
                </c:pt>
                <c:pt idx="3">
                  <c:v>53.656185999999991</c:v>
                </c:pt>
                <c:pt idx="4">
                  <c:v>29.755177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F1A-49D2-9EB7-2ACA9D0C8720}"/>
            </c:ext>
          </c:extLst>
        </c:ser>
        <c:ser>
          <c:idx val="0"/>
          <c:order val="1"/>
          <c:tx>
            <c:strRef>
              <c:f>'Fig 22'!$B$45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22'!$A$46:$A$50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22'!$B$46:$B$50</c:f>
              <c:numCache>
                <c:formatCode>0.0</c:formatCode>
                <c:ptCount val="5"/>
                <c:pt idx="0">
                  <c:v>1.7519340000000001</c:v>
                </c:pt>
                <c:pt idx="1">
                  <c:v>2.5228950000000001</c:v>
                </c:pt>
                <c:pt idx="2">
                  <c:v>6.053223</c:v>
                </c:pt>
                <c:pt idx="3">
                  <c:v>18.933435000000003</c:v>
                </c:pt>
                <c:pt idx="4">
                  <c:v>32.945717000000002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1A-49D2-9EB7-2ACA9D0C8720}"/>
            </c:ext>
          </c:extLst>
        </c:ser>
        <c:ser>
          <c:idx val="3"/>
          <c:order val="2"/>
          <c:tx>
            <c:strRef>
              <c:f>'Fig 22'!$E$45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 22'!$A$46:$A$50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22'!$E$46:$E$50</c:f>
              <c:numCache>
                <c:formatCode>0.0</c:formatCode>
                <c:ptCount val="5"/>
                <c:pt idx="0">
                  <c:v>7.3826649999999994</c:v>
                </c:pt>
                <c:pt idx="1">
                  <c:v>9.4718890000000009</c:v>
                </c:pt>
                <c:pt idx="2">
                  <c:v>8.473078000000001</c:v>
                </c:pt>
                <c:pt idx="3">
                  <c:v>18.850359000000001</c:v>
                </c:pt>
                <c:pt idx="4">
                  <c:v>28.153103000000002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F1A-49D2-9EB7-2ACA9D0C8720}"/>
            </c:ext>
          </c:extLst>
        </c:ser>
        <c:ser>
          <c:idx val="2"/>
          <c:order val="3"/>
          <c:tx>
            <c:strRef>
              <c:f>'Fig 22'!$D$45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 22'!$A$46:$A$50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22'!$D$46:$D$50</c:f>
              <c:numCache>
                <c:formatCode>0.0</c:formatCode>
                <c:ptCount val="5"/>
                <c:pt idx="0">
                  <c:v>1.8238750000000001</c:v>
                </c:pt>
                <c:pt idx="1">
                  <c:v>4.8573369999999993</c:v>
                </c:pt>
                <c:pt idx="2">
                  <c:v>2.6706319999999999</c:v>
                </c:pt>
                <c:pt idx="3">
                  <c:v>6.6272960000000003</c:v>
                </c:pt>
                <c:pt idx="4">
                  <c:v>8.782684999999999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F1A-49D2-9EB7-2ACA9D0C8720}"/>
            </c:ext>
          </c:extLst>
        </c:ser>
        <c:ser>
          <c:idx val="4"/>
          <c:order val="4"/>
          <c:tx>
            <c:strRef>
              <c:f>'Fig 22'!$F$45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22'!$A$46:$A$50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22'!$F$46:$F$50</c:f>
              <c:numCache>
                <c:formatCode>0.0</c:formatCode>
                <c:ptCount val="5"/>
                <c:pt idx="0">
                  <c:v>1.14123</c:v>
                </c:pt>
                <c:pt idx="1">
                  <c:v>1.867572</c:v>
                </c:pt>
                <c:pt idx="2">
                  <c:v>1.308184</c:v>
                </c:pt>
                <c:pt idx="3">
                  <c:v>0.77939700000000001</c:v>
                </c:pt>
                <c:pt idx="4">
                  <c:v>0.15865600000000002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1A-49D2-9EB7-2ACA9D0C8720}"/>
            </c:ext>
          </c:extLst>
        </c:ser>
        <c:ser>
          <c:idx val="1"/>
          <c:order val="5"/>
          <c:tx>
            <c:strRef>
              <c:f>'Fig 22'!$C$45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22'!$A$46:$A$50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22'!$C$46:$C$50</c:f>
              <c:numCache>
                <c:formatCode>0.0</c:formatCode>
                <c:ptCount val="5"/>
                <c:pt idx="0">
                  <c:v>4.1523999999999998E-2</c:v>
                </c:pt>
                <c:pt idx="1">
                  <c:v>7.0154999999999995E-2</c:v>
                </c:pt>
                <c:pt idx="2">
                  <c:v>0.117675</c:v>
                </c:pt>
                <c:pt idx="3">
                  <c:v>1.153327</c:v>
                </c:pt>
                <c:pt idx="4">
                  <c:v>0.20466199999999998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1A-49D2-9EB7-2ACA9D0C8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730096384"/>
        <c:axId val="-1730094208"/>
      </c:barChart>
      <c:catAx>
        <c:axId val="-17300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730094208"/>
        <c:crosses val="autoZero"/>
        <c:auto val="1"/>
        <c:lblAlgn val="ctr"/>
        <c:lblOffset val="100"/>
        <c:noMultiLvlLbl val="0"/>
      </c:catAx>
      <c:valAx>
        <c:axId val="-17300942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Catastrophic</a:t>
                </a:r>
                <a:r>
                  <a:rPr lang="es-CO" baseline="0"/>
                  <a:t> OOPs (%)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73009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'Fig 22'!$G$52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22'!$A$53:$A$57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22'!$G$53:$G$57</c:f>
              <c:numCache>
                <c:formatCode>0.0</c:formatCode>
                <c:ptCount val="5"/>
                <c:pt idx="0">
                  <c:v>86.507609000000002</c:v>
                </c:pt>
                <c:pt idx="1">
                  <c:v>78.841775999999996</c:v>
                </c:pt>
                <c:pt idx="2">
                  <c:v>70.976787999999999</c:v>
                </c:pt>
                <c:pt idx="3">
                  <c:v>49.730749000000003</c:v>
                </c:pt>
                <c:pt idx="4">
                  <c:v>29.300374000000001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F1A-49D2-9EB7-2ACA9D0C8720}"/>
            </c:ext>
          </c:extLst>
        </c:ser>
        <c:ser>
          <c:idx val="0"/>
          <c:order val="1"/>
          <c:tx>
            <c:strRef>
              <c:f>'Fig 22'!$B$52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22'!$A$53:$A$57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22'!$B$53:$B$57</c:f>
              <c:numCache>
                <c:formatCode>0.0</c:formatCode>
                <c:ptCount val="5"/>
                <c:pt idx="0">
                  <c:v>3.4934539999999998</c:v>
                </c:pt>
                <c:pt idx="1">
                  <c:v>5.7651630000000003</c:v>
                </c:pt>
                <c:pt idx="2">
                  <c:v>13.311263</c:v>
                </c:pt>
                <c:pt idx="3">
                  <c:v>32.754654000000002</c:v>
                </c:pt>
                <c:pt idx="4">
                  <c:v>54.425383000000004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1A-49D2-9EB7-2ACA9D0C8720}"/>
            </c:ext>
          </c:extLst>
        </c:ser>
        <c:ser>
          <c:idx val="3"/>
          <c:order val="2"/>
          <c:tx>
            <c:strRef>
              <c:f>'Fig 22'!$E$52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 22'!$A$53:$A$57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22'!$E$53:$E$57</c:f>
              <c:numCache>
                <c:formatCode>0.0</c:formatCode>
                <c:ptCount val="5"/>
                <c:pt idx="0">
                  <c:v>7.042503</c:v>
                </c:pt>
                <c:pt idx="1">
                  <c:v>11.273807</c:v>
                </c:pt>
                <c:pt idx="2">
                  <c:v>10.656839999999999</c:v>
                </c:pt>
                <c:pt idx="3">
                  <c:v>13.682500000000001</c:v>
                </c:pt>
                <c:pt idx="4">
                  <c:v>14.150208000000001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F1A-49D2-9EB7-2ACA9D0C8720}"/>
            </c:ext>
          </c:extLst>
        </c:ser>
        <c:ser>
          <c:idx val="2"/>
          <c:order val="3"/>
          <c:tx>
            <c:strRef>
              <c:f>'Fig 22'!$D$52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 22'!$A$53:$A$57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22'!$D$53:$D$57</c:f>
              <c:numCache>
                <c:formatCode>0.0</c:formatCode>
                <c:ptCount val="5"/>
                <c:pt idx="0">
                  <c:v>1.910034</c:v>
                </c:pt>
                <c:pt idx="1">
                  <c:v>2.401691</c:v>
                </c:pt>
                <c:pt idx="2">
                  <c:v>3.80538</c:v>
                </c:pt>
                <c:pt idx="3">
                  <c:v>2.9936780000000001</c:v>
                </c:pt>
                <c:pt idx="4">
                  <c:v>1.7992190000000001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F1A-49D2-9EB7-2ACA9D0C8720}"/>
            </c:ext>
          </c:extLst>
        </c:ser>
        <c:ser>
          <c:idx val="4"/>
          <c:order val="4"/>
          <c:tx>
            <c:strRef>
              <c:f>'Fig 22'!$F$52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22'!$A$53:$A$57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22'!$F$53:$F$57</c:f>
              <c:numCache>
                <c:formatCode>0.0</c:formatCode>
                <c:ptCount val="5"/>
                <c:pt idx="0">
                  <c:v>0.87197899999999995</c:v>
                </c:pt>
                <c:pt idx="1">
                  <c:v>1.5034219999999998</c:v>
                </c:pt>
                <c:pt idx="2">
                  <c:v>0.70882599999999996</c:v>
                </c:pt>
                <c:pt idx="3">
                  <c:v>0.68885600000000002</c:v>
                </c:pt>
                <c:pt idx="4">
                  <c:v>0.29848000000000002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1A-49D2-9EB7-2ACA9D0C8720}"/>
            </c:ext>
          </c:extLst>
        </c:ser>
        <c:ser>
          <c:idx val="1"/>
          <c:order val="5"/>
          <c:tx>
            <c:strRef>
              <c:f>'Fig 22'!$C$52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22'!$A$53:$A$57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22'!$C$53:$C$57</c:f>
              <c:numCache>
                <c:formatCode>0.0</c:formatCode>
                <c:ptCount val="5"/>
                <c:pt idx="0">
                  <c:v>0.17442200000000002</c:v>
                </c:pt>
                <c:pt idx="1">
                  <c:v>0.21414</c:v>
                </c:pt>
                <c:pt idx="2">
                  <c:v>0.54090299999999991</c:v>
                </c:pt>
                <c:pt idx="3">
                  <c:v>0.149563</c:v>
                </c:pt>
                <c:pt idx="4">
                  <c:v>2.6337000000000003E-2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1A-49D2-9EB7-2ACA9D0C8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730091488"/>
        <c:axId val="-1730092576"/>
      </c:barChart>
      <c:catAx>
        <c:axId val="-173009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730092576"/>
        <c:crosses val="autoZero"/>
        <c:auto val="1"/>
        <c:lblAlgn val="ctr"/>
        <c:lblOffset val="100"/>
        <c:noMultiLvlLbl val="0"/>
      </c:catAx>
      <c:valAx>
        <c:axId val="-17300925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Catastrophic</a:t>
                </a:r>
                <a:r>
                  <a:rPr lang="es-CO" baseline="0"/>
                  <a:t> OOPs (%)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73009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'Fig 22'!$G$59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22'!$A$60:$A$64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22'!$G$60:$G$64</c:f>
              <c:numCache>
                <c:formatCode>0.0</c:formatCode>
                <c:ptCount val="5"/>
                <c:pt idx="0">
                  <c:v>90.38112000000001</c:v>
                </c:pt>
                <c:pt idx="1">
                  <c:v>82.33308000000001</c:v>
                </c:pt>
                <c:pt idx="2">
                  <c:v>76.574529999999996</c:v>
                </c:pt>
                <c:pt idx="3">
                  <c:v>64.597210000000004</c:v>
                </c:pt>
                <c:pt idx="4">
                  <c:v>24.37959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F1A-49D2-9EB7-2ACA9D0C8720}"/>
            </c:ext>
          </c:extLst>
        </c:ser>
        <c:ser>
          <c:idx val="0"/>
          <c:order val="1"/>
          <c:tx>
            <c:strRef>
              <c:f>'Fig 22'!$B$59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22'!$A$60:$A$64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22'!$B$60:$B$64</c:f>
              <c:numCache>
                <c:formatCode>0.0</c:formatCode>
                <c:ptCount val="5"/>
                <c:pt idx="0">
                  <c:v>1.42232</c:v>
                </c:pt>
                <c:pt idx="1">
                  <c:v>4.9865399999999998</c:v>
                </c:pt>
                <c:pt idx="2">
                  <c:v>9.4148499999999995</c:v>
                </c:pt>
                <c:pt idx="3">
                  <c:v>13.52364</c:v>
                </c:pt>
                <c:pt idx="4">
                  <c:v>58.021979999999992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1A-49D2-9EB7-2ACA9D0C8720}"/>
            </c:ext>
          </c:extLst>
        </c:ser>
        <c:ser>
          <c:idx val="3"/>
          <c:order val="2"/>
          <c:tx>
            <c:strRef>
              <c:f>'Fig 22'!$E$59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 22'!$A$60:$A$64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22'!$E$60:$E$64</c:f>
              <c:numCache>
                <c:formatCode>0.0</c:formatCode>
                <c:ptCount val="5"/>
                <c:pt idx="0">
                  <c:v>6.36632</c:v>
                </c:pt>
                <c:pt idx="1">
                  <c:v>10.680860000000001</c:v>
                </c:pt>
                <c:pt idx="2">
                  <c:v>6.9645799999999998</c:v>
                </c:pt>
                <c:pt idx="3">
                  <c:v>16.622680000000003</c:v>
                </c:pt>
                <c:pt idx="4">
                  <c:v>10.19665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F1A-49D2-9EB7-2ACA9D0C8720}"/>
            </c:ext>
          </c:extLst>
        </c:ser>
        <c:ser>
          <c:idx val="2"/>
          <c:order val="3"/>
          <c:tx>
            <c:strRef>
              <c:f>'Fig 22'!$D$59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 22'!$A$60:$A$64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22'!$D$60:$D$64</c:f>
              <c:numCache>
                <c:formatCode>0.0</c:formatCode>
                <c:ptCount val="5"/>
                <c:pt idx="0">
                  <c:v>1.14188</c:v>
                </c:pt>
                <c:pt idx="1">
                  <c:v>1.5555299999999999</c:v>
                </c:pt>
                <c:pt idx="2">
                  <c:v>4.48719</c:v>
                </c:pt>
                <c:pt idx="3">
                  <c:v>3.2497799999999999</c:v>
                </c:pt>
                <c:pt idx="4">
                  <c:v>6.2659700000000003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F1A-49D2-9EB7-2ACA9D0C8720}"/>
            </c:ext>
          </c:extLst>
        </c:ser>
        <c:ser>
          <c:idx val="4"/>
          <c:order val="4"/>
          <c:tx>
            <c:strRef>
              <c:f>'Fig 22'!$F$59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22'!$A$60:$A$64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22'!$F$60:$F$64</c:f>
              <c:numCache>
                <c:formatCode>0.0</c:formatCode>
                <c:ptCount val="5"/>
                <c:pt idx="0">
                  <c:v>0.23956</c:v>
                </c:pt>
                <c:pt idx="1">
                  <c:v>0.43398999999999999</c:v>
                </c:pt>
                <c:pt idx="2">
                  <c:v>2.0695299999999999</c:v>
                </c:pt>
                <c:pt idx="3">
                  <c:v>1.7054400000000001</c:v>
                </c:pt>
                <c:pt idx="4">
                  <c:v>0.60458999999999996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1A-49D2-9EB7-2ACA9D0C8720}"/>
            </c:ext>
          </c:extLst>
        </c:ser>
        <c:ser>
          <c:idx val="1"/>
          <c:order val="5"/>
          <c:tx>
            <c:strRef>
              <c:f>'Fig 22'!$C$59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22'!$A$60:$A$64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22'!$C$60:$C$64</c:f>
              <c:numCache>
                <c:formatCode>0.0</c:formatCode>
                <c:ptCount val="5"/>
                <c:pt idx="0">
                  <c:v>0.44879000000000002</c:v>
                </c:pt>
                <c:pt idx="1">
                  <c:v>0.01</c:v>
                </c:pt>
                <c:pt idx="2">
                  <c:v>0.48932000000000003</c:v>
                </c:pt>
                <c:pt idx="3">
                  <c:v>0.30125999999999997</c:v>
                </c:pt>
                <c:pt idx="4">
                  <c:v>0.53120999999999996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1A-49D2-9EB7-2ACA9D0C8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730089856"/>
        <c:axId val="-1730092032"/>
      </c:barChart>
      <c:catAx>
        <c:axId val="-173008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730092032"/>
        <c:crosses val="autoZero"/>
        <c:auto val="1"/>
        <c:lblAlgn val="ctr"/>
        <c:lblOffset val="100"/>
        <c:noMultiLvlLbl val="0"/>
      </c:catAx>
      <c:valAx>
        <c:axId val="-17300920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Catastrophic</a:t>
                </a:r>
                <a:r>
                  <a:rPr lang="es-CO" baseline="0"/>
                  <a:t> OOPs (%)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73008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0"/>
          <c:tx>
            <c:strRef>
              <c:f>'Fig 22b'!$A$10</c:f>
              <c:strCache>
                <c:ptCount val="1"/>
                <c:pt idx="0">
                  <c:v>Medicines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'Fig 22b'!$B$4:$J$4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22b'!$B$10:$J$10</c:f>
              <c:numCache>
                <c:formatCode>0.00</c:formatCode>
                <c:ptCount val="9"/>
                <c:pt idx="0">
                  <c:v>46.989060000000002</c:v>
                </c:pt>
                <c:pt idx="1">
                  <c:v>41.662480000000002</c:v>
                </c:pt>
                <c:pt idx="2">
                  <c:v>48.453530000000001</c:v>
                </c:pt>
                <c:pt idx="3">
                  <c:v>52.999260000000007</c:v>
                </c:pt>
                <c:pt idx="4">
                  <c:v>52.579709999999999</c:v>
                </c:pt>
                <c:pt idx="5">
                  <c:v>57.987630000000003</c:v>
                </c:pt>
                <c:pt idx="6">
                  <c:v>59.532269999999997</c:v>
                </c:pt>
                <c:pt idx="7">
                  <c:v>56.971980000000002</c:v>
                </c:pt>
                <c:pt idx="8">
                  <c:v>60.539370000000005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'Fig 22b'!$A$9</c:f>
              <c:strCache>
                <c:ptCount val="1"/>
                <c:pt idx="0">
                  <c:v>Inpatient care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'Fig 22b'!$B$4:$J$4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22b'!$B$9:$J$9</c:f>
              <c:numCache>
                <c:formatCode>0.00</c:formatCode>
                <c:ptCount val="9"/>
                <c:pt idx="0">
                  <c:v>36.412430000000001</c:v>
                </c:pt>
                <c:pt idx="1">
                  <c:v>46.35913</c:v>
                </c:pt>
                <c:pt idx="2">
                  <c:v>34.951740000000001</c:v>
                </c:pt>
                <c:pt idx="3">
                  <c:v>31.640940000000001</c:v>
                </c:pt>
                <c:pt idx="4">
                  <c:v>29.844579999999997</c:v>
                </c:pt>
                <c:pt idx="5">
                  <c:v>24.133050000000001</c:v>
                </c:pt>
                <c:pt idx="6">
                  <c:v>16.45429</c:v>
                </c:pt>
                <c:pt idx="7">
                  <c:v>27.793580000000002</c:v>
                </c:pt>
                <c:pt idx="8">
                  <c:v>24.305389999999999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 22b'!$A$8</c:f>
              <c:strCache>
                <c:ptCount val="1"/>
                <c:pt idx="0">
                  <c:v>Outpatient care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2">
                    <a:tint val="90000"/>
                  </a:schemeClr>
                </a:solidFill>
              </a:ln>
              <a:effectLst/>
            </c:spPr>
          </c:marker>
          <c:cat>
            <c:numRef>
              <c:f>'Fig 22b'!$B$4:$J$4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22b'!$B$8:$J$8</c:f>
              <c:numCache>
                <c:formatCode>0.00</c:formatCode>
                <c:ptCount val="9"/>
                <c:pt idx="0">
                  <c:v>12.976039999999999</c:v>
                </c:pt>
                <c:pt idx="1">
                  <c:v>9.1196400000000004</c:v>
                </c:pt>
                <c:pt idx="2">
                  <c:v>12.44603</c:v>
                </c:pt>
                <c:pt idx="3">
                  <c:v>12.572569999999999</c:v>
                </c:pt>
                <c:pt idx="4">
                  <c:v>12.080109999999999</c:v>
                </c:pt>
                <c:pt idx="5">
                  <c:v>13.38181</c:v>
                </c:pt>
                <c:pt idx="6">
                  <c:v>17.14686</c:v>
                </c:pt>
                <c:pt idx="7">
                  <c:v>11.867510000000001</c:v>
                </c:pt>
                <c:pt idx="8">
                  <c:v>10.0108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'Fig 22b'!$A$7</c:f>
              <c:strCache>
                <c:ptCount val="1"/>
                <c:pt idx="0">
                  <c:v>Dental care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'Fig 22b'!$B$4:$J$4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22b'!$B$7:$J$7</c:f>
              <c:numCache>
                <c:formatCode>0.00</c:formatCode>
                <c:ptCount val="9"/>
                <c:pt idx="0">
                  <c:v>2.6632699999999998</c:v>
                </c:pt>
                <c:pt idx="1">
                  <c:v>2.0884799999999997</c:v>
                </c:pt>
                <c:pt idx="2">
                  <c:v>2.4083799999999997</c:v>
                </c:pt>
                <c:pt idx="3">
                  <c:v>2.1747200000000002</c:v>
                </c:pt>
                <c:pt idx="4">
                  <c:v>3.5910699999999998</c:v>
                </c:pt>
                <c:pt idx="5">
                  <c:v>3.1437399999999998</c:v>
                </c:pt>
                <c:pt idx="6">
                  <c:v>5.6917200000000001</c:v>
                </c:pt>
                <c:pt idx="7">
                  <c:v>2.4642900000000001</c:v>
                </c:pt>
                <c:pt idx="8">
                  <c:v>3.8303900000000004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'Fig 22b'!$A$6</c:f>
              <c:strCache>
                <c:ptCount val="1"/>
                <c:pt idx="0">
                  <c:v>Medical products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 22b'!$B$4:$J$4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22b'!$B$6:$J$6</c:f>
              <c:numCache>
                <c:formatCode>0.00</c:formatCode>
                <c:ptCount val="9"/>
                <c:pt idx="0">
                  <c:v>0.23049</c:v>
                </c:pt>
                <c:pt idx="1">
                  <c:v>0.23701999999999998</c:v>
                </c:pt>
                <c:pt idx="2">
                  <c:v>0.46559</c:v>
                </c:pt>
                <c:pt idx="3">
                  <c:v>0.38584999999999997</c:v>
                </c:pt>
                <c:pt idx="4">
                  <c:v>0.71504999999999996</c:v>
                </c:pt>
                <c:pt idx="5">
                  <c:v>1.1947099999999999</c:v>
                </c:pt>
                <c:pt idx="6">
                  <c:v>0.87057999999999991</c:v>
                </c:pt>
                <c:pt idx="7">
                  <c:v>0.71485999999999994</c:v>
                </c:pt>
                <c:pt idx="8">
                  <c:v>0.92744000000000004</c:v>
                </c:pt>
              </c:numCache>
            </c:numRef>
          </c:val>
          <c:smooth val="0"/>
        </c:ser>
        <c:ser>
          <c:idx val="0"/>
          <c:order val="5"/>
          <c:tx>
            <c:strRef>
              <c:f>'Fig 22b'!$A$5</c:f>
              <c:strCache>
                <c:ptCount val="1"/>
                <c:pt idx="0">
                  <c:v>Diagnostic tests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'Fig 22b'!$B$4:$J$4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22b'!$B$5:$J$5</c:f>
              <c:numCache>
                <c:formatCode>0.00</c:formatCode>
                <c:ptCount val="9"/>
                <c:pt idx="0">
                  <c:v>0.72871000000000008</c:v>
                </c:pt>
                <c:pt idx="1">
                  <c:v>0.53325</c:v>
                </c:pt>
                <c:pt idx="2">
                  <c:v>1.2747200000000001</c:v>
                </c:pt>
                <c:pt idx="3">
                  <c:v>0.22666999999999998</c:v>
                </c:pt>
                <c:pt idx="4">
                  <c:v>1.1894899999999999</c:v>
                </c:pt>
                <c:pt idx="5">
                  <c:v>0.15905</c:v>
                </c:pt>
                <c:pt idx="6">
                  <c:v>0.30427999999999999</c:v>
                </c:pt>
                <c:pt idx="7">
                  <c:v>0.18778</c:v>
                </c:pt>
                <c:pt idx="8">
                  <c:v>0.38662000000000002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0094752"/>
        <c:axId val="-1730095840"/>
      </c:lineChart>
      <c:catAx>
        <c:axId val="-173009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730095840"/>
        <c:crosses val="autoZero"/>
        <c:auto val="1"/>
        <c:lblAlgn val="ctr"/>
        <c:lblOffset val="100"/>
        <c:noMultiLvlLbl val="0"/>
      </c:catAx>
      <c:valAx>
        <c:axId val="-173009584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>
                    <a:solidFill>
                      <a:schemeClr val="bg1">
                        <a:lumMod val="50000"/>
                      </a:schemeClr>
                    </a:solidFill>
                  </a:rPr>
                  <a:t>Catastrophic OOPs (%)</a:t>
                </a:r>
              </a:p>
            </c:rich>
          </c:tx>
          <c:layout>
            <c:manualLayout>
              <c:xMode val="edge"/>
              <c:yMode val="edge"/>
              <c:x val="1.6994155415565641E-2"/>
              <c:y val="0.23512899110571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73009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'Fig 22b'!$A$10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'Fig 22b'!$B$4:$J$4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22b'!$B$10:$J$10</c:f>
              <c:numCache>
                <c:formatCode>0.00</c:formatCode>
                <c:ptCount val="9"/>
                <c:pt idx="0">
                  <c:v>46.989060000000002</c:v>
                </c:pt>
                <c:pt idx="1">
                  <c:v>41.662480000000002</c:v>
                </c:pt>
                <c:pt idx="2">
                  <c:v>48.453530000000001</c:v>
                </c:pt>
                <c:pt idx="3">
                  <c:v>52.999260000000007</c:v>
                </c:pt>
                <c:pt idx="4">
                  <c:v>52.579709999999999</c:v>
                </c:pt>
                <c:pt idx="5">
                  <c:v>57.987630000000003</c:v>
                </c:pt>
                <c:pt idx="6">
                  <c:v>59.532269999999997</c:v>
                </c:pt>
                <c:pt idx="7">
                  <c:v>56.971980000000002</c:v>
                </c:pt>
                <c:pt idx="8">
                  <c:v>60.539370000000005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F1A-49D2-9EB7-2ACA9D0C8720}"/>
            </c:ext>
          </c:extLst>
        </c:ser>
        <c:ser>
          <c:idx val="0"/>
          <c:order val="1"/>
          <c:tx>
            <c:strRef>
              <c:f>'Fig 22b'!$A$9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 22b'!$B$4:$J$4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22b'!$B$9:$J$9</c:f>
              <c:numCache>
                <c:formatCode>0.00</c:formatCode>
                <c:ptCount val="9"/>
                <c:pt idx="0">
                  <c:v>36.412430000000001</c:v>
                </c:pt>
                <c:pt idx="1">
                  <c:v>46.35913</c:v>
                </c:pt>
                <c:pt idx="2">
                  <c:v>34.951740000000001</c:v>
                </c:pt>
                <c:pt idx="3">
                  <c:v>31.640940000000001</c:v>
                </c:pt>
                <c:pt idx="4">
                  <c:v>29.844579999999997</c:v>
                </c:pt>
                <c:pt idx="5">
                  <c:v>24.133050000000001</c:v>
                </c:pt>
                <c:pt idx="6">
                  <c:v>16.45429</c:v>
                </c:pt>
                <c:pt idx="7">
                  <c:v>27.793580000000002</c:v>
                </c:pt>
                <c:pt idx="8">
                  <c:v>24.305389999999999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1A-49D2-9EB7-2ACA9D0C8720}"/>
            </c:ext>
          </c:extLst>
        </c:ser>
        <c:ser>
          <c:idx val="3"/>
          <c:order val="2"/>
          <c:tx>
            <c:strRef>
              <c:f>'Fig 22'!$E$59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22b'!$B$4:$J$4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22b'!$B$8:$J$8</c:f>
              <c:numCache>
                <c:formatCode>0.00</c:formatCode>
                <c:ptCount val="9"/>
                <c:pt idx="0">
                  <c:v>12.976039999999999</c:v>
                </c:pt>
                <c:pt idx="1">
                  <c:v>9.1196400000000004</c:v>
                </c:pt>
                <c:pt idx="2">
                  <c:v>12.44603</c:v>
                </c:pt>
                <c:pt idx="3">
                  <c:v>12.572569999999999</c:v>
                </c:pt>
                <c:pt idx="4">
                  <c:v>12.080109999999999</c:v>
                </c:pt>
                <c:pt idx="5">
                  <c:v>13.38181</c:v>
                </c:pt>
                <c:pt idx="6">
                  <c:v>17.14686</c:v>
                </c:pt>
                <c:pt idx="7">
                  <c:v>11.867510000000001</c:v>
                </c:pt>
                <c:pt idx="8">
                  <c:v>10.0108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F1A-49D2-9EB7-2ACA9D0C8720}"/>
            </c:ext>
          </c:extLst>
        </c:ser>
        <c:ser>
          <c:idx val="2"/>
          <c:order val="3"/>
          <c:tx>
            <c:strRef>
              <c:f>'Fig 22b'!$A$7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 22b'!$B$4:$J$4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22b'!$B$7:$J$7</c:f>
              <c:numCache>
                <c:formatCode>0.00</c:formatCode>
                <c:ptCount val="9"/>
                <c:pt idx="0">
                  <c:v>2.6632699999999998</c:v>
                </c:pt>
                <c:pt idx="1">
                  <c:v>2.0884799999999997</c:v>
                </c:pt>
                <c:pt idx="2">
                  <c:v>2.4083799999999997</c:v>
                </c:pt>
                <c:pt idx="3">
                  <c:v>2.1747200000000002</c:v>
                </c:pt>
                <c:pt idx="4">
                  <c:v>3.5910699999999998</c:v>
                </c:pt>
                <c:pt idx="5">
                  <c:v>3.1437399999999998</c:v>
                </c:pt>
                <c:pt idx="6">
                  <c:v>5.6917200000000001</c:v>
                </c:pt>
                <c:pt idx="7">
                  <c:v>2.4642900000000001</c:v>
                </c:pt>
                <c:pt idx="8">
                  <c:v>3.8303900000000004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F1A-49D2-9EB7-2ACA9D0C8720}"/>
            </c:ext>
          </c:extLst>
        </c:ser>
        <c:ser>
          <c:idx val="4"/>
          <c:order val="4"/>
          <c:tx>
            <c:strRef>
              <c:f>'Fig 22b'!$A$6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22b'!$B$4:$J$4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22b'!$B$6:$J$6</c:f>
              <c:numCache>
                <c:formatCode>0.00</c:formatCode>
                <c:ptCount val="9"/>
                <c:pt idx="0">
                  <c:v>0.23049</c:v>
                </c:pt>
                <c:pt idx="1">
                  <c:v>0.23701999999999998</c:v>
                </c:pt>
                <c:pt idx="2">
                  <c:v>0.46559</c:v>
                </c:pt>
                <c:pt idx="3">
                  <c:v>0.38584999999999997</c:v>
                </c:pt>
                <c:pt idx="4">
                  <c:v>0.71504999999999996</c:v>
                </c:pt>
                <c:pt idx="5">
                  <c:v>1.1947099999999999</c:v>
                </c:pt>
                <c:pt idx="6">
                  <c:v>0.87057999999999991</c:v>
                </c:pt>
                <c:pt idx="7">
                  <c:v>0.71485999999999994</c:v>
                </c:pt>
                <c:pt idx="8">
                  <c:v>0.92744000000000004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1A-49D2-9EB7-2ACA9D0C8720}"/>
            </c:ext>
          </c:extLst>
        </c:ser>
        <c:ser>
          <c:idx val="1"/>
          <c:order val="5"/>
          <c:tx>
            <c:strRef>
              <c:f>'Fig 22'!$C$59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'Fig 22b'!$B$4:$J$4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22b'!$B$5:$J$5</c:f>
              <c:numCache>
                <c:formatCode>0.00</c:formatCode>
                <c:ptCount val="9"/>
                <c:pt idx="0">
                  <c:v>0.72871000000000008</c:v>
                </c:pt>
                <c:pt idx="1">
                  <c:v>0.53325</c:v>
                </c:pt>
                <c:pt idx="2">
                  <c:v>1.2747200000000001</c:v>
                </c:pt>
                <c:pt idx="3">
                  <c:v>0.22666999999999998</c:v>
                </c:pt>
                <c:pt idx="4">
                  <c:v>1.1894899999999999</c:v>
                </c:pt>
                <c:pt idx="5">
                  <c:v>0.15905</c:v>
                </c:pt>
                <c:pt idx="6">
                  <c:v>0.30427999999999999</c:v>
                </c:pt>
                <c:pt idx="7">
                  <c:v>0.18778</c:v>
                </c:pt>
                <c:pt idx="8">
                  <c:v>0.38662000000000002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1A-49D2-9EB7-2ACA9D0C8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30089312"/>
        <c:axId val="-1608803136"/>
      </c:barChart>
      <c:catAx>
        <c:axId val="-173008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08803136"/>
        <c:crosses val="autoZero"/>
        <c:auto val="1"/>
        <c:lblAlgn val="ctr"/>
        <c:lblOffset val="100"/>
        <c:noMultiLvlLbl val="0"/>
      </c:catAx>
      <c:valAx>
        <c:axId val="-16088031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Catastrophic</a:t>
                </a:r>
                <a:r>
                  <a:rPr lang="es-CO" baseline="0"/>
                  <a:t> OOPs (%)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73008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Poorest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23'!$J$4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 23'!$I$5:$I$13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23'!$J$5:$J$13</c:f>
              <c:numCache>
                <c:formatCode>0.0</c:formatCode>
                <c:ptCount val="9"/>
                <c:pt idx="0">
                  <c:v>84.8</c:v>
                </c:pt>
                <c:pt idx="1">
                  <c:v>87.3</c:v>
                </c:pt>
                <c:pt idx="2">
                  <c:v>87.2</c:v>
                </c:pt>
                <c:pt idx="3">
                  <c:v>88.6</c:v>
                </c:pt>
                <c:pt idx="4">
                  <c:v>88.8</c:v>
                </c:pt>
                <c:pt idx="5">
                  <c:v>91</c:v>
                </c:pt>
                <c:pt idx="6">
                  <c:v>88.017102999999992</c:v>
                </c:pt>
                <c:pt idx="7">
                  <c:v>86.673790999999994</c:v>
                </c:pt>
                <c:pt idx="8">
                  <c:v>90.38112000000001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FDF-4D89-8A6A-E11E2C6F6CD2}"/>
            </c:ext>
          </c:extLst>
        </c:ser>
        <c:ser>
          <c:idx val="5"/>
          <c:order val="1"/>
          <c:tx>
            <c:strRef>
              <c:f>'Fig 23'!$O$4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 23'!$I$5:$I$13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23'!$O$5:$O$13</c:f>
              <c:numCache>
                <c:formatCode>0.0</c:formatCode>
                <c:ptCount val="9"/>
                <c:pt idx="0">
                  <c:v>2.2999999999999998</c:v>
                </c:pt>
                <c:pt idx="1">
                  <c:v>1.5</c:v>
                </c:pt>
                <c:pt idx="2">
                  <c:v>3.2</c:v>
                </c:pt>
                <c:pt idx="3">
                  <c:v>3.1</c:v>
                </c:pt>
                <c:pt idx="4">
                  <c:v>1.5</c:v>
                </c:pt>
                <c:pt idx="5">
                  <c:v>1</c:v>
                </c:pt>
                <c:pt idx="6">
                  <c:v>1.4724159999999999</c:v>
                </c:pt>
                <c:pt idx="7">
                  <c:v>3.2927020000000002</c:v>
                </c:pt>
                <c:pt idx="8">
                  <c:v>1.42232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0FDF-4D89-8A6A-E11E2C6F6CD2}"/>
            </c:ext>
          </c:extLst>
        </c:ser>
        <c:ser>
          <c:idx val="2"/>
          <c:order val="2"/>
          <c:tx>
            <c:strRef>
              <c:f>'Fig 23'!$L$4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 23'!$I$5:$I$13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23'!$L$5:$L$13</c:f>
              <c:numCache>
                <c:formatCode>0.0</c:formatCode>
                <c:ptCount val="9"/>
                <c:pt idx="0">
                  <c:v>9.4</c:v>
                </c:pt>
                <c:pt idx="1">
                  <c:v>9</c:v>
                </c:pt>
                <c:pt idx="2">
                  <c:v>6.9</c:v>
                </c:pt>
                <c:pt idx="3">
                  <c:v>6</c:v>
                </c:pt>
                <c:pt idx="4">
                  <c:v>7.3</c:v>
                </c:pt>
                <c:pt idx="5">
                  <c:v>5.8</c:v>
                </c:pt>
                <c:pt idx="6">
                  <c:v>6.9022579999999998</c:v>
                </c:pt>
                <c:pt idx="7">
                  <c:v>7.0145849999999994</c:v>
                </c:pt>
                <c:pt idx="8">
                  <c:v>6.36632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FDF-4D89-8A6A-E11E2C6F6CD2}"/>
            </c:ext>
          </c:extLst>
        </c:ser>
        <c:ser>
          <c:idx val="3"/>
          <c:order val="3"/>
          <c:tx>
            <c:strRef>
              <c:f>'Fig 23'!$M$4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 23'!$I$5:$I$13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23'!$M$5:$M$13</c:f>
              <c:numCache>
                <c:formatCode>0.0</c:formatCode>
                <c:ptCount val="9"/>
                <c:pt idx="0">
                  <c:v>2.2999999999999998</c:v>
                </c:pt>
                <c:pt idx="1">
                  <c:v>1.4</c:v>
                </c:pt>
                <c:pt idx="2">
                  <c:v>2.2000000000000002</c:v>
                </c:pt>
                <c:pt idx="3">
                  <c:v>1.8</c:v>
                </c:pt>
                <c:pt idx="4">
                  <c:v>1.8</c:v>
                </c:pt>
                <c:pt idx="5">
                  <c:v>1.5</c:v>
                </c:pt>
                <c:pt idx="6">
                  <c:v>2.6177429999999999</c:v>
                </c:pt>
                <c:pt idx="7">
                  <c:v>1.9421930000000001</c:v>
                </c:pt>
                <c:pt idx="8">
                  <c:v>1.14188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0FDF-4D89-8A6A-E11E2C6F6CD2}"/>
            </c:ext>
          </c:extLst>
        </c:ser>
        <c:ser>
          <c:idx val="1"/>
          <c:order val="4"/>
          <c:tx>
            <c:strRef>
              <c:f>'Fig 23'!$K$4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'Fig 23'!$I$5:$I$13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23'!$K$5:$K$13</c:f>
              <c:numCache>
                <c:formatCode>0.0</c:formatCode>
                <c:ptCount val="9"/>
                <c:pt idx="0">
                  <c:v>0.6</c:v>
                </c:pt>
                <c:pt idx="1">
                  <c:v>0.3</c:v>
                </c:pt>
                <c:pt idx="2">
                  <c:v>0.4</c:v>
                </c:pt>
                <c:pt idx="3">
                  <c:v>0.3</c:v>
                </c:pt>
                <c:pt idx="4">
                  <c:v>0.5</c:v>
                </c:pt>
                <c:pt idx="5">
                  <c:v>0.6</c:v>
                </c:pt>
                <c:pt idx="6">
                  <c:v>0.94562799999999991</c:v>
                </c:pt>
                <c:pt idx="7">
                  <c:v>0.8302719999999999</c:v>
                </c:pt>
                <c:pt idx="8">
                  <c:v>0.23956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FDF-4D89-8A6A-E11E2C6F6CD2}"/>
            </c:ext>
          </c:extLst>
        </c:ser>
        <c:ser>
          <c:idx val="4"/>
          <c:order val="5"/>
          <c:tx>
            <c:strRef>
              <c:f>'Fig 23'!$N$4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 23'!$I$5:$I$13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23'!$N$5:$N$13</c:f>
              <c:numCache>
                <c:formatCode>0.0</c:formatCode>
                <c:ptCount val="9"/>
                <c:pt idx="0">
                  <c:v>0.6</c:v>
                </c:pt>
                <c:pt idx="1">
                  <c:v>0.5</c:v>
                </c:pt>
                <c:pt idx="2">
                  <c:v>0.1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4.4852000000000003E-2</c:v>
                </c:pt>
                <c:pt idx="7">
                  <c:v>0.24645700000000001</c:v>
                </c:pt>
                <c:pt idx="8">
                  <c:v>0.44879000000000002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0FDF-4D89-8A6A-E11E2C6F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8804768"/>
        <c:axId val="-1608802592"/>
      </c:barChart>
      <c:catAx>
        <c:axId val="-160880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1608802592"/>
        <c:crosses val="autoZero"/>
        <c:auto val="1"/>
        <c:lblAlgn val="ctr"/>
        <c:lblOffset val="100"/>
        <c:noMultiLvlLbl val="0"/>
      </c:catAx>
      <c:valAx>
        <c:axId val="-1608802592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608804768"/>
        <c:crosses val="autoZero"/>
        <c:crossBetween val="between"/>
        <c:majorUnit val="2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0831964969896E-2"/>
          <c:y val="0.15861214374225527"/>
          <c:w val="0.95183360700602082"/>
          <c:h val="0.71363092624574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5'!$B$2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4F81BD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5'!$A$3:$A$12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5'!$B$3:$B$12</c:f>
              <c:numCache>
                <c:formatCode>0.0%</c:formatCode>
                <c:ptCount val="10"/>
                <c:pt idx="0">
                  <c:v>0.13100000000000001</c:v>
                </c:pt>
                <c:pt idx="2">
                  <c:v>0.126</c:v>
                </c:pt>
                <c:pt idx="3">
                  <c:v>0.13600000000000001</c:v>
                </c:pt>
                <c:pt idx="5">
                  <c:v>0.217</c:v>
                </c:pt>
                <c:pt idx="6">
                  <c:v>0.14199999999999999</c:v>
                </c:pt>
                <c:pt idx="7">
                  <c:v>0.111</c:v>
                </c:pt>
                <c:pt idx="8">
                  <c:v>9.4E-2</c:v>
                </c:pt>
                <c:pt idx="9">
                  <c:v>0.10299999999999999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55F-49D9-B48B-32CCFDCE6D31}"/>
            </c:ext>
          </c:extLst>
        </c:ser>
        <c:ser>
          <c:idx val="1"/>
          <c:order val="1"/>
          <c:tx>
            <c:strRef>
              <c:f>'Fig 5'!$C$2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4F81BD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5'!$A$3:$A$12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5'!$C$3:$C$12</c:f>
              <c:numCache>
                <c:formatCode>0.0%</c:formatCode>
                <c:ptCount val="10"/>
                <c:pt idx="0">
                  <c:v>0.10199999999999999</c:v>
                </c:pt>
                <c:pt idx="2">
                  <c:v>8.5000000000000006E-2</c:v>
                </c:pt>
                <c:pt idx="3">
                  <c:v>0.121</c:v>
                </c:pt>
                <c:pt idx="5">
                  <c:v>0.186</c:v>
                </c:pt>
                <c:pt idx="6">
                  <c:v>0.11899999999999999</c:v>
                </c:pt>
                <c:pt idx="7">
                  <c:v>9.7000000000000003E-2</c:v>
                </c:pt>
                <c:pt idx="8">
                  <c:v>7.5999999999999998E-2</c:v>
                </c:pt>
                <c:pt idx="9">
                  <c:v>5.6000000000000001E-2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55F-49D9-B48B-32CCFDCE6D31}"/>
            </c:ext>
          </c:extLst>
        </c:ser>
        <c:ser>
          <c:idx val="2"/>
          <c:order val="2"/>
          <c:tx>
            <c:strRef>
              <c:f>'Fig 5'!$D$2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'Fig 5'!$A$3:$A$12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5'!$D$3:$D$12</c:f>
              <c:numCache>
                <c:formatCode>0.0%</c:formatCode>
                <c:ptCount val="10"/>
                <c:pt idx="0">
                  <c:v>2.4E-2</c:v>
                </c:pt>
                <c:pt idx="2">
                  <c:v>2.1000000000000001E-2</c:v>
                </c:pt>
                <c:pt idx="3">
                  <c:v>2.8000000000000001E-2</c:v>
                </c:pt>
                <c:pt idx="5">
                  <c:v>0.152</c:v>
                </c:pt>
                <c:pt idx="6">
                  <c:v>9.9000000000000005E-2</c:v>
                </c:pt>
                <c:pt idx="7">
                  <c:v>9.5000000000000001E-2</c:v>
                </c:pt>
                <c:pt idx="8">
                  <c:v>7.8E-2</c:v>
                </c:pt>
                <c:pt idx="9">
                  <c:v>5.5E-2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55F-49D9-B48B-32CCFDCE6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2"/>
        <c:overlap val="-22"/>
        <c:axId val="-1439943920"/>
        <c:axId val="-1439942832"/>
      </c:barChart>
      <c:catAx>
        <c:axId val="-143994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-1439942832"/>
        <c:crosses val="autoZero"/>
        <c:auto val="1"/>
        <c:lblAlgn val="ctr"/>
        <c:lblOffset val="100"/>
        <c:noMultiLvlLbl val="0"/>
      </c:catAx>
      <c:valAx>
        <c:axId val="-143994283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43994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345275590551175"/>
          <c:y val="3.2114683581218995E-2"/>
          <c:w val="0.21531649168853892"/>
          <c:h val="7.899642752989209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2nd quintile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23'!$J$19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 23'!$I$20:$I$28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23'!$J$20:$J$28</c:f>
              <c:numCache>
                <c:formatCode>0.0</c:formatCode>
                <c:ptCount val="9"/>
                <c:pt idx="0">
                  <c:v>77.599999999999994</c:v>
                </c:pt>
                <c:pt idx="1">
                  <c:v>77.599999999999994</c:v>
                </c:pt>
                <c:pt idx="2">
                  <c:v>81.400000000000006</c:v>
                </c:pt>
                <c:pt idx="3">
                  <c:v>83.2</c:v>
                </c:pt>
                <c:pt idx="4">
                  <c:v>82.8</c:v>
                </c:pt>
                <c:pt idx="5">
                  <c:v>85.4</c:v>
                </c:pt>
                <c:pt idx="6">
                  <c:v>83.660120000000006</c:v>
                </c:pt>
                <c:pt idx="7">
                  <c:v>83.288101999999995</c:v>
                </c:pt>
                <c:pt idx="8">
                  <c:v>82.33308000000001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966-47BC-B8B9-F3785EACFB02}"/>
            </c:ext>
          </c:extLst>
        </c:ser>
        <c:ser>
          <c:idx val="5"/>
          <c:order val="1"/>
          <c:tx>
            <c:strRef>
              <c:f>'Fig 23'!$O$19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 23'!$I$20:$I$28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23'!$O$20:$O$28</c:f>
              <c:numCache>
                <c:formatCode>0.0</c:formatCode>
                <c:ptCount val="9"/>
                <c:pt idx="0">
                  <c:v>6.2</c:v>
                </c:pt>
                <c:pt idx="1">
                  <c:v>6.8</c:v>
                </c:pt>
                <c:pt idx="2">
                  <c:v>4.9000000000000004</c:v>
                </c:pt>
                <c:pt idx="3">
                  <c:v>5.7</c:v>
                </c:pt>
                <c:pt idx="4">
                  <c:v>2.2999999999999998</c:v>
                </c:pt>
                <c:pt idx="5">
                  <c:v>1.7</c:v>
                </c:pt>
                <c:pt idx="6">
                  <c:v>2.5449409999999997</c:v>
                </c:pt>
                <c:pt idx="7">
                  <c:v>3.5833339999999998</c:v>
                </c:pt>
                <c:pt idx="8">
                  <c:v>4.9865399999999998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B966-47BC-B8B9-F3785EACFB02}"/>
            </c:ext>
          </c:extLst>
        </c:ser>
        <c:ser>
          <c:idx val="2"/>
          <c:order val="2"/>
          <c:tx>
            <c:strRef>
              <c:f>'Fig 23'!$L$19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 23'!$I$20:$I$28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23'!$L$20:$L$28</c:f>
              <c:numCache>
                <c:formatCode>0.0</c:formatCode>
                <c:ptCount val="9"/>
                <c:pt idx="0">
                  <c:v>11.4</c:v>
                </c:pt>
                <c:pt idx="1">
                  <c:v>11.1</c:v>
                </c:pt>
                <c:pt idx="2">
                  <c:v>9.6</c:v>
                </c:pt>
                <c:pt idx="3">
                  <c:v>7.8</c:v>
                </c:pt>
                <c:pt idx="4">
                  <c:v>10.5</c:v>
                </c:pt>
                <c:pt idx="5">
                  <c:v>9.6999999999999993</c:v>
                </c:pt>
                <c:pt idx="6">
                  <c:v>8.2184190000000008</c:v>
                </c:pt>
                <c:pt idx="7">
                  <c:v>9.1386459999999996</c:v>
                </c:pt>
                <c:pt idx="8">
                  <c:v>10.680860000000001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966-47BC-B8B9-F3785EACFB02}"/>
            </c:ext>
          </c:extLst>
        </c:ser>
        <c:ser>
          <c:idx val="3"/>
          <c:order val="3"/>
          <c:tx>
            <c:strRef>
              <c:f>'Fig 23'!$M$19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 23'!$I$20:$I$28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23'!$M$20:$M$28</c:f>
              <c:numCache>
                <c:formatCode>0.0</c:formatCode>
                <c:ptCount val="9"/>
                <c:pt idx="0">
                  <c:v>3.6</c:v>
                </c:pt>
                <c:pt idx="1">
                  <c:v>3.3</c:v>
                </c:pt>
                <c:pt idx="2">
                  <c:v>2</c:v>
                </c:pt>
                <c:pt idx="3">
                  <c:v>1.9</c:v>
                </c:pt>
                <c:pt idx="4">
                  <c:v>3.2</c:v>
                </c:pt>
                <c:pt idx="5">
                  <c:v>2.2999999999999998</c:v>
                </c:pt>
                <c:pt idx="6">
                  <c:v>4.0528389999999996</c:v>
                </c:pt>
                <c:pt idx="7">
                  <c:v>2.6816070000000001</c:v>
                </c:pt>
                <c:pt idx="8">
                  <c:v>1.5555299999999999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B966-47BC-B8B9-F3785EACFB02}"/>
            </c:ext>
          </c:extLst>
        </c:ser>
        <c:ser>
          <c:idx val="1"/>
          <c:order val="4"/>
          <c:tx>
            <c:strRef>
              <c:f>'Fig 23'!$K$19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'Fig 23'!$I$20:$I$28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23'!$K$20:$K$28</c:f>
              <c:numCache>
                <c:formatCode>0.0</c:formatCode>
                <c:ptCount val="9"/>
                <c:pt idx="0">
                  <c:v>0.4</c:v>
                </c:pt>
                <c:pt idx="1">
                  <c:v>0.8</c:v>
                </c:pt>
                <c:pt idx="2">
                  <c:v>0.6</c:v>
                </c:pt>
                <c:pt idx="3">
                  <c:v>1</c:v>
                </c:pt>
                <c:pt idx="4">
                  <c:v>1.2</c:v>
                </c:pt>
                <c:pt idx="5">
                  <c:v>0.7</c:v>
                </c:pt>
                <c:pt idx="6">
                  <c:v>1.315356</c:v>
                </c:pt>
                <c:pt idx="7">
                  <c:v>1.0518100000000001</c:v>
                </c:pt>
                <c:pt idx="8">
                  <c:v>0.43398999999999999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966-47BC-B8B9-F3785EACFB02}"/>
            </c:ext>
          </c:extLst>
        </c:ser>
        <c:ser>
          <c:idx val="4"/>
          <c:order val="5"/>
          <c:tx>
            <c:strRef>
              <c:f>'Fig 23'!$N$19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 23'!$I$20:$I$28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23'!$N$20:$N$28</c:f>
              <c:numCache>
                <c:formatCode>0.0</c:formatCode>
                <c:ptCount val="9"/>
                <c:pt idx="0">
                  <c:v>0.7</c:v>
                </c:pt>
                <c:pt idx="1">
                  <c:v>0.5</c:v>
                </c:pt>
                <c:pt idx="2">
                  <c:v>1.4</c:v>
                </c:pt>
                <c:pt idx="3">
                  <c:v>0.5</c:v>
                </c:pt>
                <c:pt idx="4">
                  <c:v>0.1</c:v>
                </c:pt>
                <c:pt idx="5">
                  <c:v>0.1</c:v>
                </c:pt>
                <c:pt idx="6">
                  <c:v>0.20832600000000001</c:v>
                </c:pt>
                <c:pt idx="7">
                  <c:v>0.25650200000000001</c:v>
                </c:pt>
                <c:pt idx="8">
                  <c:v>0.01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B966-47BC-B8B9-F3785EACF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8806944"/>
        <c:axId val="-1608804224"/>
      </c:barChart>
      <c:catAx>
        <c:axId val="-160880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08804224"/>
        <c:crosses val="autoZero"/>
        <c:auto val="1"/>
        <c:lblAlgn val="ctr"/>
        <c:lblOffset val="100"/>
        <c:noMultiLvlLbl val="0"/>
      </c:catAx>
      <c:valAx>
        <c:axId val="-1608804224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608806944"/>
        <c:crosses val="autoZero"/>
        <c:crossBetween val="between"/>
        <c:majorUnit val="2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3rd quintile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23'!$J$36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 23'!$I$37:$I$45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23'!$J$37:$J$45</c:f>
              <c:numCache>
                <c:formatCode>0.0</c:formatCode>
                <c:ptCount val="9"/>
                <c:pt idx="0">
                  <c:v>72.5</c:v>
                </c:pt>
                <c:pt idx="1">
                  <c:v>76.099999999999994</c:v>
                </c:pt>
                <c:pt idx="2">
                  <c:v>76.900000000000006</c:v>
                </c:pt>
                <c:pt idx="3">
                  <c:v>77.3</c:v>
                </c:pt>
                <c:pt idx="4">
                  <c:v>76.599999999999994</c:v>
                </c:pt>
                <c:pt idx="5">
                  <c:v>79.7</c:v>
                </c:pt>
                <c:pt idx="6">
                  <c:v>81.956808999999993</c:v>
                </c:pt>
                <c:pt idx="7">
                  <c:v>77.517881000000003</c:v>
                </c:pt>
                <c:pt idx="8">
                  <c:v>76.574529999999996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F3A-4B82-95C0-9B841AA71644}"/>
            </c:ext>
          </c:extLst>
        </c:ser>
        <c:ser>
          <c:idx val="5"/>
          <c:order val="1"/>
          <c:tx>
            <c:strRef>
              <c:f>'Fig 23'!$O$36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 23'!$I$37:$I$45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23'!$O$37:$O$45</c:f>
              <c:numCache>
                <c:formatCode>0.0</c:formatCode>
                <c:ptCount val="9"/>
                <c:pt idx="0">
                  <c:v>11.2</c:v>
                </c:pt>
                <c:pt idx="1">
                  <c:v>9.4</c:v>
                </c:pt>
                <c:pt idx="2">
                  <c:v>7.8</c:v>
                </c:pt>
                <c:pt idx="3">
                  <c:v>8.1</c:v>
                </c:pt>
                <c:pt idx="4">
                  <c:v>6.6</c:v>
                </c:pt>
                <c:pt idx="5">
                  <c:v>6.7</c:v>
                </c:pt>
                <c:pt idx="6">
                  <c:v>4.3755679999999995</c:v>
                </c:pt>
                <c:pt idx="7">
                  <c:v>6.8942340000000009</c:v>
                </c:pt>
                <c:pt idx="8">
                  <c:v>9.4148499999999995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0F3A-4B82-95C0-9B841AA71644}"/>
            </c:ext>
          </c:extLst>
        </c:ser>
        <c:ser>
          <c:idx val="2"/>
          <c:order val="2"/>
          <c:tx>
            <c:strRef>
              <c:f>'Fig 23'!$L$36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 23'!$I$37:$I$45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23'!$L$37:$L$45</c:f>
              <c:numCache>
                <c:formatCode>0.0</c:formatCode>
                <c:ptCount val="9"/>
                <c:pt idx="0">
                  <c:v>11</c:v>
                </c:pt>
                <c:pt idx="1">
                  <c:v>10</c:v>
                </c:pt>
                <c:pt idx="2">
                  <c:v>10.1</c:v>
                </c:pt>
                <c:pt idx="3">
                  <c:v>10.1</c:v>
                </c:pt>
                <c:pt idx="4">
                  <c:v>9.8000000000000007</c:v>
                </c:pt>
                <c:pt idx="5">
                  <c:v>10.1</c:v>
                </c:pt>
                <c:pt idx="6">
                  <c:v>9.526622999999999</c:v>
                </c:pt>
                <c:pt idx="7">
                  <c:v>10.188095000000001</c:v>
                </c:pt>
                <c:pt idx="8">
                  <c:v>6.9645799999999998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F3A-4B82-95C0-9B841AA71644}"/>
            </c:ext>
          </c:extLst>
        </c:ser>
        <c:ser>
          <c:idx val="3"/>
          <c:order val="3"/>
          <c:tx>
            <c:strRef>
              <c:f>'Fig 23'!$M$36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 23'!$I$37:$I$45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23'!$M$37:$M$45</c:f>
              <c:numCache>
                <c:formatCode>0.0</c:formatCode>
                <c:ptCount val="9"/>
                <c:pt idx="0">
                  <c:v>4</c:v>
                </c:pt>
                <c:pt idx="1">
                  <c:v>2.9</c:v>
                </c:pt>
                <c:pt idx="2">
                  <c:v>3.4</c:v>
                </c:pt>
                <c:pt idx="3">
                  <c:v>3.4</c:v>
                </c:pt>
                <c:pt idx="4">
                  <c:v>5.3</c:v>
                </c:pt>
                <c:pt idx="5">
                  <c:v>2.9</c:v>
                </c:pt>
                <c:pt idx="6">
                  <c:v>2.8162790000000002</c:v>
                </c:pt>
                <c:pt idx="7">
                  <c:v>3.768634</c:v>
                </c:pt>
                <c:pt idx="8">
                  <c:v>4.48719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0F3A-4B82-95C0-9B841AA71644}"/>
            </c:ext>
          </c:extLst>
        </c:ser>
        <c:ser>
          <c:idx val="1"/>
          <c:order val="4"/>
          <c:tx>
            <c:strRef>
              <c:f>'Fig 23'!$K$36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'Fig 23'!$I$37:$I$45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23'!$K$37:$K$45</c:f>
              <c:numCache>
                <c:formatCode>0.0</c:formatCode>
                <c:ptCount val="9"/>
                <c:pt idx="0">
                  <c:v>0.3</c:v>
                </c:pt>
                <c:pt idx="1">
                  <c:v>0.5</c:v>
                </c:pt>
                <c:pt idx="2">
                  <c:v>0.8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1.069985</c:v>
                </c:pt>
                <c:pt idx="7">
                  <c:v>1.1912970000000001</c:v>
                </c:pt>
                <c:pt idx="8">
                  <c:v>2.0695299999999999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F3A-4B82-95C0-9B841AA71644}"/>
            </c:ext>
          </c:extLst>
        </c:ser>
        <c:ser>
          <c:idx val="4"/>
          <c:order val="5"/>
          <c:tx>
            <c:strRef>
              <c:f>'Fig 23'!$N$36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 23'!$I$37:$I$45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23'!$N$37:$N$45</c:f>
              <c:numCache>
                <c:formatCode>0.0</c:formatCode>
                <c:ptCount val="9"/>
                <c:pt idx="0">
                  <c:v>1</c:v>
                </c:pt>
                <c:pt idx="1">
                  <c:v>1.2</c:v>
                </c:pt>
                <c:pt idx="2">
                  <c:v>1</c:v>
                </c:pt>
                <c:pt idx="3">
                  <c:v>0.4</c:v>
                </c:pt>
                <c:pt idx="4">
                  <c:v>1.1000000000000001</c:v>
                </c:pt>
                <c:pt idx="5">
                  <c:v>0.1</c:v>
                </c:pt>
                <c:pt idx="6">
                  <c:v>0.25473599999999996</c:v>
                </c:pt>
                <c:pt idx="7">
                  <c:v>0.439859</c:v>
                </c:pt>
                <c:pt idx="8">
                  <c:v>0.48932000000000003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0F3A-4B82-95C0-9B841AA71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8803680"/>
        <c:axId val="-1608802048"/>
      </c:barChart>
      <c:catAx>
        <c:axId val="-160880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08802048"/>
        <c:crosses val="autoZero"/>
        <c:auto val="1"/>
        <c:lblAlgn val="ctr"/>
        <c:lblOffset val="100"/>
        <c:noMultiLvlLbl val="0"/>
      </c:catAx>
      <c:valAx>
        <c:axId val="-1608802048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608803680"/>
        <c:crosses val="autoZero"/>
        <c:crossBetween val="between"/>
        <c:majorUnit val="2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4th quintile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23'!$J$51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 23'!$I$52:$I$60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23'!$J$52:$J$60</c:f>
              <c:numCache>
                <c:formatCode>0.0</c:formatCode>
                <c:ptCount val="9"/>
                <c:pt idx="0">
                  <c:v>47.4</c:v>
                </c:pt>
                <c:pt idx="1">
                  <c:v>69.599999999999994</c:v>
                </c:pt>
                <c:pt idx="2">
                  <c:v>66.5</c:v>
                </c:pt>
                <c:pt idx="3">
                  <c:v>71.900000000000006</c:v>
                </c:pt>
                <c:pt idx="4">
                  <c:v>74.8</c:v>
                </c:pt>
                <c:pt idx="5">
                  <c:v>72.400000000000006</c:v>
                </c:pt>
                <c:pt idx="6">
                  <c:v>70.675650000000005</c:v>
                </c:pt>
                <c:pt idx="7">
                  <c:v>65.888268000000011</c:v>
                </c:pt>
                <c:pt idx="8">
                  <c:v>64.597210000000004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FBF-429D-9340-9E89FFF7B034}"/>
            </c:ext>
          </c:extLst>
        </c:ser>
        <c:ser>
          <c:idx val="5"/>
          <c:order val="1"/>
          <c:tx>
            <c:strRef>
              <c:f>'Fig 23'!$O$51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 23'!$I$52:$I$60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23'!$O$52:$O$60</c:f>
              <c:numCache>
                <c:formatCode>0.0</c:formatCode>
                <c:ptCount val="9"/>
                <c:pt idx="0">
                  <c:v>31.7</c:v>
                </c:pt>
                <c:pt idx="1">
                  <c:v>13.3</c:v>
                </c:pt>
                <c:pt idx="2">
                  <c:v>15.9</c:v>
                </c:pt>
                <c:pt idx="3">
                  <c:v>10</c:v>
                </c:pt>
                <c:pt idx="4">
                  <c:v>6.7</c:v>
                </c:pt>
                <c:pt idx="5">
                  <c:v>8.1</c:v>
                </c:pt>
                <c:pt idx="6">
                  <c:v>9.8032339999999998</c:v>
                </c:pt>
                <c:pt idx="7">
                  <c:v>15.778345999999999</c:v>
                </c:pt>
                <c:pt idx="8">
                  <c:v>13.52364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EFBF-429D-9340-9E89FFF7B034}"/>
            </c:ext>
          </c:extLst>
        </c:ser>
        <c:ser>
          <c:idx val="2"/>
          <c:order val="2"/>
          <c:tx>
            <c:strRef>
              <c:f>'Fig 23'!$L$51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 23'!$I$52:$I$60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23'!$L$52:$L$60</c:f>
              <c:numCache>
                <c:formatCode>0.0</c:formatCode>
                <c:ptCount val="9"/>
                <c:pt idx="0">
                  <c:v>14.3</c:v>
                </c:pt>
                <c:pt idx="1">
                  <c:v>11.5</c:v>
                </c:pt>
                <c:pt idx="2">
                  <c:v>10</c:v>
                </c:pt>
                <c:pt idx="3">
                  <c:v>11.8</c:v>
                </c:pt>
                <c:pt idx="4">
                  <c:v>11.7</c:v>
                </c:pt>
                <c:pt idx="5">
                  <c:v>13.6</c:v>
                </c:pt>
                <c:pt idx="6">
                  <c:v>13.019100999999999</c:v>
                </c:pt>
                <c:pt idx="7">
                  <c:v>12.751757</c:v>
                </c:pt>
                <c:pt idx="8">
                  <c:v>16.622680000000003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FBF-429D-9340-9E89FFF7B034}"/>
            </c:ext>
          </c:extLst>
        </c:ser>
        <c:ser>
          <c:idx val="3"/>
          <c:order val="3"/>
          <c:tx>
            <c:strRef>
              <c:f>'Fig 23'!$M$51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 23'!$I$52:$I$60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23'!$M$52:$M$60</c:f>
              <c:numCache>
                <c:formatCode>0.0</c:formatCode>
                <c:ptCount val="9"/>
                <c:pt idx="0">
                  <c:v>5.0999999999999996</c:v>
                </c:pt>
                <c:pt idx="1">
                  <c:v>4.5</c:v>
                </c:pt>
                <c:pt idx="2">
                  <c:v>5.6</c:v>
                </c:pt>
                <c:pt idx="3">
                  <c:v>5</c:v>
                </c:pt>
                <c:pt idx="4">
                  <c:v>5.4</c:v>
                </c:pt>
                <c:pt idx="5">
                  <c:v>4.8</c:v>
                </c:pt>
                <c:pt idx="6">
                  <c:v>4.8962729999999999</c:v>
                </c:pt>
                <c:pt idx="7">
                  <c:v>4.1648990000000001</c:v>
                </c:pt>
                <c:pt idx="8">
                  <c:v>3.2497799999999999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FBF-429D-9340-9E89FFF7B034}"/>
            </c:ext>
          </c:extLst>
        </c:ser>
        <c:ser>
          <c:idx val="1"/>
          <c:order val="4"/>
          <c:tx>
            <c:strRef>
              <c:f>'Fig 23'!$K$51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'Fig 23'!$I$52:$I$60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23'!$K$52:$K$60</c:f>
              <c:numCache>
                <c:formatCode>0.0</c:formatCode>
                <c:ptCount val="9"/>
                <c:pt idx="0">
                  <c:v>0.7</c:v>
                </c:pt>
                <c:pt idx="1">
                  <c:v>0.4</c:v>
                </c:pt>
                <c:pt idx="2">
                  <c:v>0.4</c:v>
                </c:pt>
                <c:pt idx="3">
                  <c:v>1</c:v>
                </c:pt>
                <c:pt idx="4">
                  <c:v>0.9</c:v>
                </c:pt>
                <c:pt idx="5">
                  <c:v>1</c:v>
                </c:pt>
                <c:pt idx="6">
                  <c:v>1.1888449999999999</c:v>
                </c:pt>
                <c:pt idx="7">
                  <c:v>0.81799999999999995</c:v>
                </c:pt>
                <c:pt idx="8">
                  <c:v>1.7054400000000001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FBF-429D-9340-9E89FFF7B034}"/>
            </c:ext>
          </c:extLst>
        </c:ser>
        <c:ser>
          <c:idx val="4"/>
          <c:order val="5"/>
          <c:tx>
            <c:strRef>
              <c:f>'Fig 23'!$N$51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 23'!$I$52:$I$60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23'!$N$52:$N$60</c:f>
              <c:numCache>
                <c:formatCode>0.0</c:formatCode>
                <c:ptCount val="9"/>
                <c:pt idx="0">
                  <c:v>0.9</c:v>
                </c:pt>
                <c:pt idx="1">
                  <c:v>0.7</c:v>
                </c:pt>
                <c:pt idx="2">
                  <c:v>1.5</c:v>
                </c:pt>
                <c:pt idx="3">
                  <c:v>0.4</c:v>
                </c:pt>
                <c:pt idx="4">
                  <c:v>0.5</c:v>
                </c:pt>
                <c:pt idx="5">
                  <c:v>0.2</c:v>
                </c:pt>
                <c:pt idx="6">
                  <c:v>0.41689700000000002</c:v>
                </c:pt>
                <c:pt idx="7">
                  <c:v>0.59872900000000007</c:v>
                </c:pt>
                <c:pt idx="8">
                  <c:v>0.30125999999999997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EFBF-429D-9340-9E89FFF7B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8805856"/>
        <c:axId val="-1608806400"/>
      </c:barChart>
      <c:catAx>
        <c:axId val="-160880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08806400"/>
        <c:crosses val="autoZero"/>
        <c:auto val="1"/>
        <c:lblAlgn val="ctr"/>
        <c:lblOffset val="100"/>
        <c:noMultiLvlLbl val="0"/>
      </c:catAx>
      <c:valAx>
        <c:axId val="-1608806400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608805856"/>
        <c:crosses val="autoZero"/>
        <c:crossBetween val="between"/>
        <c:majorUnit val="2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Richest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23'!$J$65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 23'!$I$66:$I$74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23'!$J$66:$J$74</c:f>
              <c:numCache>
                <c:formatCode>0.0</c:formatCode>
                <c:ptCount val="9"/>
                <c:pt idx="0">
                  <c:v>61</c:v>
                </c:pt>
                <c:pt idx="1">
                  <c:v>41.5</c:v>
                </c:pt>
                <c:pt idx="2">
                  <c:v>47.3</c:v>
                </c:pt>
                <c:pt idx="3">
                  <c:v>52.6</c:v>
                </c:pt>
                <c:pt idx="4">
                  <c:v>48.9</c:v>
                </c:pt>
                <c:pt idx="5">
                  <c:v>47.6</c:v>
                </c:pt>
                <c:pt idx="6">
                  <c:v>50.586638999999998</c:v>
                </c:pt>
                <c:pt idx="7">
                  <c:v>47.908024999999995</c:v>
                </c:pt>
                <c:pt idx="8">
                  <c:v>24.37959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614-4CCB-BAEF-D444CCA03C2F}"/>
            </c:ext>
          </c:extLst>
        </c:ser>
        <c:ser>
          <c:idx val="5"/>
          <c:order val="1"/>
          <c:tx>
            <c:strRef>
              <c:f>'Fig 23'!$O$65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 23'!$I$66:$I$74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23'!$O$66:$O$74</c:f>
              <c:numCache>
                <c:formatCode>0.0</c:formatCode>
                <c:ptCount val="9"/>
                <c:pt idx="0">
                  <c:v>20.100000000000001</c:v>
                </c:pt>
                <c:pt idx="1">
                  <c:v>39</c:v>
                </c:pt>
                <c:pt idx="2">
                  <c:v>31</c:v>
                </c:pt>
                <c:pt idx="3">
                  <c:v>26.4</c:v>
                </c:pt>
                <c:pt idx="4">
                  <c:v>30.4</c:v>
                </c:pt>
                <c:pt idx="5">
                  <c:v>29</c:v>
                </c:pt>
                <c:pt idx="6">
                  <c:v>21.362522000000002</c:v>
                </c:pt>
                <c:pt idx="7">
                  <c:v>30.246220000000001</c:v>
                </c:pt>
                <c:pt idx="8">
                  <c:v>58.021979999999992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7614-4CCB-BAEF-D444CCA03C2F}"/>
            </c:ext>
          </c:extLst>
        </c:ser>
        <c:ser>
          <c:idx val="2"/>
          <c:order val="2"/>
          <c:tx>
            <c:strRef>
              <c:f>'Fig 23'!$L$65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 23'!$I$66:$I$74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23'!$L$66:$L$74</c:f>
              <c:numCache>
                <c:formatCode>0.0</c:formatCode>
                <c:ptCount val="9"/>
                <c:pt idx="0">
                  <c:v>13.1</c:v>
                </c:pt>
                <c:pt idx="1">
                  <c:v>11.5</c:v>
                </c:pt>
                <c:pt idx="2">
                  <c:v>15.4</c:v>
                </c:pt>
                <c:pt idx="3">
                  <c:v>14.5</c:v>
                </c:pt>
                <c:pt idx="4">
                  <c:v>12.9</c:v>
                </c:pt>
                <c:pt idx="5">
                  <c:v>15.1</c:v>
                </c:pt>
                <c:pt idx="6">
                  <c:v>18.600242999999999</c:v>
                </c:pt>
                <c:pt idx="7">
                  <c:v>14.456589000000001</c:v>
                </c:pt>
                <c:pt idx="8">
                  <c:v>10.19665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614-4CCB-BAEF-D444CCA03C2F}"/>
            </c:ext>
          </c:extLst>
        </c:ser>
        <c:ser>
          <c:idx val="3"/>
          <c:order val="3"/>
          <c:tx>
            <c:strRef>
              <c:f>'Fig 23'!$M$65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 23'!$I$66:$I$74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23'!$M$66:$M$74</c:f>
              <c:numCache>
                <c:formatCode>0.0</c:formatCode>
                <c:ptCount val="9"/>
                <c:pt idx="0">
                  <c:v>4.4000000000000004</c:v>
                </c:pt>
                <c:pt idx="1">
                  <c:v>6.3</c:v>
                </c:pt>
                <c:pt idx="2">
                  <c:v>5.0999999999999996</c:v>
                </c:pt>
                <c:pt idx="3">
                  <c:v>5.3</c:v>
                </c:pt>
                <c:pt idx="4">
                  <c:v>6.2</c:v>
                </c:pt>
                <c:pt idx="5">
                  <c:v>6.7</c:v>
                </c:pt>
                <c:pt idx="6">
                  <c:v>8.3662379999999992</c:v>
                </c:pt>
                <c:pt idx="7">
                  <c:v>5.9274390000000006</c:v>
                </c:pt>
                <c:pt idx="8">
                  <c:v>6.2659700000000003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614-4CCB-BAEF-D444CCA03C2F}"/>
            </c:ext>
          </c:extLst>
        </c:ser>
        <c:ser>
          <c:idx val="1"/>
          <c:order val="4"/>
          <c:tx>
            <c:strRef>
              <c:f>'Fig 23'!$K$65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'Fig 23'!$I$66:$I$74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23'!$K$66:$K$74</c:f>
              <c:numCache>
                <c:formatCode>0.0</c:formatCode>
                <c:ptCount val="9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0.7</c:v>
                </c:pt>
                <c:pt idx="4">
                  <c:v>0.8</c:v>
                </c:pt>
                <c:pt idx="5">
                  <c:v>1.2</c:v>
                </c:pt>
                <c:pt idx="6">
                  <c:v>0.53073300000000001</c:v>
                </c:pt>
                <c:pt idx="7">
                  <c:v>0.52224899999999996</c:v>
                </c:pt>
                <c:pt idx="8">
                  <c:v>0.60458999999999996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614-4CCB-BAEF-D444CCA03C2F}"/>
            </c:ext>
          </c:extLst>
        </c:ser>
        <c:ser>
          <c:idx val="4"/>
          <c:order val="5"/>
          <c:tx>
            <c:strRef>
              <c:f>'Fig 23'!$N$65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 23'!$I$66:$I$74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23'!$N$66:$N$74</c:f>
              <c:numCache>
                <c:formatCode>0.0</c:formatCode>
                <c:ptCount val="9"/>
                <c:pt idx="0">
                  <c:v>0.8</c:v>
                </c:pt>
                <c:pt idx="1">
                  <c:v>1.2</c:v>
                </c:pt>
                <c:pt idx="2">
                  <c:v>0.8</c:v>
                </c:pt>
                <c:pt idx="3">
                  <c:v>0.4</c:v>
                </c:pt>
                <c:pt idx="4">
                  <c:v>0.8</c:v>
                </c:pt>
                <c:pt idx="5">
                  <c:v>0.3</c:v>
                </c:pt>
                <c:pt idx="6">
                  <c:v>0.55362500000000003</c:v>
                </c:pt>
                <c:pt idx="7">
                  <c:v>0.93947700000000001</c:v>
                </c:pt>
                <c:pt idx="8">
                  <c:v>0.53120999999999996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7614-4CCB-BAEF-D444CCA03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8805312"/>
        <c:axId val="-1608807488"/>
      </c:barChart>
      <c:catAx>
        <c:axId val="-160880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08807488"/>
        <c:crosses val="autoZero"/>
        <c:auto val="1"/>
        <c:lblAlgn val="ctr"/>
        <c:lblOffset val="100"/>
        <c:noMultiLvlLbl val="0"/>
      </c:catAx>
      <c:valAx>
        <c:axId val="-1608807488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608805312"/>
        <c:crosses val="autoZero"/>
        <c:crossBetween val="between"/>
        <c:majorUnit val="2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24'!$B$4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C00000"/>
            </a:solidFill>
            <a:ln w="28575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 24'!$A$5:$A$13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24'!$B$5:$B$13</c:f>
              <c:numCache>
                <c:formatCode>0.0</c:formatCode>
                <c:ptCount val="9"/>
                <c:pt idx="0">
                  <c:v>11.22251</c:v>
                </c:pt>
                <c:pt idx="1">
                  <c:v>10.48789</c:v>
                </c:pt>
                <c:pt idx="2">
                  <c:v>8.9340500000000009</c:v>
                </c:pt>
                <c:pt idx="3">
                  <c:v>7.9217999999999993</c:v>
                </c:pt>
                <c:pt idx="4">
                  <c:v>10.621980000000001</c:v>
                </c:pt>
                <c:pt idx="5">
                  <c:v>11.99048</c:v>
                </c:pt>
                <c:pt idx="6">
                  <c:v>10.63546</c:v>
                </c:pt>
                <c:pt idx="7">
                  <c:v>13.458329999999998</c:v>
                </c:pt>
                <c:pt idx="8">
                  <c:v>11.62538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8809120"/>
        <c:axId val="-1608808576"/>
      </c:barChart>
      <c:catAx>
        <c:axId val="-16088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608808576"/>
        <c:crosses val="autoZero"/>
        <c:auto val="1"/>
        <c:lblAlgn val="ctr"/>
        <c:lblOffset val="100"/>
        <c:noMultiLvlLbl val="0"/>
      </c:catAx>
      <c:valAx>
        <c:axId val="-1608808576"/>
        <c:scaling>
          <c:orientation val="minMax"/>
          <c:max val="14"/>
        </c:scaling>
        <c:delete val="1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Household budget (%)</a:t>
                </a:r>
              </a:p>
            </c:rich>
          </c:tx>
          <c:layout>
            <c:manualLayout>
              <c:xMode val="edge"/>
              <c:yMode val="edge"/>
              <c:x val="1.7730496453900709E-3"/>
              <c:y val="0.3318267713642092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-1608809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strRef>
              <c:f>'Fig 25'!$A$8</c:f>
              <c:strCache>
                <c:ptCount val="1"/>
                <c:pt idx="0">
                  <c:v>Richest</c:v>
                </c:pt>
              </c:strCache>
            </c:strRef>
          </c:tx>
          <c:spPr>
            <a:ln w="25400" cap="rnd">
              <a:solidFill>
                <a:srgbClr val="E0BCBC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E0BCBC"/>
              </a:solidFill>
              <a:ln w="9525">
                <a:solidFill>
                  <a:srgbClr val="E0BCBC"/>
                </a:solidFill>
              </a:ln>
              <a:effectLst/>
            </c:spPr>
          </c:marker>
          <c:cat>
            <c:numRef>
              <c:f>'Fig 25'!$B$3:$J$3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25'!$B$8:$J$8</c:f>
              <c:numCache>
                <c:formatCode>0.00</c:formatCode>
                <c:ptCount val="9"/>
                <c:pt idx="0">
                  <c:v>54.217559999999999</c:v>
                </c:pt>
                <c:pt idx="1">
                  <c:v>62.632390000000001</c:v>
                </c:pt>
                <c:pt idx="2">
                  <c:v>55.932210000000005</c:v>
                </c:pt>
                <c:pt idx="3">
                  <c:v>55.440920000000006</c:v>
                </c:pt>
                <c:pt idx="4">
                  <c:v>54.038039999999995</c:v>
                </c:pt>
                <c:pt idx="5">
                  <c:v>54.288400000000003</c:v>
                </c:pt>
                <c:pt idx="6">
                  <c:v>50.663860000000007</c:v>
                </c:pt>
                <c:pt idx="7">
                  <c:v>51.544469999999997</c:v>
                </c:pt>
                <c:pt idx="8">
                  <c:v>54.229320000000001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'Fig 25'!$A$7</c:f>
              <c:strCache>
                <c:ptCount val="1"/>
                <c:pt idx="0">
                  <c:v>4th</c:v>
                </c:pt>
              </c:strCache>
            </c:strRef>
          </c:tx>
          <c:spPr>
            <a:ln w="25400" cap="rnd">
              <a:solidFill>
                <a:srgbClr val="D1939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D19392"/>
              </a:solidFill>
              <a:ln w="9525">
                <a:solidFill>
                  <a:srgbClr val="D19392"/>
                </a:solidFill>
              </a:ln>
              <a:effectLst/>
            </c:spPr>
          </c:marker>
          <c:cat>
            <c:numRef>
              <c:f>'Fig 25'!$B$3:$J$3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25'!$B$7:$J$7</c:f>
              <c:numCache>
                <c:formatCode>0.00</c:formatCode>
                <c:ptCount val="9"/>
                <c:pt idx="0">
                  <c:v>41.947710000000001</c:v>
                </c:pt>
                <c:pt idx="1">
                  <c:v>42.220980000000004</c:v>
                </c:pt>
                <c:pt idx="2">
                  <c:v>44.813829999999996</c:v>
                </c:pt>
                <c:pt idx="3">
                  <c:v>41.395429999999998</c:v>
                </c:pt>
                <c:pt idx="4">
                  <c:v>42.356850000000001</c:v>
                </c:pt>
                <c:pt idx="5">
                  <c:v>40.680569999999996</c:v>
                </c:pt>
                <c:pt idx="6">
                  <c:v>42.400210000000001</c:v>
                </c:pt>
                <c:pt idx="7">
                  <c:v>42.37912</c:v>
                </c:pt>
                <c:pt idx="8">
                  <c:v>42.119309999999999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 25'!$A$6</c:f>
              <c:strCache>
                <c:ptCount val="1"/>
                <c:pt idx="0">
                  <c:v>3rd</c:v>
                </c:pt>
              </c:strCache>
            </c:strRef>
          </c:tx>
          <c:spPr>
            <a:ln w="25400" cap="rnd">
              <a:solidFill>
                <a:srgbClr val="C0504D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C0504D"/>
              </a:solidFill>
              <a:ln w="9525">
                <a:solidFill>
                  <a:srgbClr val="C0504D"/>
                </a:solidFill>
              </a:ln>
              <a:effectLst/>
            </c:spPr>
          </c:marker>
          <c:cat>
            <c:numRef>
              <c:f>'Fig 25'!$B$3:$J$3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25'!$B$6:$J$6</c:f>
              <c:numCache>
                <c:formatCode>0.00</c:formatCode>
                <c:ptCount val="9"/>
                <c:pt idx="0">
                  <c:v>38.974510000000002</c:v>
                </c:pt>
                <c:pt idx="1">
                  <c:v>37.322109999999995</c:v>
                </c:pt>
                <c:pt idx="2">
                  <c:v>36.932409999999997</c:v>
                </c:pt>
                <c:pt idx="3">
                  <c:v>38.676159999999996</c:v>
                </c:pt>
                <c:pt idx="4">
                  <c:v>38.7301</c:v>
                </c:pt>
                <c:pt idx="5">
                  <c:v>39.471879999999999</c:v>
                </c:pt>
                <c:pt idx="6">
                  <c:v>38.133489999999995</c:v>
                </c:pt>
                <c:pt idx="7">
                  <c:v>37.153880000000001</c:v>
                </c:pt>
                <c:pt idx="8">
                  <c:v>36.415330000000004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'Fig 25'!$A$5</c:f>
              <c:strCache>
                <c:ptCount val="1"/>
                <c:pt idx="0">
                  <c:v>2nd</c:v>
                </c:pt>
              </c:strCache>
            </c:strRef>
          </c:tx>
          <c:spPr>
            <a:ln w="25400" cap="rnd">
              <a:solidFill>
                <a:srgbClr val="AA464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AA4643"/>
              </a:solidFill>
              <a:ln w="9525">
                <a:solidFill>
                  <a:srgbClr val="AA4643"/>
                </a:solidFill>
              </a:ln>
              <a:effectLst/>
            </c:spPr>
          </c:marker>
          <c:cat>
            <c:numRef>
              <c:f>'Fig 25'!$B$3:$J$3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25'!$B$5:$J$5</c:f>
              <c:numCache>
                <c:formatCode>0.00</c:formatCode>
                <c:ptCount val="9"/>
                <c:pt idx="0">
                  <c:v>31.228390000000001</c:v>
                </c:pt>
                <c:pt idx="1">
                  <c:v>29.077029999999997</c:v>
                </c:pt>
                <c:pt idx="2">
                  <c:v>31.60407</c:v>
                </c:pt>
                <c:pt idx="3">
                  <c:v>33.372579999999999</c:v>
                </c:pt>
                <c:pt idx="4">
                  <c:v>31.367040000000003</c:v>
                </c:pt>
                <c:pt idx="5">
                  <c:v>31.226739999999996</c:v>
                </c:pt>
                <c:pt idx="6">
                  <c:v>30.875170000000001</c:v>
                </c:pt>
                <c:pt idx="7">
                  <c:v>30.528199999999998</c:v>
                </c:pt>
                <c:pt idx="8">
                  <c:v>29.40746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'Fig 25'!$A$4</c:f>
              <c:strCache>
                <c:ptCount val="1"/>
                <c:pt idx="0">
                  <c:v>Poorest</c:v>
                </c:pt>
              </c:strCache>
            </c:strRef>
          </c:tx>
          <c:spPr>
            <a:ln w="25400" cap="rnd">
              <a:solidFill>
                <a:srgbClr val="903A38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903A38"/>
              </a:solidFill>
              <a:ln w="9525">
                <a:solidFill>
                  <a:srgbClr val="903A38"/>
                </a:solidFill>
              </a:ln>
              <a:effectLst/>
            </c:spPr>
          </c:marker>
          <c:cat>
            <c:numRef>
              <c:f>'Fig 25'!$B$3:$J$3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25'!$B$4:$J$4</c:f>
              <c:numCache>
                <c:formatCode>0.00</c:formatCode>
                <c:ptCount val="9"/>
                <c:pt idx="0">
                  <c:v>16.040489999999998</c:v>
                </c:pt>
                <c:pt idx="1">
                  <c:v>15.2171</c:v>
                </c:pt>
                <c:pt idx="2">
                  <c:v>15.75088</c:v>
                </c:pt>
                <c:pt idx="3">
                  <c:v>15.907080000000001</c:v>
                </c:pt>
                <c:pt idx="4">
                  <c:v>16.255890000000001</c:v>
                </c:pt>
                <c:pt idx="5">
                  <c:v>18.56916</c:v>
                </c:pt>
                <c:pt idx="6">
                  <c:v>17.956849999999999</c:v>
                </c:pt>
                <c:pt idx="7">
                  <c:v>19.083490000000001</c:v>
                </c:pt>
                <c:pt idx="8">
                  <c:v>17.551569999999998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8808032"/>
        <c:axId val="-1435741568"/>
      </c:lineChart>
      <c:catAx>
        <c:axId val="-16088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5741568"/>
        <c:crosses val="autoZero"/>
        <c:auto val="1"/>
        <c:lblAlgn val="ctr"/>
        <c:lblOffset val="100"/>
        <c:noMultiLvlLbl val="0"/>
      </c:catAx>
      <c:valAx>
        <c:axId val="-143574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Household budget (%)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81202610090405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60880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D4A4AC"/>
              </a:solidFill>
              <a:ln w="25400">
                <a:solidFill>
                  <a:srgbClr val="D4A4AC"/>
                </a:solidFill>
              </a:ln>
            </c:spPr>
          </c:marker>
          <c:dPt>
            <c:idx val="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F27-4A6F-AF27-49E90820AA1E}"/>
              </c:ext>
            </c:extLst>
          </c:dPt>
          <c:dPt>
            <c:idx val="1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F27-4A6F-AF27-49E90820AA1E}"/>
              </c:ext>
            </c:extLst>
          </c:dPt>
          <c:dPt>
            <c:idx val="1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F27-4A6F-AF27-49E90820AA1E}"/>
              </c:ext>
            </c:extLst>
          </c:dPt>
          <c:dPt>
            <c:idx val="1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F27-4A6F-AF27-49E90820AA1E}"/>
              </c:ext>
            </c:extLst>
          </c:dPt>
          <c:dPt>
            <c:idx val="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1F27-4A6F-AF27-49E90820AA1E}"/>
              </c:ext>
            </c:extLst>
          </c:dPt>
          <c:dPt>
            <c:idx val="20"/>
            <c:marker>
              <c:spPr>
                <a:solidFill>
                  <a:srgbClr val="C00000"/>
                </a:solidFill>
                <a:ln w="25400">
                  <a:solidFill>
                    <a:srgbClr val="C00000"/>
                  </a:solidFill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0.1172058076637579"/>
                  <c:y val="1.8188321978620432E-2"/>
                </c:manualLayout>
              </c:layout>
              <c:tx>
                <c:rich>
                  <a:bodyPr/>
                  <a:lstStyle/>
                  <a:p>
                    <a:pPr algn="r">
                      <a:defRPr/>
                    </a:pPr>
                    <a:r>
                      <a:rPr lang="en-US"/>
                      <a:t>Slovenia (2015)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44968500643818"/>
                      <c:h val="6.591428429936822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2.0717783551836486E-2"/>
                  <c:y val="3.05994505157280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Czechia (2012)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F27-4A6F-AF27-49E90820AA1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5770691045216098"/>
                  <c:y val="-4.472893109088147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Ireland</a:t>
                    </a:r>
                    <a:r>
                      <a:rPr lang="en-US" baseline="0"/>
                      <a:t> (2016)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F27-4A6F-AF27-49E90820AA1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911752404851143E-3"/>
                  <c:y val="-4.3516100957354219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United Kingdom (2014)</a:t>
                    </a:r>
                  </a:p>
                </c:rich>
              </c:tx>
              <c:numFmt formatCode="#,##0.0" sourceLinked="0"/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3647009619405716E-3"/>
                  <c:y val="-1.30548302872064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Sweden (2012)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F27-4A6F-AF27-49E90820AA1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4282047464655154"/>
                  <c:y val="-2.8412829585962298E-3"/>
                </c:manualLayout>
              </c:layout>
              <c:tx>
                <c:rich>
                  <a:bodyPr/>
                  <a:lstStyle/>
                  <a:p>
                    <a:pPr algn="r">
                      <a:defRPr/>
                    </a:pPr>
                    <a:r>
                      <a:rPr lang="en-US"/>
                      <a:t>France (2011)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8285236302802"/>
                      <c:h val="5.9175739824974712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0.16269343370974487"/>
                  <c:y val="-2.48933505953265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Germany (2013)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F27-4A6F-AF27-49E90820AA1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3609368465078137E-3"/>
                  <c:y val="1.12309074573225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Austria (2015)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F27-4A6F-AF27-49E90820AA1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182350480970458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Cyprus (2015) 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F27-4A6F-AF27-49E90820AA1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8820577164366373E-2"/>
                  <c:y val="-2.0133921939002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Slovakia (2012)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F27-4A6F-AF27-49E90820AA1E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0.16001672940192388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Croatia (2014)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F27-4A6F-AF27-49E90820AA1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547784177542425"/>
                  <c:y val="-8.2359036601746579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Turkey</a:t>
                    </a:r>
                    <a:r>
                      <a:rPr lang="en-US" baseline="0"/>
                      <a:t> (2014)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F27-4A6F-AF27-49E90820AA1E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0.15794646591384362"/>
                  <c:y val="-2.246181491464510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Estonia (2015)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F27-4A6F-AF27-49E90820AA1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0.15586582887929476"/>
                  <c:y val="-8.2359036601746579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Poland (2014)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F27-4A6F-AF27-49E90820AA1E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6.2735257214555345E-3"/>
                  <c:y val="-8.2359036601746579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Greece (2016)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1F27-4A6F-AF27-49E90820AA1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0.17156001672940194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Lithuania (2016)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F27-4A6F-AF27-49E90820AA1E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8.427518548889042E-3"/>
                  <c:y val="1.1230907457321728E-3"/>
                </c:manualLayout>
              </c:layout>
              <c:tx>
                <c:rich>
                  <a:bodyPr/>
                  <a:lstStyle/>
                  <a:p>
                    <a:pPr algn="l">
                      <a:defRPr/>
                    </a:pPr>
                    <a:r>
                      <a:rPr lang="en-US"/>
                      <a:t>Portugal (2015)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43914680050187"/>
                      <c:h val="5.9175739824974712E-2"/>
                    </c:manualLayout>
                  </c15:layout>
                </c:ext>
              </c:extLst>
            </c:dLbl>
            <c:dLbl>
              <c:idx val="17"/>
              <c:layout>
                <c:manualLayout>
                  <c:x val="-8.3647009619406115E-3"/>
                  <c:y val="-4.117951830087329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Hungary (2015)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1F27-4A6F-AF27-49E90820AA1E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1993844984532549E-2"/>
                  <c:y val="-6.4729821508160536E-3"/>
                </c:manualLayout>
              </c:layout>
              <c:tx>
                <c:rich>
                  <a:bodyPr/>
                  <a:lstStyle/>
                  <a:p>
                    <a:pPr algn="l">
                      <a:defRPr/>
                    </a:pPr>
                    <a:r>
                      <a:rPr lang="en-US"/>
                      <a:t>Kyrgyzstan (2014)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15801051844681"/>
                      <c:h val="5.4683376842045675E-2"/>
                    </c:manualLayout>
                  </c15:layout>
                </c:ext>
              </c:extLst>
            </c:dLbl>
            <c:dLbl>
              <c:idx val="19"/>
              <c:layout>
                <c:manualLayout>
                  <c:x val="-0.16118977774836976"/>
                  <c:y val="-6.25782227784734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Latvia (2016)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1F27-4A6F-AF27-49E90820AA1E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3846872082166198E-2"/>
                  <c:y val="2.4712608598343812E-2"/>
                </c:manualLayout>
              </c:layout>
              <c:tx>
                <c:rich>
                  <a:bodyPr/>
                  <a:lstStyle/>
                  <a:p>
                    <a:pPr algn="l">
                      <a:defRPr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Georgia (2017)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61967254093239"/>
                      <c:h val="4.6070113328857146E-2"/>
                    </c:manualLayout>
                  </c15:layout>
                </c:ext>
              </c:extLst>
            </c:dLbl>
            <c:dLbl>
              <c:idx val="21"/>
              <c:layout>
                <c:manualLayout>
                  <c:x val="-3.9180720352254868E-4"/>
                  <c:y val="3.7169882066628461E-2"/>
                </c:manualLayout>
              </c:layout>
              <c:tx>
                <c:rich>
                  <a:bodyPr/>
                  <a:lstStyle/>
                  <a:p>
                    <a:pPr algn="l">
                      <a:defRPr/>
                    </a:pPr>
                    <a:r>
                      <a:rPr lang="en-US"/>
                      <a:t>Albania (2015)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583520221829227E-2"/>
                      <c:h val="6.1421921316439219E-2"/>
                    </c:manualLayout>
                  </c15:layout>
                </c:ext>
              </c:extLst>
            </c:dLbl>
            <c:dLbl>
              <c:idx val="22"/>
              <c:layout>
                <c:manualLayout>
                  <c:x val="-0.22731000536697618"/>
                  <c:y val="-6.4599483204134467E-3"/>
                </c:manualLayout>
              </c:layout>
              <c:tx>
                <c:rich>
                  <a:bodyPr/>
                  <a:lstStyle/>
                  <a:p>
                    <a:pPr algn="l">
                      <a:defRPr/>
                    </a:pPr>
                    <a:r>
                      <a:rPr lang="en-US"/>
                      <a:t>Republic of Moldova (2016)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-0.16210790464240904"/>
                  <c:y val="-2.058975915043664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Ukraine (2015)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1F27-4A6F-AF27-49E90820AA1E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0.20500844703069582"/>
                  <c:y val="1.0850694444444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Netherlands (2013)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1F27-4A6F-AF27-49E90820AA1E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1"/>
            <c:dispEq val="0"/>
            <c:trendlineLbl>
              <c:layout>
                <c:manualLayout>
                  <c:x val="2.6635809482409428E-2"/>
                  <c:y val="0.72820310111838427"/>
                </c:manualLayout>
              </c:layout>
              <c:numFmt formatCode="#,##0.00" sourceLinked="0"/>
            </c:trendlineLbl>
          </c:trendline>
          <c:xVal>
            <c:numRef>
              <c:f>'Fig 26'!$B$4:$B$27</c:f>
              <c:numCache>
                <c:formatCode>0.0</c:formatCode>
                <c:ptCount val="24"/>
                <c:pt idx="0">
                  <c:v>12.524119102693509</c:v>
                </c:pt>
                <c:pt idx="1">
                  <c:v>15.291488381324989</c:v>
                </c:pt>
                <c:pt idx="2" formatCode="#,##0.0">
                  <c:v>12.990589940000001</c:v>
                </c:pt>
                <c:pt idx="3">
                  <c:v>14.688427331272125</c:v>
                </c:pt>
                <c:pt idx="4">
                  <c:v>15.404254052216718</c:v>
                </c:pt>
                <c:pt idx="5">
                  <c:v>7.5007828261141203</c:v>
                </c:pt>
                <c:pt idx="6">
                  <c:v>13.159151176519925</c:v>
                </c:pt>
                <c:pt idx="7" formatCode="#,##0.0">
                  <c:v>17.9240277</c:v>
                </c:pt>
                <c:pt idx="8" formatCode="#,##0.0">
                  <c:v>43.88679552</c:v>
                </c:pt>
                <c:pt idx="9">
                  <c:v>23.233090171278889</c:v>
                </c:pt>
                <c:pt idx="10">
                  <c:v>14.981486755909998</c:v>
                </c:pt>
                <c:pt idx="11">
                  <c:v>17.725115269050793</c:v>
                </c:pt>
                <c:pt idx="12">
                  <c:v>22.772006975509896</c:v>
                </c:pt>
                <c:pt idx="13">
                  <c:v>23.125539769689084</c:v>
                </c:pt>
                <c:pt idx="14" formatCode="#,##0.0">
                  <c:v>34.343696140000006</c:v>
                </c:pt>
                <c:pt idx="15" formatCode="#,##0.0">
                  <c:v>32.339621569999998</c:v>
                </c:pt>
                <c:pt idx="16" formatCode="#,##0.0">
                  <c:v>27.650697260000005</c:v>
                </c:pt>
                <c:pt idx="17">
                  <c:v>29.037430124432152</c:v>
                </c:pt>
                <c:pt idx="18">
                  <c:v>49.978176264155074</c:v>
                </c:pt>
                <c:pt idx="19" formatCode="0.00">
                  <c:v>44.557065950000002</c:v>
                </c:pt>
                <c:pt idx="20" formatCode="General">
                  <c:v>54.8</c:v>
                </c:pt>
                <c:pt idx="21">
                  <c:v>56.925469887099425</c:v>
                </c:pt>
                <c:pt idx="22" formatCode="#,##0.0">
                  <c:v>46.289993569999993</c:v>
                </c:pt>
                <c:pt idx="23" formatCode="#,##0.0">
                  <c:v>47.811215910000001</c:v>
                </c:pt>
              </c:numCache>
            </c:numRef>
          </c:xVal>
          <c:yVal>
            <c:numRef>
              <c:f>'Fig 26'!$C$4:$C$27</c:f>
              <c:numCache>
                <c:formatCode>0.00</c:formatCode>
                <c:ptCount val="24"/>
                <c:pt idx="0">
                  <c:v>0.96</c:v>
                </c:pt>
                <c:pt idx="1">
                  <c:v>1.06477</c:v>
                </c:pt>
                <c:pt idx="2">
                  <c:v>1.23109</c:v>
                </c:pt>
                <c:pt idx="3">
                  <c:v>1.43</c:v>
                </c:pt>
                <c:pt idx="4">
                  <c:v>1.81</c:v>
                </c:pt>
                <c:pt idx="5">
                  <c:v>1.86</c:v>
                </c:pt>
                <c:pt idx="6">
                  <c:v>2.3565749999999999</c:v>
                </c:pt>
                <c:pt idx="7">
                  <c:v>3.2</c:v>
                </c:pt>
                <c:pt idx="8">
                  <c:v>5</c:v>
                </c:pt>
                <c:pt idx="9">
                  <c:v>3.4982890000000002</c:v>
                </c:pt>
                <c:pt idx="10">
                  <c:v>3.95</c:v>
                </c:pt>
                <c:pt idx="11">
                  <c:v>5.2010699999999996</c:v>
                </c:pt>
                <c:pt idx="12">
                  <c:v>7.3796509637793397</c:v>
                </c:pt>
                <c:pt idx="13">
                  <c:v>8.64</c:v>
                </c:pt>
                <c:pt idx="14" formatCode="0.0">
                  <c:v>9.714830000000001</c:v>
                </c:pt>
                <c:pt idx="15">
                  <c:v>15.2</c:v>
                </c:pt>
                <c:pt idx="16">
                  <c:v>8.1216000000000008</c:v>
                </c:pt>
                <c:pt idx="17">
                  <c:v>11.627775523218659</c:v>
                </c:pt>
                <c:pt idx="18">
                  <c:v>12.770000000000001</c:v>
                </c:pt>
                <c:pt idx="19">
                  <c:v>12.894789333231524</c:v>
                </c:pt>
                <c:pt idx="20">
                  <c:v>17.600000000000001</c:v>
                </c:pt>
                <c:pt idx="21">
                  <c:v>12.458</c:v>
                </c:pt>
                <c:pt idx="22">
                  <c:v>17.100000000000001</c:v>
                </c:pt>
                <c:pt idx="23">
                  <c:v>14.466544000000001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1F27-4A6F-AF27-49E90820AA1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-1435735040"/>
        <c:axId val="-1435742112"/>
      </c:scatterChart>
      <c:valAx>
        <c:axId val="-1435735040"/>
        <c:scaling>
          <c:orientation val="minMax"/>
          <c:max val="60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Out-of-pocket payments as a share of current spending on health (%)</a:t>
                </a:r>
              </a:p>
            </c:rich>
          </c:tx>
          <c:layout>
            <c:manualLayout>
              <c:xMode val="edge"/>
              <c:yMode val="edge"/>
              <c:x val="0.2168101739081176"/>
              <c:y val="0.9494163424124513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435742112"/>
        <c:crosses val="autoZero"/>
        <c:crossBetween val="midCat"/>
        <c:majorUnit val="15"/>
      </c:valAx>
      <c:valAx>
        <c:axId val="-1435742112"/>
        <c:scaling>
          <c:orientation val="minMax"/>
          <c:max val="18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Catastrohpic incidence (%)</a:t>
                </a:r>
              </a:p>
            </c:rich>
          </c:tx>
          <c:layout>
            <c:manualLayout>
              <c:xMode val="edge"/>
              <c:yMode val="edge"/>
              <c:x val="1.1990407673860911E-2"/>
              <c:y val="0.294174045364951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43573504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27'!$B$5</c:f>
              <c:strCache>
                <c:ptCount val="1"/>
                <c:pt idx="0">
                  <c:v>Average cost of meeting basic needs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 27'!$C$4:$K$4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27'!$C$5:$K$5</c:f>
              <c:numCache>
                <c:formatCode>0.0</c:formatCode>
                <c:ptCount val="9"/>
                <c:pt idx="0">
                  <c:v>177.95542623601011</c:v>
                </c:pt>
                <c:pt idx="1">
                  <c:v>185.55200134252777</c:v>
                </c:pt>
                <c:pt idx="2">
                  <c:v>187.07212437647937</c:v>
                </c:pt>
                <c:pt idx="3">
                  <c:v>204.5015730086017</c:v>
                </c:pt>
                <c:pt idx="4">
                  <c:v>213.0547047713078</c:v>
                </c:pt>
                <c:pt idx="5">
                  <c:v>206.0907</c:v>
                </c:pt>
                <c:pt idx="6">
                  <c:v>212.35799278540568</c:v>
                </c:pt>
                <c:pt idx="7">
                  <c:v>218.48079123993182</c:v>
                </c:pt>
                <c:pt idx="8">
                  <c:v>226.93275665375862</c:v>
                </c:pt>
              </c:numCache>
            </c:numRef>
          </c:val>
        </c:ser>
        <c:ser>
          <c:idx val="1"/>
          <c:order val="1"/>
          <c:tx>
            <c:strRef>
              <c:f>'Fig 27'!$B$6</c:f>
              <c:strCache>
                <c:ptCount val="1"/>
                <c:pt idx="0">
                  <c:v>Average capacity to pay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27'!$C$4:$K$4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27'!$C$6:$K$6</c:f>
              <c:numCache>
                <c:formatCode>0.0</c:formatCode>
                <c:ptCount val="9"/>
                <c:pt idx="0">
                  <c:v>464.95450585580454</c:v>
                </c:pt>
                <c:pt idx="1">
                  <c:v>452.93000326640049</c:v>
                </c:pt>
                <c:pt idx="2">
                  <c:v>476.14514354295136</c:v>
                </c:pt>
                <c:pt idx="3">
                  <c:v>537.35591263467109</c:v>
                </c:pt>
                <c:pt idx="4">
                  <c:v>551.48839440945812</c:v>
                </c:pt>
                <c:pt idx="5">
                  <c:v>525.90390000000002</c:v>
                </c:pt>
                <c:pt idx="6">
                  <c:v>518.54306946883855</c:v>
                </c:pt>
                <c:pt idx="7">
                  <c:v>515.42423508759623</c:v>
                </c:pt>
                <c:pt idx="8">
                  <c:v>481.79194562315826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35741024"/>
        <c:axId val="-1435740480"/>
      </c:barChart>
      <c:lineChart>
        <c:grouping val="standard"/>
        <c:varyColors val="0"/>
        <c:ser>
          <c:idx val="2"/>
          <c:order val="2"/>
          <c:tx>
            <c:strRef>
              <c:f>'Fig 27'!$B$7</c:f>
              <c:strCache>
                <c:ptCount val="1"/>
                <c:pt idx="0">
                  <c:v>Share of households living below the basic needs line (%)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74055109-A367-49EA-AE93-224341A6E1C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200BFBB3-BC8C-49B4-A7CE-7CF86631F97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DD13EFB-19B2-45FE-B925-8586B04770F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5B91F3A2-6880-45CF-93AC-5F97E22DFF5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5B923F2B-E9D0-42FC-A238-69095FB867E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386C1938-E2B8-4FF6-A339-344B1A93D71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6E253D41-366E-4E82-9F76-D88127DD8E0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FF5B1DB7-4F3D-49DA-991B-15A7BFD9667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2DC15F65-B8EE-47D9-A8DF-A35CA87236E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27'!$C$4:$K$4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27'!$C$7:$K$7</c:f>
              <c:numCache>
                <c:formatCode>0.00</c:formatCode>
                <c:ptCount val="9"/>
                <c:pt idx="0">
                  <c:v>6.5033900000000004</c:v>
                </c:pt>
                <c:pt idx="1">
                  <c:v>6.9463699999999999</c:v>
                </c:pt>
                <c:pt idx="2">
                  <c:v>5.9250299999999996</c:v>
                </c:pt>
                <c:pt idx="3">
                  <c:v>4.3686199999999999</c:v>
                </c:pt>
                <c:pt idx="4">
                  <c:v>4.6429799999999997</c:v>
                </c:pt>
                <c:pt idx="5">
                  <c:v>3.8960599999999999</c:v>
                </c:pt>
                <c:pt idx="6">
                  <c:v>4.6017700000000001</c:v>
                </c:pt>
                <c:pt idx="7">
                  <c:v>6.2174100000000001</c:v>
                </c:pt>
                <c:pt idx="8">
                  <c:v>5.7786200000000001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35736128"/>
        <c:axId val="-1435739936"/>
      </c:lineChart>
      <c:catAx>
        <c:axId val="-143574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5740480"/>
        <c:crosses val="autoZero"/>
        <c:auto val="1"/>
        <c:lblAlgn val="ctr"/>
        <c:lblOffset val="100"/>
        <c:noMultiLvlLbl val="0"/>
      </c:catAx>
      <c:valAx>
        <c:axId val="-1435740480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GEL per mont</a:t>
                </a:r>
              </a:p>
            </c:rich>
          </c:tx>
          <c:layout>
            <c:manualLayout>
              <c:xMode val="edge"/>
              <c:yMode val="edge"/>
              <c:x val="1.308409337406573E-2"/>
              <c:y val="0.356577580901127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5741024"/>
        <c:crosses val="autoZero"/>
        <c:crossBetween val="between"/>
      </c:valAx>
      <c:valAx>
        <c:axId val="-14357399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Households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5736128"/>
        <c:crosses val="max"/>
        <c:crossBetween val="between"/>
      </c:valAx>
      <c:catAx>
        <c:axId val="-1435736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35739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28 ave wage'!$A$3:$B$3</c:f>
              <c:strCache>
                <c:ptCount val="2"/>
                <c:pt idx="0">
                  <c:v>Subsistence Minimum, GEL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28 ave wage'!$C$2:$K$2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28 ave wage'!$C$3:$K$3</c:f>
              <c:numCache>
                <c:formatCode>General</c:formatCode>
                <c:ptCount val="9"/>
                <c:pt idx="0">
                  <c:v>134.30000000000001</c:v>
                </c:pt>
                <c:pt idx="1">
                  <c:v>157.80000000000001</c:v>
                </c:pt>
                <c:pt idx="2">
                  <c:v>151.19999999999999</c:v>
                </c:pt>
                <c:pt idx="3">
                  <c:v>149</c:v>
                </c:pt>
                <c:pt idx="4">
                  <c:v>154.5</c:v>
                </c:pt>
                <c:pt idx="5">
                  <c:v>161.1</c:v>
                </c:pt>
                <c:pt idx="6">
                  <c:v>160.1</c:v>
                </c:pt>
                <c:pt idx="7">
                  <c:v>170.8</c:v>
                </c:pt>
                <c:pt idx="8">
                  <c:v>174.3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D2-485E-8BA5-A52758305D38}"/>
            </c:ext>
          </c:extLst>
        </c:ser>
        <c:ser>
          <c:idx val="2"/>
          <c:order val="2"/>
          <c:tx>
            <c:strRef>
              <c:f>'Fig 28 ave wage'!$A$5:$B$5</c:f>
              <c:strCache>
                <c:ptCount val="2"/>
                <c:pt idx="0">
                  <c:v>Average monthly nominal salary, Gel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28 ave wage'!$C$2:$K$2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28 ave wage'!$C$5:$K$5</c:f>
              <c:numCache>
                <c:formatCode>General</c:formatCode>
                <c:ptCount val="9"/>
                <c:pt idx="0">
                  <c:v>597.6</c:v>
                </c:pt>
                <c:pt idx="1">
                  <c:v>636</c:v>
                </c:pt>
                <c:pt idx="2">
                  <c:v>712.5</c:v>
                </c:pt>
                <c:pt idx="3">
                  <c:v>773.1</c:v>
                </c:pt>
                <c:pt idx="4">
                  <c:v>818</c:v>
                </c:pt>
                <c:pt idx="5">
                  <c:v>900.4</c:v>
                </c:pt>
                <c:pt idx="6">
                  <c:v>940</c:v>
                </c:pt>
                <c:pt idx="7">
                  <c:v>999.1</c:v>
                </c:pt>
                <c:pt idx="8">
                  <c:v>1068.3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D2-485E-8BA5-A52758305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-1435739392"/>
        <c:axId val="-1435738848"/>
      </c:barChart>
      <c:lineChart>
        <c:grouping val="standard"/>
        <c:varyColors val="0"/>
        <c:ser>
          <c:idx val="1"/>
          <c:order val="1"/>
          <c:tx>
            <c:strRef>
              <c:f>'Fig 28 ave wage'!$A$4:$B$4</c:f>
              <c:strCache>
                <c:ptCount val="2"/>
                <c:pt idx="0">
                  <c:v>Ratio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 28 ave wage'!$C$2:$K$2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28 ave wage'!$C$4:$K$4</c:f>
              <c:numCache>
                <c:formatCode>General</c:formatCode>
                <c:ptCount val="9"/>
                <c:pt idx="0">
                  <c:v>4.4497393894266564</c:v>
                </c:pt>
                <c:pt idx="1">
                  <c:v>4.0304182509505697</c:v>
                </c:pt>
                <c:pt idx="2">
                  <c:v>4.7123015873015879</c:v>
                </c:pt>
                <c:pt idx="3">
                  <c:v>5.1885906040268459</c:v>
                </c:pt>
                <c:pt idx="4">
                  <c:v>5.2944983818770224</c:v>
                </c:pt>
                <c:pt idx="5">
                  <c:v>5.5890751086281814</c:v>
                </c:pt>
                <c:pt idx="6">
                  <c:v>5.8713304184884452</c:v>
                </c:pt>
                <c:pt idx="7">
                  <c:v>5.8495316159250583</c:v>
                </c:pt>
                <c:pt idx="8">
                  <c:v>6.129087779690189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D2-485E-8BA5-A52758305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35737760"/>
        <c:axId val="-1435738304"/>
      </c:lineChart>
      <c:catAx>
        <c:axId val="-143573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5738848"/>
        <c:crosses val="autoZero"/>
        <c:auto val="1"/>
        <c:lblAlgn val="ctr"/>
        <c:lblOffset val="100"/>
        <c:noMultiLvlLbl val="0"/>
      </c:catAx>
      <c:valAx>
        <c:axId val="-14357388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5739392"/>
        <c:crosses val="autoZero"/>
        <c:crossBetween val="between"/>
        <c:majorUnit val="200"/>
      </c:valAx>
      <c:valAx>
        <c:axId val="-1435738304"/>
        <c:scaling>
          <c:orientation val="minMax"/>
          <c:max val="6.6"/>
          <c:min val="4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5737760"/>
        <c:crosses val="max"/>
        <c:crossBetween val="between"/>
        <c:majorUnit val="0.2"/>
      </c:valAx>
      <c:catAx>
        <c:axId val="-143573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3573830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40157480314973E-2"/>
          <c:y val="0.27157472645021724"/>
          <c:w val="0.89816272965879262"/>
          <c:h val="0.654308643363664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 29 Income GEL'!$A$3</c:f>
              <c:strCache>
                <c:ptCount val="1"/>
                <c:pt idx="0">
                  <c:v>Total in the Country</c:v>
                </c:pt>
              </c:strCache>
            </c:strRef>
          </c:tx>
          <c:spPr>
            <a:solidFill>
              <a:srgbClr val="8C3634"/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29 Income GEL'!$B$2:$G$2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'Fig 29 Income GEL'!$B$3:$G$3</c:f>
              <c:numCache>
                <c:formatCode>#,##0\ [$₾-437]</c:formatCode>
                <c:ptCount val="6"/>
                <c:pt idx="0">
                  <c:v>564</c:v>
                </c:pt>
                <c:pt idx="1">
                  <c:v>605.4</c:v>
                </c:pt>
                <c:pt idx="2">
                  <c:v>673.8</c:v>
                </c:pt>
                <c:pt idx="3">
                  <c:v>774.1</c:v>
                </c:pt>
                <c:pt idx="4">
                  <c:v>861.6</c:v>
                </c:pt>
                <c:pt idx="5">
                  <c:v>899.8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FE-4783-8FCF-1234588B03D3}"/>
            </c:ext>
          </c:extLst>
        </c:ser>
        <c:ser>
          <c:idx val="2"/>
          <c:order val="2"/>
          <c:tx>
            <c:strRef>
              <c:f>'Fig 29 Income GEL'!$A$4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rgbClr val="A85858"/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29 Income GEL'!$B$2:$G$2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'Fig 29 Income GEL'!$B$4:$G$4</c:f>
              <c:numCache>
                <c:formatCode>#,##0\ [$₾-437]</c:formatCode>
                <c:ptCount val="6"/>
                <c:pt idx="0">
                  <c:v>631.79999999999995</c:v>
                </c:pt>
                <c:pt idx="1">
                  <c:v>640</c:v>
                </c:pt>
                <c:pt idx="2">
                  <c:v>728.4</c:v>
                </c:pt>
                <c:pt idx="3">
                  <c:v>856.6</c:v>
                </c:pt>
                <c:pt idx="4">
                  <c:v>956.8</c:v>
                </c:pt>
                <c:pt idx="5">
                  <c:v>1013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7FE-4783-8FCF-1234588B03D3}"/>
            </c:ext>
          </c:extLst>
        </c:ser>
        <c:ser>
          <c:idx val="3"/>
          <c:order val="3"/>
          <c:tx>
            <c:strRef>
              <c:f>'Fig 29 Income GEL'!$A$5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rgbClr val="F2A0A0"/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29 Income GEL'!$B$2:$G$2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'Fig 29 Income GEL'!$B$5:$G$5</c:f>
              <c:numCache>
                <c:formatCode>#,##0\ [$₾-437]</c:formatCode>
                <c:ptCount val="6"/>
                <c:pt idx="0">
                  <c:v>495.8</c:v>
                </c:pt>
                <c:pt idx="1">
                  <c:v>570.70000000000005</c:v>
                </c:pt>
                <c:pt idx="2">
                  <c:v>619.5</c:v>
                </c:pt>
                <c:pt idx="3">
                  <c:v>691.5</c:v>
                </c:pt>
                <c:pt idx="4">
                  <c:v>767.5</c:v>
                </c:pt>
                <c:pt idx="5">
                  <c:v>786.6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7FE-4783-8FCF-1234588B03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5"/>
        <c:axId val="-1435737216"/>
        <c:axId val="-143573667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'Fig 29 Income GEL'!$A$2</c15:sqref>
                        </c15:formulaRef>
                      </c:ext>
                    </c:extLst>
                    <c:strCache>
                      <c:ptCount val="1"/>
                      <c:pt idx="0">
                        <c:v>Column1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6350" cap="flat" cmpd="sng" algn="ctr">
                            <a:solidFill>
                              <a:schemeClr val="tx1"/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 29 Income GEL'!$B$2:$G$2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 29 Income GEL'!$B$2:$G$2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37FE-4783-8FCF-1234588B03D3}"/>
                  </c:ext>
                </c:extLst>
              </c15:ser>
            </c15:filteredBarSeries>
          </c:ext>
        </c:extLst>
      </c:barChart>
      <c:catAx>
        <c:axId val="-1435737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5736672"/>
        <c:crosses val="autoZero"/>
        <c:auto val="1"/>
        <c:lblAlgn val="ctr"/>
        <c:lblOffset val="100"/>
        <c:noMultiLvlLbl val="0"/>
      </c:catAx>
      <c:valAx>
        <c:axId val="-1435736672"/>
        <c:scaling>
          <c:orientation val="minMax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Average monthly income per household (GEL)</a:t>
                </a:r>
              </a:p>
            </c:rich>
          </c:tx>
          <c:layout>
            <c:manualLayout>
              <c:xMode val="edge"/>
              <c:yMode val="edge"/>
              <c:x val="1.2531299729266126E-2"/>
              <c:y val="0.12742582296594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out"/>
        <c:minorTickMark val="none"/>
        <c:tickLblPos val="nextTo"/>
        <c:crossAx val="-1435737216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6980681468870442"/>
          <c:y val="2.0698568539153705E-2"/>
          <c:w val="0.43019330446083498"/>
          <c:h val="7.143158517909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 rot="-5400000" vert="horz"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6'!$A$4</c:f>
              <c:strCache>
                <c:ptCount val="1"/>
                <c:pt idx="0">
                  <c:v>With OOPs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6'!$B$3:$J$3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6'!$B$4:$J$4</c:f>
              <c:numCache>
                <c:formatCode>0.00</c:formatCode>
                <c:ptCount val="9"/>
                <c:pt idx="0">
                  <c:v>68.122214</c:v>
                </c:pt>
                <c:pt idx="1">
                  <c:v>71.668604999999999</c:v>
                </c:pt>
                <c:pt idx="2">
                  <c:v>72.927627000000001</c:v>
                </c:pt>
                <c:pt idx="3">
                  <c:v>76.357726</c:v>
                </c:pt>
                <c:pt idx="4">
                  <c:v>78.559511999999998</c:v>
                </c:pt>
                <c:pt idx="5">
                  <c:v>78.699700000000007</c:v>
                </c:pt>
                <c:pt idx="6">
                  <c:v>79.058887999999996</c:v>
                </c:pt>
                <c:pt idx="7">
                  <c:v>75.464380000000006</c:v>
                </c:pt>
                <c:pt idx="8">
                  <c:v>75.28</c:v>
                </c:pt>
              </c:numCache>
            </c:numRef>
          </c:val>
        </c:ser>
        <c:ser>
          <c:idx val="1"/>
          <c:order val="1"/>
          <c:tx>
            <c:strRef>
              <c:f>'Fig 6'!$A$5</c:f>
              <c:strCache>
                <c:ptCount val="1"/>
                <c:pt idx="0">
                  <c:v>Without OOPs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6'!$B$3:$J$3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6'!$B$5:$J$5</c:f>
              <c:numCache>
                <c:formatCode>0.00</c:formatCode>
                <c:ptCount val="9"/>
                <c:pt idx="0">
                  <c:v>31.877786000000004</c:v>
                </c:pt>
                <c:pt idx="1">
                  <c:v>28.331394999999997</c:v>
                </c:pt>
                <c:pt idx="2">
                  <c:v>27.072372999999999</c:v>
                </c:pt>
                <c:pt idx="3">
                  <c:v>23.642274</c:v>
                </c:pt>
                <c:pt idx="4">
                  <c:v>21.440487999999998</c:v>
                </c:pt>
                <c:pt idx="5">
                  <c:v>21.3003</c:v>
                </c:pt>
                <c:pt idx="6">
                  <c:v>20.941112</c:v>
                </c:pt>
                <c:pt idx="7">
                  <c:v>24.535619999999998</c:v>
                </c:pt>
                <c:pt idx="8">
                  <c:v>24.72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39948816"/>
        <c:axId val="-1439948272"/>
      </c:barChart>
      <c:catAx>
        <c:axId val="-143994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9948272"/>
        <c:crosses val="autoZero"/>
        <c:auto val="1"/>
        <c:lblAlgn val="ctr"/>
        <c:lblOffset val="100"/>
        <c:noMultiLvlLbl val="0"/>
      </c:catAx>
      <c:valAx>
        <c:axId val="-14399482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Households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994881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40157480314973E-2"/>
          <c:y val="0.31093625918517104"/>
          <c:w val="0.89816272965879262"/>
          <c:h val="0.6144141217921010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 29 Income GEL'!$A$10</c:f>
              <c:strCache>
                <c:ptCount val="1"/>
                <c:pt idx="0">
                  <c:v>Total in the Country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29 Income GEL'!$B$9:$J$9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29 Income GEL'!$B$10:$J$10</c:f>
              <c:numCache>
                <c:formatCode>#,##0\ [$₾-437]</c:formatCode>
                <c:ptCount val="9"/>
                <c:pt idx="0">
                  <c:v>569.10876543518168</c:v>
                </c:pt>
                <c:pt idx="1">
                  <c:v>605.58167394614759</c:v>
                </c:pt>
                <c:pt idx="2">
                  <c:v>678.98864914054047</c:v>
                </c:pt>
                <c:pt idx="3">
                  <c:v>781.25525884005538</c:v>
                </c:pt>
                <c:pt idx="4">
                  <c:v>869.22492476696993</c:v>
                </c:pt>
                <c:pt idx="5">
                  <c:v>912.65739293834838</c:v>
                </c:pt>
                <c:pt idx="6">
                  <c:v>944.0713512944493</c:v>
                </c:pt>
                <c:pt idx="7">
                  <c:v>954.83938956333259</c:v>
                </c:pt>
                <c:pt idx="8">
                  <c:v>1004.9512567585738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FE-4783-8FCF-1234588B03D3}"/>
            </c:ext>
          </c:extLst>
        </c:ser>
        <c:ser>
          <c:idx val="2"/>
          <c:order val="2"/>
          <c:tx>
            <c:strRef>
              <c:f>'Fig 29 Income GEL'!$A$11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29 Income GEL'!$B$9:$J$9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29 Income GEL'!$B$11:$J$11</c:f>
              <c:numCache>
                <c:formatCode>#,##0\ [$₾-437]</c:formatCode>
                <c:ptCount val="9"/>
                <c:pt idx="0">
                  <c:v>626.91884835517624</c:v>
                </c:pt>
                <c:pt idx="1">
                  <c:v>634.20264993749822</c:v>
                </c:pt>
                <c:pt idx="2">
                  <c:v>723.55178962904745</c:v>
                </c:pt>
                <c:pt idx="3">
                  <c:v>851.98209989146198</c:v>
                </c:pt>
                <c:pt idx="4">
                  <c:v>949.11395259745075</c:v>
                </c:pt>
                <c:pt idx="5">
                  <c:v>1007.467193244561</c:v>
                </c:pt>
                <c:pt idx="6">
                  <c:v>1041.2459555396258</c:v>
                </c:pt>
                <c:pt idx="7">
                  <c:v>1056.5575319006732</c:v>
                </c:pt>
                <c:pt idx="8">
                  <c:v>1087.3448576206431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7FE-4783-8FCF-1234588B03D3}"/>
            </c:ext>
          </c:extLst>
        </c:ser>
        <c:ser>
          <c:idx val="3"/>
          <c:order val="3"/>
          <c:tx>
            <c:strRef>
              <c:f>'Fig 29 Income GEL'!$A$12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29 Income GEL'!$B$9:$J$9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29 Income GEL'!$B$12:$J$12</c:f>
              <c:numCache>
                <c:formatCode>#,##0\ [$₾-437]</c:formatCode>
                <c:ptCount val="9"/>
                <c:pt idx="0">
                  <c:v>492.0591131168153</c:v>
                </c:pt>
                <c:pt idx="1">
                  <c:v>566.2380022817631</c:v>
                </c:pt>
                <c:pt idx="2">
                  <c:v>615.58075139286314</c:v>
                </c:pt>
                <c:pt idx="3">
                  <c:v>683.81626435320322</c:v>
                </c:pt>
                <c:pt idx="4">
                  <c:v>758.81589088247449</c:v>
                </c:pt>
                <c:pt idx="5">
                  <c:v>780.56732484873407</c:v>
                </c:pt>
                <c:pt idx="6">
                  <c:v>805.24451446132605</c:v>
                </c:pt>
                <c:pt idx="7">
                  <c:v>809.3862040634649</c:v>
                </c:pt>
                <c:pt idx="8">
                  <c:v>880.30331190767731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7FE-4783-8FCF-1234588B03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5"/>
        <c:axId val="-1435735584"/>
        <c:axId val="-143960017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'Fig 29 Income GEL'!$A$2</c15:sqref>
                        </c15:formulaRef>
                      </c:ext>
                    </c:extLst>
                    <c:strCache>
                      <c:ptCount val="1"/>
                      <c:pt idx="0">
                        <c:v>Column1</c:v>
                      </c:pt>
                    </c:strCache>
                  </c:strRef>
                </c:tx>
                <c:spPr>
                  <a:solidFill>
                    <a:schemeClr val="accent2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6350" cap="flat" cmpd="sng" algn="ctr">
                            <a:solidFill>
                              <a:schemeClr val="tx1"/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 29 Income GEL'!$B$9:$J$9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 29 Income GEL'!$B$2:$G$2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37FE-4783-8FCF-1234588B03D3}"/>
                  </c:ext>
                </c:extLst>
              </c15:ser>
            </c15:filteredBarSeries>
          </c:ext>
        </c:extLst>
      </c:barChart>
      <c:catAx>
        <c:axId val="-143573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9600176"/>
        <c:crosses val="autoZero"/>
        <c:auto val="1"/>
        <c:lblAlgn val="ctr"/>
        <c:lblOffset val="100"/>
        <c:noMultiLvlLbl val="0"/>
      </c:catAx>
      <c:valAx>
        <c:axId val="-1439600176"/>
        <c:scaling>
          <c:orientation val="minMax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Average monthly income per household (GEL)</a:t>
                </a:r>
              </a:p>
            </c:rich>
          </c:tx>
          <c:layout>
            <c:manualLayout>
              <c:xMode val="edge"/>
              <c:yMode val="edge"/>
              <c:x val="1.2531299729266126E-2"/>
              <c:y val="0.12742582296594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out"/>
        <c:minorTickMark val="none"/>
        <c:tickLblPos val="nextTo"/>
        <c:crossAx val="-1435735584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6980681468870442"/>
          <c:y val="2.0698568539153705E-2"/>
          <c:w val="0.43019325495271993"/>
          <c:h val="7.143158517909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 rot="-5400000" vert="horz"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534951881014873"/>
          <c:y val="0.14549275399980943"/>
          <c:w val="0.81187270341207352"/>
          <c:h val="0.6706714135980526"/>
        </c:manualLayout>
      </c:layout>
      <c:lineChart>
        <c:grouping val="standard"/>
        <c:varyColors val="0"/>
        <c:ser>
          <c:idx val="1"/>
          <c:order val="0"/>
          <c:tx>
            <c:strRef>
              <c:f>'Fig 30 popn below pov line'!$B$2</c:f>
              <c:strCache>
                <c:ptCount val="1"/>
                <c:pt idx="0">
                  <c:v>Urban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'Fig 30 popn below pov line'!$A$3:$A$9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'Fig 30 popn below pov line'!$B$3:$B$9</c:f>
              <c:numCache>
                <c:formatCode>General</c:formatCode>
                <c:ptCount val="7"/>
                <c:pt idx="0">
                  <c:v>31.3</c:v>
                </c:pt>
                <c:pt idx="1">
                  <c:v>29.3</c:v>
                </c:pt>
                <c:pt idx="2">
                  <c:v>24.4</c:v>
                </c:pt>
                <c:pt idx="3">
                  <c:v>19.899999999999999</c:v>
                </c:pt>
                <c:pt idx="4">
                  <c:v>17.3</c:v>
                </c:pt>
                <c:pt idx="5">
                  <c:v>16.7</c:v>
                </c:pt>
                <c:pt idx="6">
                  <c:v>16.899999999999999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63-4F00-803C-439C4FF8EA3E}"/>
            </c:ext>
          </c:extLst>
        </c:ser>
        <c:ser>
          <c:idx val="0"/>
          <c:order val="1"/>
          <c:tx>
            <c:strRef>
              <c:f>'Fig 30 popn below pov line'!$C$2</c:f>
              <c:strCache>
                <c:ptCount val="1"/>
                <c:pt idx="0">
                  <c:v>Rural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'Fig 30 popn below pov line'!$A$3:$A$9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'Fig 30 popn below pov line'!$C$3:$C$9</c:f>
              <c:numCache>
                <c:formatCode>General</c:formatCode>
                <c:ptCount val="7"/>
                <c:pt idx="0">
                  <c:v>40.9</c:v>
                </c:pt>
                <c:pt idx="1">
                  <c:v>35.6</c:v>
                </c:pt>
                <c:pt idx="2">
                  <c:v>33</c:v>
                </c:pt>
                <c:pt idx="3">
                  <c:v>31.1</c:v>
                </c:pt>
                <c:pt idx="4">
                  <c:v>27.2</c:v>
                </c:pt>
                <c:pt idx="5">
                  <c:v>24.7</c:v>
                </c:pt>
                <c:pt idx="6">
                  <c:v>25.5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63-4F00-803C-439C4FF8EA3E}"/>
            </c:ext>
          </c:extLst>
        </c:ser>
        <c:ser>
          <c:idx val="2"/>
          <c:order val="2"/>
          <c:tx>
            <c:strRef>
              <c:f>'Fig 30 popn below pov line'!$D$2</c:f>
              <c:strCache>
                <c:ptCount val="1"/>
                <c:pt idx="0">
                  <c:v>Georgia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'Fig 30 popn below pov line'!$A$3:$A$9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'Fig 30 popn below pov line'!$D$3:$D$9</c:f>
              <c:numCache>
                <c:formatCode>General</c:formatCode>
                <c:ptCount val="7"/>
                <c:pt idx="0">
                  <c:v>36.1</c:v>
                </c:pt>
                <c:pt idx="1">
                  <c:v>32.5</c:v>
                </c:pt>
                <c:pt idx="2">
                  <c:v>28.9</c:v>
                </c:pt>
                <c:pt idx="3">
                  <c:v>25.6</c:v>
                </c:pt>
                <c:pt idx="4">
                  <c:v>22.4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963-4F00-803C-439C4FF8E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39602896"/>
        <c:axId val="-1439599632"/>
      </c:lineChart>
      <c:catAx>
        <c:axId val="-1439602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-1439599632"/>
        <c:crossesAt val="0"/>
        <c:auto val="1"/>
        <c:lblAlgn val="ctr"/>
        <c:lblOffset val="100"/>
        <c:noMultiLvlLbl val="0"/>
      </c:catAx>
      <c:valAx>
        <c:axId val="-1439599632"/>
        <c:scaling>
          <c:orientation val="minMax"/>
          <c:max val="5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Population (%)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0.33653803175593144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-1439602896"/>
        <c:crosses val="autoZero"/>
        <c:crossBetween val="midCat"/>
        <c:majorUnit val="10"/>
        <c:minorUnit val="0.1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534951881014873"/>
          <c:y val="0.14549275399980943"/>
          <c:w val="0.81187270341207352"/>
          <c:h val="0.6706714135980526"/>
        </c:manualLayout>
      </c:layout>
      <c:lineChart>
        <c:grouping val="standard"/>
        <c:varyColors val="0"/>
        <c:ser>
          <c:idx val="1"/>
          <c:order val="0"/>
          <c:tx>
            <c:strRef>
              <c:f>'Fig 30 popn below pov line'!$B$2</c:f>
              <c:strCache>
                <c:ptCount val="1"/>
                <c:pt idx="0">
                  <c:v>Urban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'Fig 30 popn below pov line'!$A$15:$A$23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30 popn below pov line'!$B$15:$B$23</c:f>
              <c:numCache>
                <c:formatCode>0.0</c:formatCode>
                <c:ptCount val="9"/>
                <c:pt idx="0">
                  <c:v>32.71291835538387</c:v>
                </c:pt>
                <c:pt idx="1">
                  <c:v>31.302086889136731</c:v>
                </c:pt>
                <c:pt idx="2">
                  <c:v>26.284106121944163</c:v>
                </c:pt>
                <c:pt idx="3">
                  <c:v>20.807042817161264</c:v>
                </c:pt>
                <c:pt idx="4">
                  <c:v>19.006161652925595</c:v>
                </c:pt>
                <c:pt idx="5">
                  <c:v>18.04551740048181</c:v>
                </c:pt>
                <c:pt idx="6">
                  <c:v>17.987959808891208</c:v>
                </c:pt>
                <c:pt idx="7">
                  <c:v>18.55778859259453</c:v>
                </c:pt>
                <c:pt idx="8">
                  <c:v>17.996104944771478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63-4F00-803C-439C4FF8EA3E}"/>
            </c:ext>
          </c:extLst>
        </c:ser>
        <c:ser>
          <c:idx val="0"/>
          <c:order val="1"/>
          <c:tx>
            <c:strRef>
              <c:f>'Fig 30 popn below pov line'!$C$2</c:f>
              <c:strCache>
                <c:ptCount val="1"/>
                <c:pt idx="0">
                  <c:v>Rural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'Fig 30 popn below pov line'!$A$15:$A$23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30 popn below pov line'!$C$15:$C$23</c:f>
              <c:numCache>
                <c:formatCode>0.0</c:formatCode>
                <c:ptCount val="9"/>
                <c:pt idx="0">
                  <c:v>43.320718931338838</c:v>
                </c:pt>
                <c:pt idx="1">
                  <c:v>37.715017072735563</c:v>
                </c:pt>
                <c:pt idx="2">
                  <c:v>35.000776254235113</c:v>
                </c:pt>
                <c:pt idx="3">
                  <c:v>33.378414400181256</c:v>
                </c:pt>
                <c:pt idx="4">
                  <c:v>29.420049475288724</c:v>
                </c:pt>
                <c:pt idx="5">
                  <c:v>26.447122527777751</c:v>
                </c:pt>
                <c:pt idx="6">
                  <c:v>27.431861763093075</c:v>
                </c:pt>
                <c:pt idx="7">
                  <c:v>26.589873650096152</c:v>
                </c:pt>
                <c:pt idx="8">
                  <c:v>23.143043782873434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63-4F00-803C-439C4FF8EA3E}"/>
            </c:ext>
          </c:extLst>
        </c:ser>
        <c:ser>
          <c:idx val="2"/>
          <c:order val="2"/>
          <c:tx>
            <c:strRef>
              <c:f>'Fig 30 popn below pov line'!$D$2</c:f>
              <c:strCache>
                <c:ptCount val="1"/>
                <c:pt idx="0">
                  <c:v>Georgia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'Fig 30 popn below pov line'!$A$15:$A$23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30 popn below pov line'!$D$15:$D$23</c:f>
              <c:numCache>
                <c:formatCode>0.0</c:formatCode>
                <c:ptCount val="9"/>
                <c:pt idx="0">
                  <c:v>37.331722636078425</c:v>
                </c:pt>
                <c:pt idx="1">
                  <c:v>34.09588143373481</c:v>
                </c:pt>
                <c:pt idx="2">
                  <c:v>30.03721876107975</c:v>
                </c:pt>
                <c:pt idx="3">
                  <c:v>26.215324615115488</c:v>
                </c:pt>
                <c:pt idx="4">
                  <c:v>23.476984084750612</c:v>
                </c:pt>
                <c:pt idx="5">
                  <c:v>21.626422365141565</c:v>
                </c:pt>
                <c:pt idx="6">
                  <c:v>21.982466853047249</c:v>
                </c:pt>
                <c:pt idx="7">
                  <c:v>21.947739322035485</c:v>
                </c:pt>
                <c:pt idx="8">
                  <c:v>20.099951405470751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963-4F00-803C-439C4FF8E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39599088"/>
        <c:axId val="-1439601264"/>
      </c:lineChart>
      <c:catAx>
        <c:axId val="-1439599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-1439601264"/>
        <c:crossesAt val="0"/>
        <c:auto val="1"/>
        <c:lblAlgn val="ctr"/>
        <c:lblOffset val="100"/>
        <c:noMultiLvlLbl val="0"/>
      </c:catAx>
      <c:valAx>
        <c:axId val="-1439601264"/>
        <c:scaling>
          <c:orientation val="minMax"/>
          <c:max val="5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Population (%)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0.33653803175593144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-1439599088"/>
        <c:crosses val="autoZero"/>
        <c:crossBetween val="midCat"/>
        <c:majorUnit val="10"/>
        <c:minorUnit val="0.1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9793781831203E-2"/>
          <c:y val="3.657522859517872E-2"/>
          <c:w val="0.66382390068521668"/>
          <c:h val="0.8346150351991711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 31 popn in DB'!$B$2</c:f>
              <c:strCache>
                <c:ptCount val="1"/>
                <c:pt idx="0">
                  <c:v>Share (%) of Registered Population in the Unified Database of the Socially Vulnerable Families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31 popn in DB'!$A$3:$A$8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'Fig 31 popn in DB'!$B$3:$B$8</c:f>
              <c:numCache>
                <c:formatCode>0.00%</c:formatCode>
                <c:ptCount val="6"/>
                <c:pt idx="0" formatCode="0%">
                  <c:v>0.4</c:v>
                </c:pt>
                <c:pt idx="1">
                  <c:v>0.36499999999999999</c:v>
                </c:pt>
                <c:pt idx="2">
                  <c:v>0.372</c:v>
                </c:pt>
                <c:pt idx="3">
                  <c:v>0.36799999999999999</c:v>
                </c:pt>
                <c:pt idx="4">
                  <c:v>0.36299999999999999</c:v>
                </c:pt>
                <c:pt idx="5">
                  <c:v>0.41399999999999998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90-4AA0-851A-322963B6C03D}"/>
            </c:ext>
          </c:extLst>
        </c:ser>
        <c:ser>
          <c:idx val="2"/>
          <c:order val="2"/>
          <c:tx>
            <c:strRef>
              <c:f>'Fig 31 popn in DB'!$C$2</c:f>
              <c:strCache>
                <c:ptCount val="1"/>
                <c:pt idx="0">
                  <c:v>Share of recipient of the subsistence allowance registered in the Unified Database of the Socially Vulnerable Families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31 popn in DB'!$A$3:$A$8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'Fig 31 popn in DB'!$C$3:$C$8</c:f>
              <c:numCache>
                <c:formatCode>0.00%</c:formatCode>
                <c:ptCount val="6"/>
                <c:pt idx="0" formatCode="0%">
                  <c:v>0.23</c:v>
                </c:pt>
                <c:pt idx="1">
                  <c:v>0.24199999999999999</c:v>
                </c:pt>
                <c:pt idx="2">
                  <c:v>0.3</c:v>
                </c:pt>
                <c:pt idx="3">
                  <c:v>0.27500000000000002</c:v>
                </c:pt>
                <c:pt idx="4">
                  <c:v>0.25900000000000001</c:v>
                </c:pt>
                <c:pt idx="5">
                  <c:v>0.253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90-4AA0-851A-322963B6C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-1439600720"/>
        <c:axId val="-143960235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'Fig 31 popn in DB'!$A$2</c15:sqref>
                        </c15:formulaRef>
                      </c:ext>
                    </c:extLst>
                    <c:strCache>
                      <c:ptCount val="1"/>
                      <c:pt idx="0">
                        <c:v> </c:v>
                      </c:pt>
                    </c:strCache>
                  </c:strRef>
                </c:tx>
                <c:spPr>
                  <a:solidFill>
                    <a:schemeClr val="accent1">
                      <a:shade val="6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 31 popn in DB'!$A$3:$A$8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 31 popn in DB'!$A$3:$A$8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BD90-4AA0-851A-322963B6C03D}"/>
                  </c:ext>
                </c:extLst>
              </c15:ser>
            </c15:filteredBarSeries>
          </c:ext>
        </c:extLst>
      </c:barChart>
      <c:catAx>
        <c:axId val="-143960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9602352"/>
        <c:crosses val="autoZero"/>
        <c:auto val="1"/>
        <c:lblAlgn val="ctr"/>
        <c:lblOffset val="100"/>
        <c:noMultiLvlLbl val="0"/>
      </c:catAx>
      <c:valAx>
        <c:axId val="-1439602352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960072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647860777628471"/>
          <c:y val="0.21985718119399664"/>
          <c:w val="0.24865496110804075"/>
          <c:h val="0.48048487704622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32social package recipients'!$A$3:$B$3</c:f>
              <c:strCache>
                <c:ptCount val="2"/>
                <c:pt idx="0">
                  <c:v>Number of the Social Package Recipients </c:v>
                </c:pt>
              </c:strCache>
            </c:strRef>
          </c:tx>
          <c:spPr>
            <a:solidFill>
              <a:schemeClr val="accent6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CD4-41C7-8303-FE91E913238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CD4-41C7-8303-FE91E913238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CD4-41C7-8303-FE91E913238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CD4-41C7-8303-FE91E913238D}"/>
              </c:ext>
            </c:extLst>
          </c:dPt>
          <c:cat>
            <c:numRef>
              <c:f>'Fig 32social package recipients'!$C$2:$F$2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'Fig 32social package recipients'!$C$3:$F$3</c:f>
              <c:numCache>
                <c:formatCode>General</c:formatCode>
                <c:ptCount val="4"/>
                <c:pt idx="0">
                  <c:v>174104</c:v>
                </c:pt>
                <c:pt idx="1">
                  <c:v>170336</c:v>
                </c:pt>
                <c:pt idx="2">
                  <c:v>168930</c:v>
                </c:pt>
                <c:pt idx="3">
                  <c:v>167226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D4-41C7-8303-FE91E9132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439598544"/>
        <c:axId val="-1439601808"/>
      </c:barChart>
      <c:lineChart>
        <c:grouping val="standard"/>
        <c:varyColors val="0"/>
        <c:ser>
          <c:idx val="1"/>
          <c:order val="1"/>
          <c:tx>
            <c:strRef>
              <c:f>'Fig 32social package recipients'!$A$4:$B$4</c:f>
              <c:strCache>
                <c:ptCount val="2"/>
                <c:pt idx="0">
                  <c:v>Share of total Population (%)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>
                  <a:shade val="76000"/>
                </a:schemeClr>
              </a:solidFill>
              <a:ln w="9525">
                <a:solidFill>
                  <a:schemeClr val="accent6">
                    <a:shade val="76000"/>
                  </a:schemeClr>
                </a:solidFill>
              </a:ln>
              <a:effectLst/>
            </c:spPr>
          </c:marker>
          <c:cat>
            <c:numRef>
              <c:f>'Fig 32social package recipients'!$C$2:$F$2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'Fig 32social package recipients'!$C$4:$F$4</c:f>
              <c:numCache>
                <c:formatCode>0.0%</c:formatCode>
                <c:ptCount val="4"/>
                <c:pt idx="0">
                  <c:v>3.8769902242412099E-2</c:v>
                </c:pt>
                <c:pt idx="1">
                  <c:v>3.7960420752362278E-2</c:v>
                </c:pt>
                <c:pt idx="2">
                  <c:v>4.5325999463375372E-2</c:v>
                </c:pt>
                <c:pt idx="3">
                  <c:v>4.498829732856259E-2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D4-41C7-8303-FE91E9132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39597456"/>
        <c:axId val="-1439598000"/>
      </c:lineChart>
      <c:catAx>
        <c:axId val="-143959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9601808"/>
        <c:crosses val="autoZero"/>
        <c:auto val="1"/>
        <c:lblAlgn val="ctr"/>
        <c:lblOffset val="100"/>
        <c:noMultiLvlLbl val="0"/>
      </c:catAx>
      <c:valAx>
        <c:axId val="-143960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9598544"/>
        <c:crosses val="autoZero"/>
        <c:crossBetween val="between"/>
      </c:valAx>
      <c:valAx>
        <c:axId val="-143959800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39597456"/>
        <c:crosses val="max"/>
        <c:crossBetween val="between"/>
      </c:valAx>
      <c:catAx>
        <c:axId val="-1439597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39598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cat>
            <c:numRef>
              <c:f>hospitalizations!$A$1:$A$6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hospitalizations!$B$1:$B$6</c:f>
              <c:numCache>
                <c:formatCode>General</c:formatCode>
                <c:ptCount val="6"/>
                <c:pt idx="0">
                  <c:v>7.5</c:v>
                </c:pt>
                <c:pt idx="1">
                  <c:v>7.4</c:v>
                </c:pt>
                <c:pt idx="2">
                  <c:v>8.1</c:v>
                </c:pt>
                <c:pt idx="3">
                  <c:v>8.6</c:v>
                </c:pt>
                <c:pt idx="4">
                  <c:v>11.4</c:v>
                </c:pt>
                <c:pt idx="5">
                  <c:v>12.2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E9-47CF-B824-B261FD342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39596912"/>
        <c:axId val="-1439596368"/>
      </c:lineChart>
      <c:catAx>
        <c:axId val="-1439596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-1439596368"/>
        <c:crossesAt val="0"/>
        <c:auto val="1"/>
        <c:lblAlgn val="ctr"/>
        <c:lblOffset val="100"/>
        <c:noMultiLvlLbl val="0"/>
      </c:catAx>
      <c:valAx>
        <c:axId val="-143959636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No.</a:t>
                </a:r>
                <a:r>
                  <a:rPr lang="en-US" baseline="0"/>
                  <a:t> of hospitalizations per 100 population</a:t>
                </a: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-1439596912"/>
        <c:crosses val="autoZero"/>
        <c:crossBetween val="midCat"/>
        <c:min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="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/>
            </a:pPr>
            <a:r>
              <a:rPr lang="en-GB" sz="1000" b="1" i="0" u="none" strike="noStrike" baseline="0">
                <a:effectLst/>
              </a:rPr>
              <a:t>Out-of-pocket payments for medicines as % total out-of-pocket spending on health</a:t>
            </a:r>
            <a:endParaRPr lang="en-US" sz="1000" b="1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dash"/>
              </a:ln>
            </c:spPr>
          </c:marker>
          <c:cat>
            <c:numRef>
              <c:f>'OOP for meds'!$B$2:$G$2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'OOP for meds'!$B$2:$G$2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31-481C-BB29-7A6FC778059E}"/>
            </c:ext>
          </c:extLst>
        </c:ser>
        <c:ser>
          <c:idx val="0"/>
          <c:order val="1"/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dash"/>
              </a:ln>
            </c:spPr>
          </c:marker>
          <c:cat>
            <c:numRef>
              <c:f>'OOP for meds'!$B$2:$G$2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'OOP for meds'!$B$3:$G$3</c:f>
              <c:numCache>
                <c:formatCode>0.00%</c:formatCode>
                <c:ptCount val="6"/>
                <c:pt idx="0">
                  <c:v>0.61399999999999999</c:v>
                </c:pt>
                <c:pt idx="1">
                  <c:v>0.60899999999999999</c:v>
                </c:pt>
                <c:pt idx="2">
                  <c:v>0.622</c:v>
                </c:pt>
                <c:pt idx="3">
                  <c:v>0.621</c:v>
                </c:pt>
                <c:pt idx="4">
                  <c:v>0.63300000000000001</c:v>
                </c:pt>
                <c:pt idx="5">
                  <c:v>0.63700000000000001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831-481C-BB29-7A6FC7780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39595824"/>
        <c:axId val="-1492460576"/>
      </c:lineChart>
      <c:catAx>
        <c:axId val="-1439595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-1492460576"/>
        <c:crossesAt val="0"/>
        <c:auto val="1"/>
        <c:lblAlgn val="ctr"/>
        <c:lblOffset val="100"/>
        <c:noMultiLvlLbl val="0"/>
      </c:catAx>
      <c:valAx>
        <c:axId val="-1492460576"/>
        <c:scaling>
          <c:orientation val="minMax"/>
          <c:max val="0.65000000000000013"/>
          <c:min val="0.60000000000000009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private</a:t>
                </a:r>
                <a:r>
                  <a:rPr lang="en-US" baseline="0"/>
                  <a:t> spending on health</a:t>
                </a:r>
                <a:endParaRPr lang="en-US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1439595824"/>
        <c:crosses val="autoZero"/>
        <c:crossBetween val="midCat"/>
        <c:majorUnit val="1.0000000000000002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="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'popn cat spending'!$A$2</c:f>
              <c:strCache>
                <c:ptCount val="1"/>
                <c:pt idx="0">
                  <c:v>All types of catastrophic spending (40% of CTP)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'popn cat spending'!$B$1:$G$1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strCache>
            </c:strRef>
          </c:cat>
          <c:val>
            <c:numRef>
              <c:f>'popn cat spending'!$B$2:$G$2</c:f>
              <c:numCache>
                <c:formatCode>0%</c:formatCode>
                <c:ptCount val="6"/>
                <c:pt idx="0">
                  <c:v>0.13251066</c:v>
                </c:pt>
                <c:pt idx="1">
                  <c:v>0.13709985</c:v>
                </c:pt>
                <c:pt idx="2">
                  <c:v>0.12577283</c:v>
                </c:pt>
                <c:pt idx="3">
                  <c:v>0.11517202999999999</c:v>
                </c:pt>
                <c:pt idx="4">
                  <c:v>0.12632357</c:v>
                </c:pt>
                <c:pt idx="5">
                  <c:v>0.1453979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DE-40A9-88A8-09B30FC9A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92458400"/>
        <c:axId val="-1492460032"/>
      </c:lineChart>
      <c:catAx>
        <c:axId val="-149245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92460032"/>
        <c:crosses val="autoZero"/>
        <c:auto val="1"/>
        <c:lblAlgn val="ctr"/>
        <c:lblOffset val="100"/>
        <c:noMultiLvlLbl val="0"/>
      </c:catAx>
      <c:valAx>
        <c:axId val="-1492460032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%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92458400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1">
                <a:solidFill>
                  <a:sysClr val="windowText" lastClr="000000"/>
                </a:solidFill>
                <a:latin typeface="+mn-lt"/>
              </a:rPr>
              <a:t>GDP real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5666533474875665E-2"/>
          <c:y val="0.15399061032863851"/>
          <c:w val="0.8761554354252109"/>
          <c:h val="0.71188081771468703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28575">
                <a:solidFill>
                  <a:srgbClr val="C00000"/>
                </a:solidFill>
              </a:ln>
              <a:effectLst/>
            </c:spPr>
          </c:marker>
          <c:xVal>
            <c:numRef>
              <c:f>'GDP growth'!$A$2:$A$7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xVal>
          <c:yVal>
            <c:numRef>
              <c:f>'GDP growth'!$B$2:$B$7</c:f>
              <c:numCache>
                <c:formatCode>General</c:formatCode>
                <c:ptCount val="6"/>
                <c:pt idx="0">
                  <c:v>2623</c:v>
                </c:pt>
                <c:pt idx="1">
                  <c:v>3231</c:v>
                </c:pt>
                <c:pt idx="2">
                  <c:v>3523</c:v>
                </c:pt>
                <c:pt idx="3">
                  <c:v>3600</c:v>
                </c:pt>
                <c:pt idx="4">
                  <c:v>3676</c:v>
                </c:pt>
                <c:pt idx="5">
                  <c:v>3766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28-4243-A2CA-8DA808D17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92463296"/>
        <c:axId val="-1492462208"/>
      </c:scatterChart>
      <c:valAx>
        <c:axId val="-1492463296"/>
        <c:scaling>
          <c:orientation val="minMax"/>
          <c:max val="2015"/>
          <c:min val="20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92462208"/>
        <c:crosses val="autoZero"/>
        <c:crossBetween val="midCat"/>
        <c:majorUnit val="1"/>
      </c:valAx>
      <c:valAx>
        <c:axId val="-149246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92463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'income by quintile'!$A$3</c:f>
              <c:strCache>
                <c:ptCount val="1"/>
                <c:pt idx="0">
                  <c:v>Poorest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numRef>
              <c:f>'income by quintile'!$B$2:$H$2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'income by quintile'!$B$3:$H$3</c:f>
              <c:numCache>
                <c:formatCode>0.00%</c:formatCode>
                <c:ptCount val="7"/>
                <c:pt idx="0">
                  <c:v>6.5000000000000002E-2</c:v>
                </c:pt>
                <c:pt idx="1">
                  <c:v>7.0000000000000007E-2</c:v>
                </c:pt>
                <c:pt idx="2">
                  <c:v>7.8E-2</c:v>
                </c:pt>
                <c:pt idx="3">
                  <c:v>8.3000000000000004E-2</c:v>
                </c:pt>
                <c:pt idx="4">
                  <c:v>8.5000000000000006E-2</c:v>
                </c:pt>
                <c:pt idx="5">
                  <c:v>8.5000000000000006E-2</c:v>
                </c:pt>
                <c:pt idx="6">
                  <c:v>8.4000000000000005E-2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D4-42F0-9A2C-6CE279616CD1}"/>
            </c:ext>
          </c:extLst>
        </c:ser>
        <c:ser>
          <c:idx val="1"/>
          <c:order val="1"/>
          <c:tx>
            <c:strRef>
              <c:f>'income by quintile'!$A$4</c:f>
              <c:strCache>
                <c:ptCount val="1"/>
                <c:pt idx="0">
                  <c:v>2nd 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'income by quintile'!$B$2:$H$2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'income by quintile'!$B$4:$H$4</c:f>
              <c:numCache>
                <c:formatCode>0.00%</c:formatCode>
                <c:ptCount val="7"/>
                <c:pt idx="0">
                  <c:v>0.12</c:v>
                </c:pt>
                <c:pt idx="1">
                  <c:v>0.11899999999999999</c:v>
                </c:pt>
                <c:pt idx="2">
                  <c:v>0.126</c:v>
                </c:pt>
                <c:pt idx="3">
                  <c:v>0.13600000000000001</c:v>
                </c:pt>
                <c:pt idx="4">
                  <c:v>0.13700000000000001</c:v>
                </c:pt>
                <c:pt idx="5">
                  <c:v>0.127</c:v>
                </c:pt>
                <c:pt idx="6">
                  <c:v>0.129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D4-42F0-9A2C-6CE279616CD1}"/>
            </c:ext>
          </c:extLst>
        </c:ser>
        <c:ser>
          <c:idx val="2"/>
          <c:order val="2"/>
          <c:tx>
            <c:strRef>
              <c:f>'income by quintile'!$A$5</c:f>
              <c:strCache>
                <c:ptCount val="1"/>
                <c:pt idx="0">
                  <c:v>3rd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'income by quintile'!$B$2:$H$2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'income by quintile'!$B$5:$H$5</c:f>
              <c:numCache>
                <c:formatCode>0.00%</c:formatCode>
                <c:ptCount val="7"/>
                <c:pt idx="0">
                  <c:v>0.154</c:v>
                </c:pt>
                <c:pt idx="1">
                  <c:v>0.155</c:v>
                </c:pt>
                <c:pt idx="2">
                  <c:v>0.16200000000000001</c:v>
                </c:pt>
                <c:pt idx="3">
                  <c:v>0.16</c:v>
                </c:pt>
                <c:pt idx="4">
                  <c:v>0.16300000000000001</c:v>
                </c:pt>
                <c:pt idx="5">
                  <c:v>0.16300000000000001</c:v>
                </c:pt>
                <c:pt idx="6">
                  <c:v>0.158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D4-42F0-9A2C-6CE279616CD1}"/>
            </c:ext>
          </c:extLst>
        </c:ser>
        <c:ser>
          <c:idx val="3"/>
          <c:order val="3"/>
          <c:tx>
            <c:strRef>
              <c:f>'income by quintile'!$A$6</c:f>
              <c:strCache>
                <c:ptCount val="1"/>
                <c:pt idx="0">
                  <c:v>4th 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'income by quintile'!$B$2:$H$2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'income by quintile'!$B$6:$H$6</c:f>
              <c:numCache>
                <c:formatCode>0.00%</c:formatCode>
                <c:ptCount val="7"/>
                <c:pt idx="0">
                  <c:v>0.223</c:v>
                </c:pt>
                <c:pt idx="1">
                  <c:v>0.22700000000000001</c:v>
                </c:pt>
                <c:pt idx="2">
                  <c:v>0.22600000000000001</c:v>
                </c:pt>
                <c:pt idx="3">
                  <c:v>0.221</c:v>
                </c:pt>
                <c:pt idx="4">
                  <c:v>0.222</c:v>
                </c:pt>
                <c:pt idx="5">
                  <c:v>0.221</c:v>
                </c:pt>
                <c:pt idx="6">
                  <c:v>0.22500000000000001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DD4-42F0-9A2C-6CE279616CD1}"/>
            </c:ext>
          </c:extLst>
        </c:ser>
        <c:ser>
          <c:idx val="4"/>
          <c:order val="4"/>
          <c:tx>
            <c:strRef>
              <c:f>'income by quintile'!$A$7</c:f>
              <c:strCache>
                <c:ptCount val="1"/>
                <c:pt idx="0">
                  <c:v>Richest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numRef>
              <c:f>'income by quintile'!$B$2:$H$2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'income by quintile'!$B$7:$H$7</c:f>
              <c:numCache>
                <c:formatCode>0.00%</c:formatCode>
                <c:ptCount val="7"/>
                <c:pt idx="0">
                  <c:v>0.437</c:v>
                </c:pt>
                <c:pt idx="1">
                  <c:v>0.42899999999999999</c:v>
                </c:pt>
                <c:pt idx="2">
                  <c:v>0.40799999999999997</c:v>
                </c:pt>
                <c:pt idx="3">
                  <c:v>0.4</c:v>
                </c:pt>
                <c:pt idx="4">
                  <c:v>0.39300000000000002</c:v>
                </c:pt>
                <c:pt idx="5">
                  <c:v>0.40400000000000003</c:v>
                </c:pt>
                <c:pt idx="6">
                  <c:v>0.40400000000000003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DD4-42F0-9A2C-6CE27961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92459488"/>
        <c:axId val="-1492458944"/>
      </c:barChart>
      <c:catAx>
        <c:axId val="-149245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92458944"/>
        <c:crosses val="autoZero"/>
        <c:auto val="1"/>
        <c:lblAlgn val="ctr"/>
        <c:lblOffset val="100"/>
        <c:noMultiLvlLbl val="0"/>
      </c:catAx>
      <c:valAx>
        <c:axId val="-149245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924594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7'!$B$3</c:f>
              <c:strCache>
                <c:ptCount val="1"/>
                <c:pt idx="0">
                  <c:v>Poorest</c:v>
                </c:pt>
              </c:strCache>
            </c:strRef>
          </c:tx>
          <c:spPr>
            <a:ln w="19050" cap="rnd" cmpd="sng" algn="ctr">
              <a:solidFill>
                <a:schemeClr val="accent6">
                  <a:shade val="53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shade val="53000"/>
                </a:schemeClr>
              </a:solidFill>
              <a:ln w="6350" cap="flat" cmpd="sng" algn="ctr">
                <a:solidFill>
                  <a:schemeClr val="accent6">
                    <a:shade val="53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7'!$A$4:$A$13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7'!$B$4:$B$13</c:f>
              <c:numCache>
                <c:formatCode>General</c:formatCode>
                <c:ptCount val="9"/>
                <c:pt idx="0">
                  <c:v>43.01</c:v>
                </c:pt>
                <c:pt idx="1">
                  <c:v>35.53</c:v>
                </c:pt>
                <c:pt idx="2">
                  <c:v>34.950000000000003</c:v>
                </c:pt>
                <c:pt idx="3">
                  <c:v>30.93</c:v>
                </c:pt>
                <c:pt idx="4">
                  <c:v>29.07</c:v>
                </c:pt>
                <c:pt idx="5">
                  <c:v>26.68</c:v>
                </c:pt>
                <c:pt idx="6">
                  <c:v>24.77</c:v>
                </c:pt>
                <c:pt idx="7">
                  <c:v>31.65</c:v>
                </c:pt>
                <c:pt idx="8">
                  <c:v>31.34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'Fig 7'!$F$3</c:f>
              <c:strCache>
                <c:ptCount val="1"/>
                <c:pt idx="0">
                  <c:v>Richest</c:v>
                </c:pt>
              </c:strCache>
            </c:strRef>
          </c:tx>
          <c:spPr>
            <a:ln w="19050" cap="rnd" cmpd="sng" algn="ctr">
              <a:solidFill>
                <a:schemeClr val="accent6">
                  <a:tint val="54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tint val="54000"/>
                </a:schemeClr>
              </a:solidFill>
              <a:ln w="6350" cap="flat" cmpd="sng" algn="ctr">
                <a:solidFill>
                  <a:schemeClr val="accent6">
                    <a:tint val="54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7'!$A$4:$A$13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7'!$F$4:$F$13</c:f>
              <c:numCache>
                <c:formatCode>General</c:formatCode>
                <c:ptCount val="9"/>
                <c:pt idx="0">
                  <c:v>26.92</c:v>
                </c:pt>
                <c:pt idx="1">
                  <c:v>24.85</c:v>
                </c:pt>
                <c:pt idx="2">
                  <c:v>26.2</c:v>
                </c:pt>
                <c:pt idx="3">
                  <c:v>22.73</c:v>
                </c:pt>
                <c:pt idx="4">
                  <c:v>20.04</c:v>
                </c:pt>
                <c:pt idx="5">
                  <c:v>22.27</c:v>
                </c:pt>
                <c:pt idx="6">
                  <c:v>21.08</c:v>
                </c:pt>
                <c:pt idx="7">
                  <c:v>22.81</c:v>
                </c:pt>
                <c:pt idx="8">
                  <c:v>25.63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 7'!$C$3</c:f>
              <c:strCache>
                <c:ptCount val="1"/>
                <c:pt idx="0">
                  <c:v>2nd</c:v>
                </c:pt>
              </c:strCache>
            </c:strRef>
          </c:tx>
          <c:spPr>
            <a:ln w="19050" cap="rnd" cmpd="sng" algn="ctr">
              <a:solidFill>
                <a:schemeClr val="accent6">
                  <a:shade val="76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shade val="76000"/>
                </a:schemeClr>
              </a:solidFill>
              <a:ln w="6350" cap="flat" cmpd="sng" algn="ctr">
                <a:solidFill>
                  <a:schemeClr val="accent6">
                    <a:shade val="76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7'!$A$4:$A$13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7'!$C$4:$C$13</c:f>
              <c:numCache>
                <c:formatCode>General</c:formatCode>
                <c:ptCount val="9"/>
                <c:pt idx="0">
                  <c:v>32.86</c:v>
                </c:pt>
                <c:pt idx="1">
                  <c:v>30.58</c:v>
                </c:pt>
                <c:pt idx="2">
                  <c:v>25.84</c:v>
                </c:pt>
                <c:pt idx="3">
                  <c:v>23.05</c:v>
                </c:pt>
                <c:pt idx="4">
                  <c:v>20.37</c:v>
                </c:pt>
                <c:pt idx="5">
                  <c:v>20.350000000000001</c:v>
                </c:pt>
                <c:pt idx="6">
                  <c:v>20.46</c:v>
                </c:pt>
                <c:pt idx="7">
                  <c:v>24.47</c:v>
                </c:pt>
                <c:pt idx="8">
                  <c:v>24.88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'Fig 7'!$D$3</c:f>
              <c:strCache>
                <c:ptCount val="1"/>
                <c:pt idx="0">
                  <c:v>3rd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cat>
            <c:numRef>
              <c:f>'Fig 7'!$A$4:$A$13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7'!$D$4:$D$13</c:f>
              <c:numCache>
                <c:formatCode>General</c:formatCode>
                <c:ptCount val="9"/>
                <c:pt idx="0">
                  <c:v>29.46</c:v>
                </c:pt>
                <c:pt idx="1">
                  <c:v>25.08</c:v>
                </c:pt>
                <c:pt idx="2">
                  <c:v>25.33</c:v>
                </c:pt>
                <c:pt idx="3">
                  <c:v>20.3</c:v>
                </c:pt>
                <c:pt idx="4">
                  <c:v>19.36</c:v>
                </c:pt>
                <c:pt idx="5">
                  <c:v>16.75</c:v>
                </c:pt>
                <c:pt idx="6">
                  <c:v>18.260000000000002</c:v>
                </c:pt>
                <c:pt idx="7">
                  <c:v>22.27</c:v>
                </c:pt>
                <c:pt idx="8">
                  <c:v>22.7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'Fig 7'!$E$3</c:f>
              <c:strCache>
                <c:ptCount val="1"/>
                <c:pt idx="0">
                  <c:v>4th</c:v>
                </c:pt>
              </c:strCache>
            </c:strRef>
          </c:tx>
          <c:spPr>
            <a:ln w="19050" cap="rnd" cmpd="sng" algn="ctr">
              <a:solidFill>
                <a:schemeClr val="accent6">
                  <a:tint val="77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tint val="77000"/>
                </a:schemeClr>
              </a:solidFill>
              <a:ln w="6350" cap="flat" cmpd="sng" algn="ctr">
                <a:solidFill>
                  <a:schemeClr val="accent6">
                    <a:tint val="77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7'!$A$4:$A$13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7'!$E$4:$E$13</c:f>
              <c:numCache>
                <c:formatCode>General</c:formatCode>
                <c:ptCount val="9"/>
                <c:pt idx="0">
                  <c:v>27.14</c:v>
                </c:pt>
                <c:pt idx="1">
                  <c:v>25.62</c:v>
                </c:pt>
                <c:pt idx="2">
                  <c:v>23.05</c:v>
                </c:pt>
                <c:pt idx="3">
                  <c:v>21.2</c:v>
                </c:pt>
                <c:pt idx="4">
                  <c:v>18.38</c:v>
                </c:pt>
                <c:pt idx="5">
                  <c:v>20.45</c:v>
                </c:pt>
                <c:pt idx="6">
                  <c:v>20.14</c:v>
                </c:pt>
                <c:pt idx="7">
                  <c:v>21.46</c:v>
                </c:pt>
                <c:pt idx="8">
                  <c:v>19.03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69736976"/>
        <c:axId val="-1469740240"/>
      </c:lineChart>
      <c:catAx>
        <c:axId val="-146973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69740240"/>
        <c:crosses val="autoZero"/>
        <c:auto val="1"/>
        <c:lblAlgn val="ctr"/>
        <c:lblOffset val="100"/>
        <c:noMultiLvlLbl val="0"/>
      </c:catAx>
      <c:valAx>
        <c:axId val="-14697402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Households (%)</a:t>
                </a:r>
              </a:p>
            </c:rich>
          </c:tx>
          <c:layout>
            <c:manualLayout>
              <c:xMode val="edge"/>
              <c:yMode val="edge"/>
              <c:x val="1.678183808697617E-2"/>
              <c:y val="0.3682402630705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6973697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1"/>
          <c:cat>
            <c:numRef>
              <c:f>GINI!$A$3:$A$8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GINI!$B$3:$B$8</c:f>
              <c:numCache>
                <c:formatCode>General</c:formatCode>
                <c:ptCount val="6"/>
                <c:pt idx="0">
                  <c:v>0.41</c:v>
                </c:pt>
                <c:pt idx="1">
                  <c:v>0.42</c:v>
                </c:pt>
                <c:pt idx="2">
                  <c:v>0.41</c:v>
                </c:pt>
                <c:pt idx="3">
                  <c:v>0.39</c:v>
                </c:pt>
                <c:pt idx="4">
                  <c:v>0.39</c:v>
                </c:pt>
                <c:pt idx="5">
                  <c:v>0.38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29-485A-A3DA-D1793FBDA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2465472"/>
        <c:axId val="-149246492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GINI!$A$3:$A$8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GINI!$A$3:$A$8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8029-485A-A3DA-D1793FBDA4D3}"/>
                  </c:ext>
                </c:extLst>
              </c15:ser>
            </c15:filteredLineSeries>
          </c:ext>
        </c:extLst>
      </c:lineChart>
      <c:catAx>
        <c:axId val="-1492465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-1492464928"/>
        <c:crossesAt val="0"/>
        <c:auto val="1"/>
        <c:lblAlgn val="ctr"/>
        <c:lblOffset val="100"/>
        <c:noMultiLvlLbl val="0"/>
      </c:catAx>
      <c:valAx>
        <c:axId val="-149246492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GB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GINI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-1492465472"/>
        <c:crosses val="autoZero"/>
        <c:crossBetween val="midCat"/>
        <c:majorUnit val="2.0000000000000004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="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'labour mkt'!$A$3</c:f>
              <c:strCache>
                <c:ptCount val="1"/>
                <c:pt idx="0">
                  <c:v>Active population (labour force), thousand persons</c:v>
                </c:pt>
              </c:strCache>
            </c:strRef>
          </c:tx>
          <c:spPr>
            <a:solidFill>
              <a:srgbClr val="F2A0A0"/>
            </a:solidFill>
            <a:ln>
              <a:noFill/>
            </a:ln>
            <a:effectLst/>
          </c:spPr>
          <c:invertIfNegative val="0"/>
          <c:cat>
            <c:numRef>
              <c:f>'labour mkt'!$B$2:$G$2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'labour mkt'!$B$3:$G$3</c:f>
              <c:numCache>
                <c:formatCode>General</c:formatCode>
                <c:ptCount val="6"/>
                <c:pt idx="0">
                  <c:v>1944.9</c:v>
                </c:pt>
                <c:pt idx="1">
                  <c:v>1959.3</c:v>
                </c:pt>
                <c:pt idx="2">
                  <c:v>2029.1</c:v>
                </c:pt>
                <c:pt idx="3">
                  <c:v>2003.9</c:v>
                </c:pt>
                <c:pt idx="4">
                  <c:v>1991.1</c:v>
                </c:pt>
                <c:pt idx="5">
                  <c:v>2021.5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7D-4CB4-8DE3-7AB0ED70A151}"/>
            </c:ext>
          </c:extLst>
        </c:ser>
        <c:ser>
          <c:idx val="2"/>
          <c:order val="2"/>
          <c:tx>
            <c:strRef>
              <c:f>'labour mkt'!$A$5</c:f>
              <c:strCache>
                <c:ptCount val="1"/>
                <c:pt idx="0">
                  <c:v>Unemployed, thousand persons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'labour mkt'!$B$2:$G$2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'labour mkt'!$B$5:$G$5</c:f>
              <c:numCache>
                <c:formatCode>General</c:formatCode>
                <c:ptCount val="6"/>
                <c:pt idx="0">
                  <c:v>316.89999999999998</c:v>
                </c:pt>
                <c:pt idx="1">
                  <c:v>295.10000000000002</c:v>
                </c:pt>
                <c:pt idx="2">
                  <c:v>305.10000000000002</c:v>
                </c:pt>
                <c:pt idx="3">
                  <c:v>291.8</c:v>
                </c:pt>
                <c:pt idx="4">
                  <c:v>246</c:v>
                </c:pt>
                <c:pt idx="5">
                  <c:v>241.6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A7D-4CB4-8DE3-7AB0ED70A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-1492464384"/>
        <c:axId val="-1492463840"/>
      </c:barChart>
      <c:lineChart>
        <c:grouping val="standard"/>
        <c:varyColors val="0"/>
        <c:ser>
          <c:idx val="1"/>
          <c:order val="1"/>
          <c:tx>
            <c:strRef>
              <c:f>'labour mkt'!$A$4</c:f>
              <c:strCache>
                <c:ptCount val="1"/>
                <c:pt idx="0">
                  <c:v>Unemployment rate, percentage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'labour mkt'!$B$2:$G$2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'labour mkt'!$B$4:$G$4</c:f>
              <c:numCache>
                <c:formatCode>0.00%</c:formatCode>
                <c:ptCount val="6"/>
                <c:pt idx="0">
                  <c:v>0.16300000000000001</c:v>
                </c:pt>
                <c:pt idx="1">
                  <c:v>0.151</c:v>
                </c:pt>
                <c:pt idx="2">
                  <c:v>0.15</c:v>
                </c:pt>
                <c:pt idx="3">
                  <c:v>0.14599999999999999</c:v>
                </c:pt>
                <c:pt idx="4">
                  <c:v>0.124</c:v>
                </c:pt>
                <c:pt idx="5">
                  <c:v>0.12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A7D-4CB4-8DE3-7AB0ED70A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2461664"/>
        <c:axId val="-1492462752"/>
      </c:lineChart>
      <c:catAx>
        <c:axId val="-149246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92463840"/>
        <c:crosses val="autoZero"/>
        <c:auto val="1"/>
        <c:lblAlgn val="ctr"/>
        <c:lblOffset val="100"/>
        <c:noMultiLvlLbl val="0"/>
      </c:catAx>
      <c:valAx>
        <c:axId val="-1492463840"/>
        <c:scaling>
          <c:orientation val="minMax"/>
          <c:max val="2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92464384"/>
        <c:crosses val="autoZero"/>
        <c:crossBetween val="between"/>
      </c:valAx>
      <c:valAx>
        <c:axId val="-1492462752"/>
        <c:scaling>
          <c:orientation val="minMax"/>
          <c:max val="0.1800000000000000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92461664"/>
        <c:crosses val="max"/>
        <c:crossBetween val="between"/>
      </c:valAx>
      <c:catAx>
        <c:axId val="-1492461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92462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0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The ratio of the state pension recipients in the total population of the country </a:t>
            </a:r>
            <a:r>
              <a:rPr lang="en-GB" sz="1000" b="0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GB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5666533474875665E-2"/>
          <c:y val="0.15399061032863851"/>
          <c:w val="0.8761554354252109"/>
          <c:h val="0.71188081771468703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28575">
                <a:solidFill>
                  <a:srgbClr val="C00000"/>
                </a:solidFill>
              </a:ln>
              <a:effectLst/>
            </c:spPr>
          </c:marker>
          <c:xVal>
            <c:numRef>
              <c:f>pensioners!$A$3:$A$8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xVal>
          <c:yVal>
            <c:numRef>
              <c:f>pensioners!$B$3:$B$8</c:f>
              <c:numCache>
                <c:formatCode>0.00%</c:formatCode>
                <c:ptCount val="6"/>
                <c:pt idx="0">
                  <c:v>0.188</c:v>
                </c:pt>
                <c:pt idx="1">
                  <c:v>0.185</c:v>
                </c:pt>
                <c:pt idx="2">
                  <c:v>0.152</c:v>
                </c:pt>
                <c:pt idx="3">
                  <c:v>0.153</c:v>
                </c:pt>
                <c:pt idx="4">
                  <c:v>0.19</c:v>
                </c:pt>
                <c:pt idx="5">
                  <c:v>0.19040000000000001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4D-4EEE-BDF8-E56004AA8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92461120"/>
        <c:axId val="-1523496176"/>
      </c:scatterChart>
      <c:valAx>
        <c:axId val="-1492461120"/>
        <c:scaling>
          <c:orientation val="minMax"/>
          <c:max val="2015"/>
          <c:min val="20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23496176"/>
        <c:crosses val="autoZero"/>
        <c:crossBetween val="midCat"/>
        <c:majorUnit val="1"/>
      </c:valAx>
      <c:valAx>
        <c:axId val="-152349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92461120"/>
        <c:crosses val="autoZero"/>
        <c:crossBetween val="midCat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dash"/>
              </a:ln>
            </c:spPr>
          </c:marker>
          <c:cat>
            <c:strRef>
              <c:f>'Fig VHI'!$B$2:$J$2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strCache>
            </c:strRef>
          </c:cat>
          <c:val>
            <c:numRef>
              <c:f>'Fig VHI'!$B$3:$J$3</c:f>
              <c:numCache>
                <c:formatCode>0.0%</c:formatCode>
                <c:ptCount val="9"/>
                <c:pt idx="0">
                  <c:v>3.7571908687722102</c:v>
                </c:pt>
                <c:pt idx="1">
                  <c:v>7.26277808291107</c:v>
                </c:pt>
                <c:pt idx="2">
                  <c:v>5.8077077193237097</c:v>
                </c:pt>
                <c:pt idx="3">
                  <c:v>3.0952803598144198</c:v>
                </c:pt>
                <c:pt idx="4">
                  <c:v>4.4373372145636196</c:v>
                </c:pt>
                <c:pt idx="5">
                  <c:v>4.7875052478834803</c:v>
                </c:pt>
                <c:pt idx="6">
                  <c:v>5.9489070537924702</c:v>
                </c:pt>
                <c:pt idx="7">
                  <c:v>5.6400642651309996</c:v>
                </c:pt>
                <c:pt idx="8">
                  <c:v>7.3848456279143999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9A8-4CFF-9600-E06C71511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3497808"/>
        <c:axId val="-1523485296"/>
      </c:lineChart>
      <c:catAx>
        <c:axId val="-152349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-1523485296"/>
        <c:crossesAt val="0"/>
        <c:auto val="1"/>
        <c:lblAlgn val="ctr"/>
        <c:lblOffset val="100"/>
        <c:noMultiLvlLbl val="0"/>
      </c:catAx>
      <c:valAx>
        <c:axId val="-152348529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private</a:t>
                </a:r>
                <a:r>
                  <a:rPr lang="en-US" baseline="0"/>
                  <a:t> spending on health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-1523497808"/>
        <c:crosses val="autoZero"/>
        <c:crossBetween val="midCat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="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41271637996996"/>
          <c:y val="5.8563069564074782E-2"/>
          <c:w val="0.68481604482098146"/>
          <c:h val="0.8581084186659933"/>
        </c:manualLayout>
      </c:layout>
      <c:lineChart>
        <c:grouping val="standard"/>
        <c:varyColors val="0"/>
        <c:ser>
          <c:idx val="3"/>
          <c:order val="0"/>
          <c:tx>
            <c:strRef>
              <c:f>'Fig 8'!$F$4</c:f>
              <c:strCache>
                <c:ptCount val="1"/>
                <c:pt idx="0">
                  <c:v>Richest</c:v>
                </c:pt>
              </c:strCache>
            </c:strRef>
          </c:tx>
          <c:spPr>
            <a:ln w="25400" cap="rnd" cmpd="sng" algn="ctr">
              <a:solidFill>
                <a:schemeClr val="accent6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lumMod val="20000"/>
                  <a:lumOff val="80000"/>
                </a:schemeClr>
              </a:solidFill>
              <a:ln w="6350" cap="flat" cmpd="sng" algn="ctr">
                <a:solidFill>
                  <a:schemeClr val="accent6">
                    <a:lumMod val="20000"/>
                    <a:lumOff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8'!$A$5:$A$13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8'!$F$5:$F$13</c:f>
              <c:numCache>
                <c:formatCode>0</c:formatCode>
                <c:ptCount val="9"/>
                <c:pt idx="0">
                  <c:v>410.15207038818352</c:v>
                </c:pt>
                <c:pt idx="1">
                  <c:v>419.59762389528083</c:v>
                </c:pt>
                <c:pt idx="2">
                  <c:v>379.32639872635923</c:v>
                </c:pt>
                <c:pt idx="3">
                  <c:v>386.82257828037115</c:v>
                </c:pt>
                <c:pt idx="4">
                  <c:v>466.51532490968543</c:v>
                </c:pt>
                <c:pt idx="5">
                  <c:v>429.79</c:v>
                </c:pt>
                <c:pt idx="6">
                  <c:v>491.03855690737271</c:v>
                </c:pt>
                <c:pt idx="7">
                  <c:v>509.50470036963407</c:v>
                </c:pt>
                <c:pt idx="8">
                  <c:v>464.16124300050751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14-4825-B417-741AEE3A9577}"/>
            </c:ext>
          </c:extLst>
        </c:ser>
        <c:ser>
          <c:idx val="5"/>
          <c:order val="1"/>
          <c:tx>
            <c:strRef>
              <c:f>'Fig 8'!$E$4</c:f>
              <c:strCache>
                <c:ptCount val="1"/>
                <c:pt idx="0">
                  <c:v>4th</c:v>
                </c:pt>
              </c:strCache>
            </c:strRef>
          </c:tx>
          <c:spPr>
            <a:ln w="25400" cap="rnd" cmpd="sng" algn="ctr">
              <a:solidFill>
                <a:schemeClr val="accent6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lumMod val="60000"/>
                  <a:lumOff val="40000"/>
                </a:schemeClr>
              </a:solidFill>
              <a:ln w="6350" cap="flat" cmpd="sng" algn="ctr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8'!$A$5:$A$13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8'!$E$5:$E$13</c:f>
              <c:numCache>
                <c:formatCode>0</c:formatCode>
                <c:ptCount val="9"/>
                <c:pt idx="0">
                  <c:v>182.54047229377036</c:v>
                </c:pt>
                <c:pt idx="1">
                  <c:v>182.77830773215589</c:v>
                </c:pt>
                <c:pt idx="2">
                  <c:v>189.59776817664681</c:v>
                </c:pt>
                <c:pt idx="3">
                  <c:v>204.44970509094361</c:v>
                </c:pt>
                <c:pt idx="4">
                  <c:v>216.94053240613817</c:v>
                </c:pt>
                <c:pt idx="5">
                  <c:v>240.55</c:v>
                </c:pt>
                <c:pt idx="6">
                  <c:v>253.28040632223329</c:v>
                </c:pt>
                <c:pt idx="7">
                  <c:v>270.24290876474055</c:v>
                </c:pt>
                <c:pt idx="8">
                  <c:v>256.15202488405612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14-4825-B417-741AEE3A9577}"/>
            </c:ext>
          </c:extLst>
        </c:ser>
        <c:ser>
          <c:idx val="4"/>
          <c:order val="2"/>
          <c:tx>
            <c:strRef>
              <c:f>'Fig 8'!$G$4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C00000"/>
              </a:solidFill>
              <a:ln w="6350" cap="flat" cmpd="sng" algn="ctr">
                <a:solidFill>
                  <a:srgbClr val="C00000"/>
                </a:solidFill>
                <a:prstDash val="solid"/>
                <a:round/>
              </a:ln>
              <a:effectLst/>
            </c:spPr>
          </c:marker>
          <c:cat>
            <c:numRef>
              <c:f>'Fig 8'!$A$5:$A$13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8'!$G$5:$G$13</c:f>
              <c:numCache>
                <c:formatCode>0</c:formatCode>
                <c:ptCount val="9"/>
                <c:pt idx="0">
                  <c:v>159.57060518337855</c:v>
                </c:pt>
                <c:pt idx="1">
                  <c:v>160.74527166168735</c:v>
                </c:pt>
                <c:pt idx="2">
                  <c:v>156.14062146285684</c:v>
                </c:pt>
                <c:pt idx="3">
                  <c:v>171.18610620299486</c:v>
                </c:pt>
                <c:pt idx="4">
                  <c:v>194.87375821957082</c:v>
                </c:pt>
                <c:pt idx="5">
                  <c:v>201.33</c:v>
                </c:pt>
                <c:pt idx="6">
                  <c:v>217.98902484307717</c:v>
                </c:pt>
                <c:pt idx="7">
                  <c:v>225.61280895493073</c:v>
                </c:pt>
                <c:pt idx="8">
                  <c:v>210.22600202164071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14-4825-B417-741AEE3A9577}"/>
            </c:ext>
          </c:extLst>
        </c:ser>
        <c:ser>
          <c:idx val="0"/>
          <c:order val="3"/>
          <c:tx>
            <c:strRef>
              <c:f>'Fig 8'!$D$4</c:f>
              <c:strCache>
                <c:ptCount val="1"/>
                <c:pt idx="0">
                  <c:v>3rd</c:v>
                </c:pt>
              </c:strCache>
            </c:strRef>
          </c:tx>
          <c:spPr>
            <a:ln w="25400" cap="rnd" cmpd="sng" algn="ctr">
              <a:solidFill>
                <a:srgbClr val="68A042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68A042"/>
              </a:solidFill>
              <a:ln w="6350" cap="flat" cmpd="sng" algn="ctr">
                <a:solidFill>
                  <a:srgbClr val="68A042"/>
                </a:solidFill>
                <a:prstDash val="solid"/>
                <a:round/>
              </a:ln>
              <a:effectLst/>
            </c:spPr>
          </c:marker>
          <c:cat>
            <c:numRef>
              <c:f>'Fig 8'!$A$5:$A$13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8'!$D$5:$D$13</c:f>
              <c:numCache>
                <c:formatCode>0</c:formatCode>
                <c:ptCount val="9"/>
                <c:pt idx="0">
                  <c:v>128.66262223336599</c:v>
                </c:pt>
                <c:pt idx="1">
                  <c:v>127.28239146661861</c:v>
                </c:pt>
                <c:pt idx="2">
                  <c:v>128.6049971302885</c:v>
                </c:pt>
                <c:pt idx="3">
                  <c:v>154.28507710168495</c:v>
                </c:pt>
                <c:pt idx="4">
                  <c:v>171.81164968869572</c:v>
                </c:pt>
                <c:pt idx="5">
                  <c:v>181.76</c:v>
                </c:pt>
                <c:pt idx="6">
                  <c:v>190.68600653430136</c:v>
                </c:pt>
                <c:pt idx="7">
                  <c:v>204.13919120241471</c:v>
                </c:pt>
                <c:pt idx="8">
                  <c:v>188.673395129402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14-4825-B417-741AEE3A9577}"/>
            </c:ext>
          </c:extLst>
        </c:ser>
        <c:ser>
          <c:idx val="2"/>
          <c:order val="4"/>
          <c:tx>
            <c:strRef>
              <c:f>'Fig 8'!$C$4</c:f>
              <c:strCache>
                <c:ptCount val="1"/>
                <c:pt idx="0">
                  <c:v>2nd</c:v>
                </c:pt>
              </c:strCache>
            </c:strRef>
          </c:tx>
          <c:spPr>
            <a:ln w="25400" cap="rnd" cmpd="sng" algn="ctr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lumMod val="75000"/>
                </a:schemeClr>
              </a:solidFill>
              <a:ln w="6350" cap="flat" cmpd="sng" algn="ctr">
                <a:solidFill>
                  <a:schemeClr val="accent6">
                    <a:lumMod val="7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8'!$A$5:$A$13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8'!$C$5:$C$13</c:f>
              <c:numCache>
                <c:formatCode>0</c:formatCode>
                <c:ptCount val="9"/>
                <c:pt idx="0">
                  <c:v>82.698760000911761</c:v>
                </c:pt>
                <c:pt idx="1">
                  <c:v>84.197279911110101</c:v>
                </c:pt>
                <c:pt idx="2">
                  <c:v>87.939514700131127</c:v>
                </c:pt>
                <c:pt idx="3">
                  <c:v>106.92263534183721</c:v>
                </c:pt>
                <c:pt idx="4">
                  <c:v>111.3821485933311</c:v>
                </c:pt>
                <c:pt idx="5">
                  <c:v>129.03</c:v>
                </c:pt>
                <c:pt idx="6">
                  <c:v>137.64758253370539</c:v>
                </c:pt>
                <c:pt idx="7">
                  <c:v>133.86055456944325</c:v>
                </c:pt>
                <c:pt idx="8">
                  <c:v>134.70169831258426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014-4825-B417-741AEE3A9577}"/>
            </c:ext>
          </c:extLst>
        </c:ser>
        <c:ser>
          <c:idx val="1"/>
          <c:order val="5"/>
          <c:tx>
            <c:strRef>
              <c:f>'Fig 8'!$B$4</c:f>
              <c:strCache>
                <c:ptCount val="1"/>
                <c:pt idx="0">
                  <c:v>Poorest</c:v>
                </c:pt>
              </c:strCache>
            </c:strRef>
          </c:tx>
          <c:spPr>
            <a:ln w="25400" cap="rnd" cmpd="sng" algn="ctr">
              <a:solidFill>
                <a:schemeClr val="accent6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lumMod val="50000"/>
                </a:schemeClr>
              </a:solidFill>
              <a:ln w="6350" cap="flat" cmpd="sng" algn="ctr">
                <a:solidFill>
                  <a:schemeClr val="accent6">
                    <a:lumMod val="5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8'!$A$5:$A$13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8'!$B$5:$B$13</c:f>
              <c:numCache>
                <c:formatCode>0</c:formatCode>
                <c:ptCount val="9"/>
                <c:pt idx="0">
                  <c:v>41.681140160926347</c:v>
                </c:pt>
                <c:pt idx="1">
                  <c:v>43.944829821389703</c:v>
                </c:pt>
                <c:pt idx="2">
                  <c:v>48.724423571451624</c:v>
                </c:pt>
                <c:pt idx="3">
                  <c:v>54.153622504067187</c:v>
                </c:pt>
                <c:pt idx="4">
                  <c:v>63.966114616628303</c:v>
                </c:pt>
                <c:pt idx="5">
                  <c:v>74.98</c:v>
                </c:pt>
                <c:pt idx="6">
                  <c:v>77.637561045265912</c:v>
                </c:pt>
                <c:pt idx="7">
                  <c:v>78.979974344152964</c:v>
                </c:pt>
                <c:pt idx="8">
                  <c:v>72.71093104299031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014-4825-B417-741AEE3A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69739696"/>
        <c:axId val="-1469738064"/>
      </c:lineChart>
      <c:catAx>
        <c:axId val="-146973969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69738064"/>
        <c:crosses val="autoZero"/>
        <c:auto val="1"/>
        <c:lblAlgn val="ctr"/>
        <c:lblOffset val="100"/>
        <c:noMultiLvlLbl val="0"/>
      </c:catAx>
      <c:valAx>
        <c:axId val="-1469738064"/>
        <c:scaling>
          <c:orientation val="minMax"/>
          <c:max val="30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National currency units</a:t>
                </a:r>
              </a:p>
            </c:rich>
          </c:tx>
          <c:layout>
            <c:manualLayout>
              <c:xMode val="edge"/>
              <c:yMode val="edge"/>
              <c:x val="3.0827306580145153E-2"/>
              <c:y val="0.296161152330221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469739696"/>
        <c:crosses val="autoZero"/>
        <c:crossBetween val="between"/>
        <c:majorUnit val="5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218297820841556"/>
          <c:y val="0.33515680331625214"/>
          <c:w val="0.15120814329044605"/>
          <c:h val="0.45865464733574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28266277168059"/>
          <c:y val="7.6582165426746548E-2"/>
          <c:w val="0.65220788328952439"/>
          <c:h val="0.84008940942468047"/>
        </c:manualLayout>
      </c:layout>
      <c:lineChart>
        <c:grouping val="standard"/>
        <c:varyColors val="0"/>
        <c:ser>
          <c:idx val="0"/>
          <c:order val="0"/>
          <c:tx>
            <c:strRef>
              <c:f>'Fig 9'!$D$3</c:f>
              <c:strCache>
                <c:ptCount val="1"/>
                <c:pt idx="0">
                  <c:v>3rd</c:v>
                </c:pt>
              </c:strCache>
            </c:strRef>
          </c:tx>
          <c:spPr>
            <a:ln w="19050" cap="rnd" cmpd="sng" algn="ctr">
              <a:solidFill>
                <a:srgbClr val="68A042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68A042"/>
              </a:solidFill>
              <a:ln w="6350" cap="flat" cmpd="sng" algn="ctr">
                <a:solidFill>
                  <a:srgbClr val="68A042"/>
                </a:solidFill>
                <a:prstDash val="solid"/>
                <a:round/>
              </a:ln>
              <a:effectLst/>
            </c:spPr>
          </c:marker>
          <c:cat>
            <c:numRef>
              <c:f>'Fig 9'!$A$4:$A$12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9'!$D$4:$D$12</c:f>
              <c:numCache>
                <c:formatCode>0.0</c:formatCode>
                <c:ptCount val="9"/>
                <c:pt idx="0">
                  <c:v>7.5914789999999996</c:v>
                </c:pt>
                <c:pt idx="1">
                  <c:v>7.3192250000000003</c:v>
                </c:pt>
                <c:pt idx="2">
                  <c:v>7.0185579999999996</c:v>
                </c:pt>
                <c:pt idx="3">
                  <c:v>7.465751</c:v>
                </c:pt>
                <c:pt idx="4">
                  <c:v>8.0575770000000002</c:v>
                </c:pt>
                <c:pt idx="5">
                  <c:v>8.8273700000000002</c:v>
                </c:pt>
                <c:pt idx="6">
                  <c:v>9.3000000000000007</c:v>
                </c:pt>
                <c:pt idx="7">
                  <c:v>9.6</c:v>
                </c:pt>
                <c:pt idx="8">
                  <c:v>9.0431699999999999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288-4F1A-A502-725B01EF246B}"/>
            </c:ext>
          </c:extLst>
        </c:ser>
        <c:ser>
          <c:idx val="2"/>
          <c:order val="1"/>
          <c:tx>
            <c:strRef>
              <c:f>'Fig 9'!$C$3</c:f>
              <c:strCache>
                <c:ptCount val="1"/>
                <c:pt idx="0">
                  <c:v>2nd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lumMod val="75000"/>
                </a:schemeClr>
              </a:solidFill>
              <a:ln w="6350" cap="flat" cmpd="sng" algn="ctr">
                <a:solidFill>
                  <a:schemeClr val="accent6">
                    <a:lumMod val="7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9'!$A$4:$A$12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9'!$C$4:$C$12</c:f>
              <c:numCache>
                <c:formatCode>0.0</c:formatCode>
                <c:ptCount val="9"/>
                <c:pt idx="0">
                  <c:v>7.0172849999999993</c:v>
                </c:pt>
                <c:pt idx="1">
                  <c:v>6.9619029999999995</c:v>
                </c:pt>
                <c:pt idx="2">
                  <c:v>6.91601</c:v>
                </c:pt>
                <c:pt idx="3">
                  <c:v>7.3081060000000004</c:v>
                </c:pt>
                <c:pt idx="4">
                  <c:v>7.3838799999999996</c:v>
                </c:pt>
                <c:pt idx="5">
                  <c:v>8.8355399999999999</c:v>
                </c:pt>
                <c:pt idx="6">
                  <c:v>9.3000000000000007</c:v>
                </c:pt>
                <c:pt idx="7">
                  <c:v>9.1</c:v>
                </c:pt>
                <c:pt idx="8">
                  <c:v>9.0272199999999998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288-4F1A-A502-725B01EF246B}"/>
            </c:ext>
          </c:extLst>
        </c:ser>
        <c:ser>
          <c:idx val="4"/>
          <c:order val="2"/>
          <c:tx>
            <c:strRef>
              <c:f>'Fig 9'!$E$3</c:f>
              <c:strCache>
                <c:ptCount val="1"/>
                <c:pt idx="0">
                  <c:v>4th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lumMod val="60000"/>
                  <a:lumOff val="40000"/>
                </a:schemeClr>
              </a:solidFill>
              <a:ln w="6350" cap="flat" cmpd="sng" algn="ctr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9'!$A$4:$A$12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9'!$E$4:$E$12</c:f>
              <c:numCache>
                <c:formatCode>0.0</c:formatCode>
                <c:ptCount val="9"/>
                <c:pt idx="0">
                  <c:v>7.4475509999999998</c:v>
                </c:pt>
                <c:pt idx="1">
                  <c:v>7.3235850000000005</c:v>
                </c:pt>
                <c:pt idx="2">
                  <c:v>7.2316210000000005</c:v>
                </c:pt>
                <c:pt idx="3">
                  <c:v>6.9251880000000003</c:v>
                </c:pt>
                <c:pt idx="4">
                  <c:v>7.2311379999999996</c:v>
                </c:pt>
                <c:pt idx="5">
                  <c:v>8.2673500000000004</c:v>
                </c:pt>
                <c:pt idx="6">
                  <c:v>8.6999999999999993</c:v>
                </c:pt>
                <c:pt idx="7">
                  <c:v>9</c:v>
                </c:pt>
                <c:pt idx="8">
                  <c:v>8.8666700000000009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288-4F1A-A502-725B01EF246B}"/>
            </c:ext>
          </c:extLst>
        </c:ser>
        <c:ser>
          <c:idx val="5"/>
          <c:order val="3"/>
          <c:tx>
            <c:strRef>
              <c:f>'Fig 9'!$G$3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C00000"/>
              </a:solidFill>
              <a:ln w="6350" cap="flat" cmpd="sng" algn="ctr">
                <a:solidFill>
                  <a:srgbClr val="C00000"/>
                </a:solidFill>
                <a:prstDash val="solid"/>
                <a:round/>
              </a:ln>
              <a:effectLst/>
            </c:spPr>
          </c:marker>
          <c:cat>
            <c:numRef>
              <c:f>'Fig 9'!$A$4:$A$12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9'!$G$4:$G$12</c:f>
              <c:numCache>
                <c:formatCode>0.0</c:formatCode>
                <c:ptCount val="9"/>
                <c:pt idx="0">
                  <c:v>7.5912519999999999</c:v>
                </c:pt>
                <c:pt idx="1">
                  <c:v>7.6396469999999992</c:v>
                </c:pt>
                <c:pt idx="2">
                  <c:v>7.1044369999999999</c:v>
                </c:pt>
                <c:pt idx="3">
                  <c:v>6.9449220000000009</c:v>
                </c:pt>
                <c:pt idx="4">
                  <c:v>7.6650549999999997</c:v>
                </c:pt>
                <c:pt idx="5">
                  <c:v>8.2408899999999985</c:v>
                </c:pt>
                <c:pt idx="6">
                  <c:v>8.6999999999999993</c:v>
                </c:pt>
                <c:pt idx="7">
                  <c:v>9</c:v>
                </c:pt>
                <c:pt idx="8">
                  <c:v>8.7290900000000011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88-4F1A-A502-725B01EF246B}"/>
            </c:ext>
          </c:extLst>
        </c:ser>
        <c:ser>
          <c:idx val="3"/>
          <c:order val="4"/>
          <c:tx>
            <c:strRef>
              <c:f>'Fig 9'!$F$3</c:f>
              <c:strCache>
                <c:ptCount val="1"/>
                <c:pt idx="0">
                  <c:v>Richest</c:v>
                </c:pt>
              </c:strCache>
            </c:strRef>
          </c:tx>
          <c:spPr>
            <a:ln w="19050" cap="rnd" cmpd="sng" algn="ctr">
              <a:solidFill>
                <a:srgbClr val="CFDEB0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lumMod val="20000"/>
                  <a:lumOff val="80000"/>
                </a:schemeClr>
              </a:solidFill>
              <a:ln w="6350" cap="flat" cmpd="sng" algn="ctr">
                <a:solidFill>
                  <a:schemeClr val="accent3">
                    <a:lumMod val="20000"/>
                    <a:lumOff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9'!$A$4:$A$12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9'!$F$4:$F$12</c:f>
              <c:numCache>
                <c:formatCode>0.0</c:formatCode>
                <c:ptCount val="9"/>
                <c:pt idx="0">
                  <c:v>7.9869300000000001</c:v>
                </c:pt>
                <c:pt idx="1">
                  <c:v>8.295439</c:v>
                </c:pt>
                <c:pt idx="2">
                  <c:v>7.1638179999999991</c:v>
                </c:pt>
                <c:pt idx="3">
                  <c:v>6.7036700000000007</c:v>
                </c:pt>
                <c:pt idx="4">
                  <c:v>7.8813779999999998</c:v>
                </c:pt>
                <c:pt idx="5">
                  <c:v>7.7164800000000007</c:v>
                </c:pt>
                <c:pt idx="6">
                  <c:v>8.4</c:v>
                </c:pt>
                <c:pt idx="7">
                  <c:v>8.6</c:v>
                </c:pt>
                <c:pt idx="8">
                  <c:v>8.4515900000000013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88-4F1A-A502-725B01EF246B}"/>
            </c:ext>
          </c:extLst>
        </c:ser>
        <c:ser>
          <c:idx val="1"/>
          <c:order val="5"/>
          <c:tx>
            <c:strRef>
              <c:f>'Fig 9'!$B$3</c:f>
              <c:strCache>
                <c:ptCount val="1"/>
                <c:pt idx="0">
                  <c:v>Poorest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lumMod val="50000"/>
                </a:schemeClr>
              </a:solidFill>
              <a:ln w="6350" cap="flat" cmpd="sng" algn="ctr">
                <a:solidFill>
                  <a:schemeClr val="accent6">
                    <a:lumMod val="5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9'!$A$4:$A$12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9'!$B$4:$B$12</c:f>
              <c:numCache>
                <c:formatCode>0.0</c:formatCode>
                <c:ptCount val="9"/>
                <c:pt idx="0">
                  <c:v>6.5401160000000003</c:v>
                </c:pt>
                <c:pt idx="1">
                  <c:v>6.7220930000000001</c:v>
                </c:pt>
                <c:pt idx="2">
                  <c:v>6.8899949999999999</c:v>
                </c:pt>
                <c:pt idx="3">
                  <c:v>6.5163349999999998</c:v>
                </c:pt>
                <c:pt idx="4">
                  <c:v>7.4106740000000002</c:v>
                </c:pt>
                <c:pt idx="5">
                  <c:v>8.6460800000000013</c:v>
                </c:pt>
                <c:pt idx="6">
                  <c:v>9</c:v>
                </c:pt>
                <c:pt idx="7">
                  <c:v>9.5</c:v>
                </c:pt>
                <c:pt idx="8">
                  <c:v>8.5448000000000004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288-4F1A-A502-725B01EF2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1125968"/>
        <c:axId val="-1521125424"/>
      </c:lineChart>
      <c:catAx>
        <c:axId val="-15211259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/>
          <a:lstStyle/>
          <a:p>
            <a:pPr>
              <a:defRPr/>
            </a:pPr>
            <a:endParaRPr lang="es-CO"/>
          </a:p>
        </c:txPr>
        <c:crossAx val="-1521125424"/>
        <c:crosses val="autoZero"/>
        <c:auto val="1"/>
        <c:lblAlgn val="ctr"/>
        <c:lblOffset val="100"/>
        <c:noMultiLvlLbl val="0"/>
      </c:catAx>
      <c:valAx>
        <c:axId val="-1521125424"/>
        <c:scaling>
          <c:orientation val="minMax"/>
          <c:max val="1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Household budget (%)</a:t>
                </a:r>
              </a:p>
            </c:rich>
          </c:tx>
          <c:layout>
            <c:manualLayout>
              <c:xMode val="edge"/>
              <c:yMode val="edge"/>
              <c:x val="5.8293412624121277E-3"/>
              <c:y val="0.311032660878403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-1521125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388834284914944"/>
          <c:y val="2.9739237140811951E-2"/>
          <c:w val="0.15979024711672613"/>
          <c:h val="0.4023775437161263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chart" Target="../charts/chart40.xml"/><Relationship Id="rId7" Type="http://schemas.openxmlformats.org/officeDocument/2006/relationships/chart" Target="../charts/chart44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Relationship Id="rId9" Type="http://schemas.openxmlformats.org/officeDocument/2006/relationships/chart" Target="../charts/chart46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2</xdr:row>
      <xdr:rowOff>76199</xdr:rowOff>
    </xdr:from>
    <xdr:to>
      <xdr:col>19</xdr:col>
      <xdr:colOff>257175</xdr:colOff>
      <xdr:row>18</xdr:row>
      <xdr:rowOff>104774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751281</xdr:colOff>
      <xdr:row>11</xdr:row>
      <xdr:rowOff>18952</xdr:rowOff>
    </xdr:from>
    <xdr:to>
      <xdr:col>9</xdr:col>
      <xdr:colOff>596348</xdr:colOff>
      <xdr:row>26</xdr:row>
      <xdr:rowOff>96907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123824</xdr:colOff>
      <xdr:row>3</xdr:row>
      <xdr:rowOff>68542</xdr:rowOff>
    </xdr:from>
    <xdr:to>
      <xdr:col>14</xdr:col>
      <xdr:colOff>180975</xdr:colOff>
      <xdr:row>19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1CE77BF6-7366-47D0-BAB1-826286F22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5579</xdr:colOff>
      <xdr:row>1</xdr:row>
      <xdr:rowOff>158663</xdr:rowOff>
    </xdr:from>
    <xdr:to>
      <xdr:col>15</xdr:col>
      <xdr:colOff>257736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16784</xdr:colOff>
      <xdr:row>9</xdr:row>
      <xdr:rowOff>1732</xdr:rowOff>
    </xdr:from>
    <xdr:to>
      <xdr:col>23</xdr:col>
      <xdr:colOff>78441</xdr:colOff>
      <xdr:row>21</xdr:row>
      <xdr:rowOff>179294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11204</xdr:colOff>
      <xdr:row>15</xdr:row>
      <xdr:rowOff>180824</xdr:rowOff>
    </xdr:from>
    <xdr:to>
      <xdr:col>15</xdr:col>
      <xdr:colOff>179294</xdr:colOff>
      <xdr:row>29</xdr:row>
      <xdr:rowOff>24848</xdr:rowOff>
    </xdr:to>
    <xdr:graphicFrame macro="">
      <xdr:nvGraphicFramePr>
        <xdr:cNvPr id="10" name="Chart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591413</xdr:colOff>
      <xdr:row>22</xdr:row>
      <xdr:rowOff>190499</xdr:rowOff>
    </xdr:from>
    <xdr:to>
      <xdr:col>23</xdr:col>
      <xdr:colOff>22411</xdr:colOff>
      <xdr:row>37</xdr:row>
      <xdr:rowOff>11206</xdr:rowOff>
    </xdr:to>
    <xdr:graphicFrame macro="">
      <xdr:nvGraphicFramePr>
        <xdr:cNvPr id="11" name="Chart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8711</xdr:colOff>
      <xdr:row>29</xdr:row>
      <xdr:rowOff>156882</xdr:rowOff>
    </xdr:from>
    <xdr:to>
      <xdr:col>15</xdr:col>
      <xdr:colOff>11207</xdr:colOff>
      <xdr:row>43</xdr:row>
      <xdr:rowOff>67235</xdr:rowOff>
    </xdr:to>
    <xdr:graphicFrame macro="">
      <xdr:nvGraphicFramePr>
        <xdr:cNvPr id="12" name="Chart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602622</xdr:colOff>
      <xdr:row>37</xdr:row>
      <xdr:rowOff>182503</xdr:rowOff>
    </xdr:from>
    <xdr:to>
      <xdr:col>23</xdr:col>
      <xdr:colOff>22412</xdr:colOff>
      <xdr:row>51</xdr:row>
      <xdr:rowOff>11206</xdr:rowOff>
    </xdr:to>
    <xdr:graphicFrame macro="">
      <xdr:nvGraphicFramePr>
        <xdr:cNvPr id="13" name="Chart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32562</xdr:colOff>
      <xdr:row>3</xdr:row>
      <xdr:rowOff>15121</xdr:rowOff>
    </xdr:from>
    <xdr:to>
      <xdr:col>40</xdr:col>
      <xdr:colOff>293419</xdr:colOff>
      <xdr:row>18</xdr:row>
      <xdr:rowOff>53221</xdr:rowOff>
    </xdr:to>
    <xdr:graphicFrame macro="">
      <xdr:nvGraphicFramePr>
        <xdr:cNvPr id="17" name="Chart 16">
          <a:extLst>
            <a:ext uri="{FF2B5EF4-FFF2-40B4-BE49-F238E27FC236}">
              <a16:creationId xmlns="" xmlns:a16="http://schemas.microsoft.com/office/drawing/2014/main" id="{6FE17E36-68EF-43E4-B5A2-1F187FE94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68620</xdr:colOff>
      <xdr:row>18</xdr:row>
      <xdr:rowOff>158677</xdr:rowOff>
    </xdr:from>
    <xdr:to>
      <xdr:col>40</xdr:col>
      <xdr:colOff>324715</xdr:colOff>
      <xdr:row>33</xdr:row>
      <xdr:rowOff>187252</xdr:rowOff>
    </xdr:to>
    <xdr:graphicFrame macro="">
      <xdr:nvGraphicFramePr>
        <xdr:cNvPr id="18" name="Chart 17">
          <a:extLst>
            <a:ext uri="{FF2B5EF4-FFF2-40B4-BE49-F238E27FC236}">
              <a16:creationId xmlns="" xmlns:a16="http://schemas.microsoft.com/office/drawing/2014/main" id="{32B62546-8112-47C4-8E7C-E2E557FFD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111484</xdr:colOff>
      <xdr:row>34</xdr:row>
      <xdr:rowOff>130101</xdr:rowOff>
    </xdr:from>
    <xdr:to>
      <xdr:col>40</xdr:col>
      <xdr:colOff>305666</xdr:colOff>
      <xdr:row>49</xdr:row>
      <xdr:rowOff>158676</xdr:rowOff>
    </xdr:to>
    <xdr:graphicFrame macro="">
      <xdr:nvGraphicFramePr>
        <xdr:cNvPr id="19" name="Chart 18">
          <a:extLst>
            <a:ext uri="{FF2B5EF4-FFF2-40B4-BE49-F238E27FC236}">
              <a16:creationId xmlns="" xmlns:a16="http://schemas.microsoft.com/office/drawing/2014/main" id="{07BF1D51-1B70-4D4B-A9A9-CDD6BCAC7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111484</xdr:colOff>
      <xdr:row>50</xdr:row>
      <xdr:rowOff>106288</xdr:rowOff>
    </xdr:from>
    <xdr:to>
      <xdr:col>40</xdr:col>
      <xdr:colOff>305666</xdr:colOff>
      <xdr:row>65</xdr:row>
      <xdr:rowOff>134863</xdr:rowOff>
    </xdr:to>
    <xdr:graphicFrame macro="">
      <xdr:nvGraphicFramePr>
        <xdr:cNvPr id="20" name="Chart 19">
          <a:extLst>
            <a:ext uri="{FF2B5EF4-FFF2-40B4-BE49-F238E27FC236}">
              <a16:creationId xmlns="" xmlns:a16="http://schemas.microsoft.com/office/drawing/2014/main" id="{1ED57DAA-F644-4F64-B7DF-72EA02341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32</xdr:col>
      <xdr:colOff>111485</xdr:colOff>
      <xdr:row>66</xdr:row>
      <xdr:rowOff>49138</xdr:rowOff>
    </xdr:from>
    <xdr:to>
      <xdr:col>40</xdr:col>
      <xdr:colOff>300903</xdr:colOff>
      <xdr:row>81</xdr:row>
      <xdr:rowOff>77713</xdr:rowOff>
    </xdr:to>
    <xdr:graphicFrame macro="">
      <xdr:nvGraphicFramePr>
        <xdr:cNvPr id="21" name="Chart 20">
          <a:extLst>
            <a:ext uri="{FF2B5EF4-FFF2-40B4-BE49-F238E27FC236}">
              <a16:creationId xmlns="" xmlns:a16="http://schemas.microsoft.com/office/drawing/2014/main" id="{34175E93-4F2E-466F-9796-6B84FA9EB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560</xdr:colOff>
      <xdr:row>44</xdr:row>
      <xdr:rowOff>33617</xdr:rowOff>
    </xdr:from>
    <xdr:to>
      <xdr:col>15</xdr:col>
      <xdr:colOff>33617</xdr:colOff>
      <xdr:row>58</xdr:row>
      <xdr:rowOff>145676</xdr:rowOff>
    </xdr:to>
    <xdr:graphicFrame macro="">
      <xdr:nvGraphicFramePr>
        <xdr:cNvPr id="23" name="Chart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22973</xdr:colOff>
      <xdr:row>51</xdr:row>
      <xdr:rowOff>180975</xdr:rowOff>
    </xdr:from>
    <xdr:to>
      <xdr:col>23</xdr:col>
      <xdr:colOff>145676</xdr:colOff>
      <xdr:row>66</xdr:row>
      <xdr:rowOff>168088</xdr:rowOff>
    </xdr:to>
    <xdr:graphicFrame macro="">
      <xdr:nvGraphicFramePr>
        <xdr:cNvPr id="24" name="Chart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601916</xdr:colOff>
      <xdr:row>60</xdr:row>
      <xdr:rowOff>7203</xdr:rowOff>
    </xdr:from>
    <xdr:to>
      <xdr:col>15</xdr:col>
      <xdr:colOff>11206</xdr:colOff>
      <xdr:row>75</xdr:row>
      <xdr:rowOff>168088</xdr:rowOff>
    </xdr:to>
    <xdr:graphicFrame macro="">
      <xdr:nvGraphicFramePr>
        <xdr:cNvPr id="25" name="Chart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462644</xdr:colOff>
      <xdr:row>2</xdr:row>
      <xdr:rowOff>0</xdr:rowOff>
    </xdr:from>
    <xdr:to>
      <xdr:col>18</xdr:col>
      <xdr:colOff>440872</xdr:colOff>
      <xdr:row>52</xdr:row>
      <xdr:rowOff>172809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687226</xdr:colOff>
      <xdr:row>8</xdr:row>
      <xdr:rowOff>105564</xdr:rowOff>
    </xdr:from>
    <xdr:to>
      <xdr:col>11</xdr:col>
      <xdr:colOff>610827</xdr:colOff>
      <xdr:row>25</xdr:row>
      <xdr:rowOff>151108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12</xdr:row>
      <xdr:rowOff>28575</xdr:rowOff>
    </xdr:from>
    <xdr:to>
      <xdr:col>13</xdr:col>
      <xdr:colOff>28575</xdr:colOff>
      <xdr:row>30</xdr:row>
      <xdr:rowOff>71438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394334</xdr:colOff>
      <xdr:row>13</xdr:row>
      <xdr:rowOff>38100</xdr:rowOff>
    </xdr:from>
    <xdr:to>
      <xdr:col>25</xdr:col>
      <xdr:colOff>85725</xdr:colOff>
      <xdr:row>30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260537</xdr:colOff>
      <xdr:row>10</xdr:row>
      <xdr:rowOff>67795</xdr:rowOff>
    </xdr:from>
    <xdr:to>
      <xdr:col>14</xdr:col>
      <xdr:colOff>392206</xdr:colOff>
      <xdr:row>30</xdr:row>
      <xdr:rowOff>78441</xdr:rowOff>
    </xdr:to>
    <xdr:graphicFrame macro="">
      <xdr:nvGraphicFramePr>
        <xdr:cNvPr id="6" name="Chart 4">
          <a:extLst>
            <a:ext uri="{FF2B5EF4-FFF2-40B4-BE49-F238E27FC236}">
              <a16:creationId xmlns="" xmlns:a16="http://schemas.microsoft.com/office/drawing/2014/main" id="{6274CC27-0D8B-4A1A-91CD-9E78446C0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566736</xdr:colOff>
      <xdr:row>9</xdr:row>
      <xdr:rowOff>76200</xdr:rowOff>
    </xdr:from>
    <xdr:to>
      <xdr:col>11</xdr:col>
      <xdr:colOff>552449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476251</xdr:colOff>
      <xdr:row>1</xdr:row>
      <xdr:rowOff>180976</xdr:rowOff>
    </xdr:from>
    <xdr:to>
      <xdr:col>21</xdr:col>
      <xdr:colOff>190500</xdr:colOff>
      <xdr:row>14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578302</xdr:colOff>
      <xdr:row>16</xdr:row>
      <xdr:rowOff>14627</xdr:rowOff>
    </xdr:from>
    <xdr:to>
      <xdr:col>22</xdr:col>
      <xdr:colOff>16328</xdr:colOff>
      <xdr:row>31</xdr:row>
      <xdr:rowOff>188459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D0573AE5-BA89-4013-9F5E-70DE17FB4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209549</xdr:colOff>
      <xdr:row>1</xdr:row>
      <xdr:rowOff>161925</xdr:rowOff>
    </xdr:from>
    <xdr:to>
      <xdr:col>15</xdr:col>
      <xdr:colOff>238124</xdr:colOff>
      <xdr:row>19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50006</xdr:colOff>
      <xdr:row>2</xdr:row>
      <xdr:rowOff>11906</xdr:rowOff>
    </xdr:from>
    <xdr:to>
      <xdr:col>12</xdr:col>
      <xdr:colOff>88106</xdr:colOff>
      <xdr:row>17</xdr:row>
      <xdr:rowOff>40481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71A9046-7013-4FFF-9777-01228503F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218654</xdr:colOff>
      <xdr:row>3</xdr:row>
      <xdr:rowOff>123405</xdr:rowOff>
    </xdr:from>
    <xdr:to>
      <xdr:col>15</xdr:col>
      <xdr:colOff>402290</xdr:colOff>
      <xdr:row>19</xdr:row>
      <xdr:rowOff>94130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67E45F04-E01B-4949-824D-225EEF1D0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143555</xdr:colOff>
      <xdr:row>0</xdr:row>
      <xdr:rowOff>188460</xdr:rowOff>
    </xdr:from>
    <xdr:to>
      <xdr:col>18</xdr:col>
      <xdr:colOff>258536</xdr:colOff>
      <xdr:row>18</xdr:row>
      <xdr:rowOff>68037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151378</xdr:colOff>
      <xdr:row>20</xdr:row>
      <xdr:rowOff>10545</xdr:rowOff>
    </xdr:from>
    <xdr:to>
      <xdr:col>18</xdr:col>
      <xdr:colOff>530679</xdr:colOff>
      <xdr:row>39</xdr:row>
      <xdr:rowOff>122465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5B8A1678-3904-455A-94DD-BB38CDDAD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17</xdr:col>
      <xdr:colOff>47625</xdr:colOff>
      <xdr:row>13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95250</xdr:rowOff>
    </xdr:from>
    <xdr:to>
      <xdr:col>17</xdr:col>
      <xdr:colOff>66674</xdr:colOff>
      <xdr:row>23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23</xdr:row>
      <xdr:rowOff>180975</xdr:rowOff>
    </xdr:from>
    <xdr:to>
      <xdr:col>17</xdr:col>
      <xdr:colOff>76199</xdr:colOff>
      <xdr:row>35</xdr:row>
      <xdr:rowOff>28574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35</xdr:row>
      <xdr:rowOff>104775</xdr:rowOff>
    </xdr:from>
    <xdr:to>
      <xdr:col>17</xdr:col>
      <xdr:colOff>66674</xdr:colOff>
      <xdr:row>46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47</xdr:row>
      <xdr:rowOff>0</xdr:rowOff>
    </xdr:from>
    <xdr:to>
      <xdr:col>17</xdr:col>
      <xdr:colOff>66674</xdr:colOff>
      <xdr:row>58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58</xdr:row>
      <xdr:rowOff>95250</xdr:rowOff>
    </xdr:from>
    <xdr:to>
      <xdr:col>17</xdr:col>
      <xdr:colOff>66674</xdr:colOff>
      <xdr:row>69</xdr:row>
      <xdr:rowOff>133352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71</xdr:row>
      <xdr:rowOff>0</xdr:rowOff>
    </xdr:from>
    <xdr:to>
      <xdr:col>17</xdr:col>
      <xdr:colOff>66674</xdr:colOff>
      <xdr:row>82</xdr:row>
      <xdr:rowOff>38102</xdr:rowOff>
    </xdr:to>
    <xdr:graphicFrame macro="">
      <xdr:nvGraphicFramePr>
        <xdr:cNvPr id="11" name="Chart 7">
          <a:extLst>
            <a:ext uri="{FF2B5EF4-FFF2-40B4-BE49-F238E27FC236}">
              <a16:creationId xmlns=""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83</xdr:row>
      <xdr:rowOff>22412</xdr:rowOff>
    </xdr:from>
    <xdr:to>
      <xdr:col>17</xdr:col>
      <xdr:colOff>66674</xdr:colOff>
      <xdr:row>94</xdr:row>
      <xdr:rowOff>60514</xdr:rowOff>
    </xdr:to>
    <xdr:graphicFrame macro="">
      <xdr:nvGraphicFramePr>
        <xdr:cNvPr id="14" name="Chart 7">
          <a:extLst>
            <a:ext uri="{FF2B5EF4-FFF2-40B4-BE49-F238E27FC236}">
              <a16:creationId xmlns=""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571501</xdr:colOff>
      <xdr:row>95</xdr:row>
      <xdr:rowOff>22413</xdr:rowOff>
    </xdr:from>
    <xdr:to>
      <xdr:col>17</xdr:col>
      <xdr:colOff>33057</xdr:colOff>
      <xdr:row>106</xdr:row>
      <xdr:rowOff>60515</xdr:rowOff>
    </xdr:to>
    <xdr:graphicFrame macro="">
      <xdr:nvGraphicFramePr>
        <xdr:cNvPr id="15" name="Chart 7">
          <a:extLst>
            <a:ext uri="{FF2B5EF4-FFF2-40B4-BE49-F238E27FC236}">
              <a16:creationId xmlns=""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354318</xdr:colOff>
      <xdr:row>13</xdr:row>
      <xdr:rowOff>107939</xdr:rowOff>
    </xdr:from>
    <xdr:to>
      <xdr:col>22</xdr:col>
      <xdr:colOff>281667</xdr:colOff>
      <xdr:row>28</xdr:row>
      <xdr:rowOff>57889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438151</xdr:colOff>
      <xdr:row>12</xdr:row>
      <xdr:rowOff>38099</xdr:rowOff>
    </xdr:from>
    <xdr:to>
      <xdr:col>10</xdr:col>
      <xdr:colOff>600075</xdr:colOff>
      <xdr:row>28</xdr:row>
      <xdr:rowOff>47624</xdr:rowOff>
    </xdr:to>
    <xdr:graphicFrame macro="">
      <xdr:nvGraphicFramePr>
        <xdr:cNvPr id="6" name="Chart 7">
          <a:extLst>
            <a:ext uri="{FF2B5EF4-FFF2-40B4-BE49-F238E27FC236}">
              <a16:creationId xmlns=""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54488</xdr:colOff>
      <xdr:row>1</xdr:row>
      <xdr:rowOff>169348</xdr:rowOff>
    </xdr:from>
    <xdr:to>
      <xdr:col>24</xdr:col>
      <xdr:colOff>560294</xdr:colOff>
      <xdr:row>16</xdr:row>
      <xdr:rowOff>197923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EB9D9291-808C-4E56-B79D-F9F4F579D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62053</xdr:colOff>
      <xdr:row>18</xdr:row>
      <xdr:rowOff>30676</xdr:rowOff>
    </xdr:from>
    <xdr:to>
      <xdr:col>24</xdr:col>
      <xdr:colOff>582707</xdr:colOff>
      <xdr:row>33</xdr:row>
      <xdr:rowOff>68776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D6E98229-C8DC-42B1-B597-0715649C8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11343</xdr:colOff>
      <xdr:row>34</xdr:row>
      <xdr:rowOff>187276</xdr:rowOff>
    </xdr:from>
    <xdr:to>
      <xdr:col>24</xdr:col>
      <xdr:colOff>526675</xdr:colOff>
      <xdr:row>50</xdr:row>
      <xdr:rowOff>25351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E7FD281-C3B2-4599-BD27-355382316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604135</xdr:colOff>
      <xdr:row>51</xdr:row>
      <xdr:rowOff>147216</xdr:rowOff>
    </xdr:from>
    <xdr:to>
      <xdr:col>24</xdr:col>
      <xdr:colOff>537883</xdr:colOff>
      <xdr:row>66</xdr:row>
      <xdr:rowOff>186996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55DAE996-9C9A-40B5-A4F6-0A42069BB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36839</xdr:colOff>
      <xdr:row>69</xdr:row>
      <xdr:rowOff>29554</xdr:rowOff>
    </xdr:from>
    <xdr:to>
      <xdr:col>25</xdr:col>
      <xdr:colOff>11206</xdr:colOff>
      <xdr:row>84</xdr:row>
      <xdr:rowOff>58129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706684D8-E260-447E-840C-C275936B7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3</xdr:row>
      <xdr:rowOff>47625</xdr:rowOff>
    </xdr:from>
    <xdr:to>
      <xdr:col>17</xdr:col>
      <xdr:colOff>133350</xdr:colOff>
      <xdr:row>24</xdr:row>
      <xdr:rowOff>110218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166624</xdr:colOff>
      <xdr:row>9</xdr:row>
      <xdr:rowOff>164823</xdr:rowOff>
    </xdr:from>
    <xdr:to>
      <xdr:col>12</xdr:col>
      <xdr:colOff>480390</xdr:colOff>
      <xdr:row>28</xdr:row>
      <xdr:rowOff>55054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321945</xdr:colOff>
      <xdr:row>3</xdr:row>
      <xdr:rowOff>81915</xdr:rowOff>
    </xdr:from>
    <xdr:to>
      <xdr:col>14</xdr:col>
      <xdr:colOff>447675</xdr:colOff>
      <xdr:row>35</xdr:row>
      <xdr:rowOff>112395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8FEA92DA-6FC2-46C7-8C32-C8FF3AE65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50071</xdr:colOff>
      <xdr:row>20</xdr:row>
      <xdr:rowOff>30950</xdr:rowOff>
    </xdr:from>
    <xdr:to>
      <xdr:col>13</xdr:col>
      <xdr:colOff>322386</xdr:colOff>
      <xdr:row>37</xdr:row>
      <xdr:rowOff>162462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4</xdr:row>
      <xdr:rowOff>23811</xdr:rowOff>
    </xdr:from>
    <xdr:to>
      <xdr:col>15</xdr:col>
      <xdr:colOff>71437</xdr:colOff>
      <xdr:row>20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394607</xdr:colOff>
      <xdr:row>7</xdr:row>
      <xdr:rowOff>13606</xdr:rowOff>
    </xdr:from>
    <xdr:to>
      <xdr:col>17</xdr:col>
      <xdr:colOff>571500</xdr:colOff>
      <xdr:row>22</xdr:row>
      <xdr:rowOff>136071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</xdr:row>
      <xdr:rowOff>57150</xdr:rowOff>
    </xdr:from>
    <xdr:to>
      <xdr:col>20</xdr:col>
      <xdr:colOff>104775</xdr:colOff>
      <xdr:row>17</xdr:row>
      <xdr:rowOff>42864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54429</xdr:colOff>
      <xdr:row>18</xdr:row>
      <xdr:rowOff>13607</xdr:rowOff>
    </xdr:from>
    <xdr:to>
      <xdr:col>21</xdr:col>
      <xdr:colOff>476250</xdr:colOff>
      <xdr:row>34</xdr:row>
      <xdr:rowOff>148999</xdr:rowOff>
    </xdr:to>
    <xdr:graphicFrame macro="">
      <xdr:nvGraphicFramePr>
        <xdr:cNvPr id="3" name="Chart 1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0</xdr:rowOff>
    </xdr:from>
    <xdr:to>
      <xdr:col>14</xdr:col>
      <xdr:colOff>104775</xdr:colOff>
      <xdr:row>16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15</xdr:col>
      <xdr:colOff>304800</xdr:colOff>
      <xdr:row>33</xdr:row>
      <xdr:rowOff>28575</xdr:rowOff>
    </xdr:to>
    <xdr:graphicFrame macro="">
      <xdr:nvGraphicFramePr>
        <xdr:cNvPr id="4" name="Chart 2">
          <a:extLst>
            <a:ext uri="{FF2B5EF4-FFF2-40B4-BE49-F238E27FC236}">
              <a16:creationId xmlns=""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519111</xdr:colOff>
      <xdr:row>2</xdr:row>
      <xdr:rowOff>152400</xdr:rowOff>
    </xdr:from>
    <xdr:to>
      <xdr:col>15</xdr:col>
      <xdr:colOff>38100</xdr:colOff>
      <xdr:row>20</xdr:row>
      <xdr:rowOff>47626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228601</xdr:colOff>
      <xdr:row>1</xdr:row>
      <xdr:rowOff>76200</xdr:rowOff>
    </xdr:from>
    <xdr:to>
      <xdr:col>16</xdr:col>
      <xdr:colOff>476251</xdr:colOff>
      <xdr:row>20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</xdr:row>
      <xdr:rowOff>152400</xdr:rowOff>
    </xdr:from>
    <xdr:to>
      <xdr:col>10</xdr:col>
      <xdr:colOff>209550</xdr:colOff>
      <xdr:row>16</xdr:row>
      <xdr:rowOff>180975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8</xdr:col>
      <xdr:colOff>38100</xdr:colOff>
      <xdr:row>19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114300</xdr:rowOff>
    </xdr:from>
    <xdr:to>
      <xdr:col>8</xdr:col>
      <xdr:colOff>47625</xdr:colOff>
      <xdr:row>19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157161</xdr:colOff>
      <xdr:row>0</xdr:row>
      <xdr:rowOff>180974</xdr:rowOff>
    </xdr:from>
    <xdr:to>
      <xdr:col>11</xdr:col>
      <xdr:colOff>238124</xdr:colOff>
      <xdr:row>18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357187</xdr:colOff>
      <xdr:row>0</xdr:row>
      <xdr:rowOff>180975</xdr:rowOff>
    </xdr:from>
    <xdr:to>
      <xdr:col>16</xdr:col>
      <xdr:colOff>52387</xdr:colOff>
      <xdr:row>15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338137</xdr:colOff>
      <xdr:row>4</xdr:row>
      <xdr:rowOff>109537</xdr:rowOff>
    </xdr:from>
    <xdr:to>
      <xdr:col>15</xdr:col>
      <xdr:colOff>33337</xdr:colOff>
      <xdr:row>18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1</xdr:row>
      <xdr:rowOff>180975</xdr:rowOff>
    </xdr:from>
    <xdr:to>
      <xdr:col>10</xdr:col>
      <xdr:colOff>171450</xdr:colOff>
      <xdr:row>17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342901</xdr:colOff>
      <xdr:row>1</xdr:row>
      <xdr:rowOff>9525</xdr:rowOff>
    </xdr:from>
    <xdr:to>
      <xdr:col>19</xdr:col>
      <xdr:colOff>114301</xdr:colOff>
      <xdr:row>15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</xdr:row>
      <xdr:rowOff>114300</xdr:rowOff>
    </xdr:from>
    <xdr:to>
      <xdr:col>11</xdr:col>
      <xdr:colOff>147638</xdr:colOff>
      <xdr:row>19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4</xdr:row>
      <xdr:rowOff>161925</xdr:rowOff>
    </xdr:from>
    <xdr:to>
      <xdr:col>8</xdr:col>
      <xdr:colOff>38100</xdr:colOff>
      <xdr:row>20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5</xdr:row>
      <xdr:rowOff>38100</xdr:rowOff>
    </xdr:from>
    <xdr:to>
      <xdr:col>18</xdr:col>
      <xdr:colOff>200025</xdr:colOff>
      <xdr:row>19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64434</xdr:colOff>
      <xdr:row>7</xdr:row>
      <xdr:rowOff>73958</xdr:rowOff>
    </xdr:from>
    <xdr:to>
      <xdr:col>9</xdr:col>
      <xdr:colOff>428064</xdr:colOff>
      <xdr:row>21</xdr:row>
      <xdr:rowOff>138952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15687</xdr:colOff>
      <xdr:row>1</xdr:row>
      <xdr:rowOff>63032</xdr:rowOff>
    </xdr:from>
    <xdr:to>
      <xdr:col>16</xdr:col>
      <xdr:colOff>28574</xdr:colOff>
      <xdr:row>21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300127</xdr:colOff>
      <xdr:row>10</xdr:row>
      <xdr:rowOff>179743</xdr:rowOff>
    </xdr:from>
    <xdr:to>
      <xdr:col>20</xdr:col>
      <xdr:colOff>35379</xdr:colOff>
      <xdr:row>32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61CD362-1B2D-4976-8B7D-ED1541BAA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577215</xdr:colOff>
      <xdr:row>4</xdr:row>
      <xdr:rowOff>83819</xdr:rowOff>
    </xdr:from>
    <xdr:to>
      <xdr:col>17</xdr:col>
      <xdr:colOff>542925</xdr:colOff>
      <xdr:row>23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C0C1B69-933A-4539-B0D5-C6BBEDE8C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omsons\Documents\Financial%20protection\Country%20reports%20(25)\Estonia\ESTONIA%20figures%20for%20typesetting%2025%20May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omsons\OneDrive%20-%20World%20Health%20Organization\Financial%20protection\Country%20reports%20(25)\Moldova\WHO%20FP%20Moldova%20figures%20for%20ISG%2017%20March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vork\Documents\Health%20Economics\Ebavordsus\Projekt2014\analyys\results_Estonia_2Feb_2017with_2015_joonisteg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%20-%20World%20Health%20Organization/1%20WHO%202020/4%20DATA%20CENTRAL/Country%20examples/Lithuania/2%20FP%20figures%20standard%20format_Lithuania_Apr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 1"/>
      <sheetName val="Fig. 2"/>
      <sheetName val="Fig. 3"/>
      <sheetName val="Fig. 4"/>
      <sheetName val="Fig. 5"/>
      <sheetName val="New Fig 6"/>
      <sheetName val="New Fig 7"/>
      <sheetName val="New Fig 8"/>
      <sheetName val="New Fig 9"/>
      <sheetName val="New Fig 10"/>
      <sheetName val="Fig. 11"/>
      <sheetName val="Fig. 12"/>
      <sheetName val="Fig. 13"/>
      <sheetName val="Fig. 14"/>
      <sheetName val="Fig. 15"/>
      <sheetName val="Fig. 16"/>
      <sheetName val="Fig. 17"/>
      <sheetName val="Fig. 18"/>
      <sheetName val="Figure18"/>
      <sheetName val="Fig. 19"/>
      <sheetName val="Figure20old_riskofcata"/>
      <sheetName val="Fig. 20 TOP"/>
      <sheetName val="Fig. 20 BOTTOM"/>
      <sheetName val="Fig. 21"/>
      <sheetName val="Fig. 22"/>
      <sheetName val="Fig. 23"/>
      <sheetName val="Fig. 24"/>
      <sheetName val="Revised Fig 25"/>
      <sheetName val="Fig. 26"/>
      <sheetName val="Fig. 27"/>
      <sheetName val="Fig. 28"/>
      <sheetName val="Fig. 29"/>
      <sheetName val="EST Fig. 30"/>
      <sheetName val="Fig. 31"/>
      <sheetName val="Fig. 32"/>
      <sheetName val="Fig. 33"/>
      <sheetName val="Fig 34 top"/>
      <sheetName val="Fig. 34 bott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B2">
            <v>18186.653644999999</v>
          </cell>
        </row>
      </sheetData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Figure18"/>
      <sheetName val="18"/>
      <sheetName val="19"/>
      <sheetName val="Figure20old_riskofcata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</sheetNames>
    <sheetDataSet>
      <sheetData sheetId="0"/>
      <sheetData sheetId="1"/>
      <sheetData sheetId="2"/>
      <sheetData sheetId="3"/>
      <sheetData sheetId="4">
        <row r="3">
          <cell r="B3">
            <v>2008</v>
          </cell>
        </row>
      </sheetData>
      <sheetData sheetId="5">
        <row r="15">
          <cell r="B15" t="str">
            <v xml:space="preserve">Poorest </v>
          </cell>
        </row>
      </sheetData>
      <sheetData sheetId="6">
        <row r="16">
          <cell r="A16">
            <v>2008</v>
          </cell>
        </row>
      </sheetData>
      <sheetData sheetId="7">
        <row r="3">
          <cell r="B3" t="str">
            <v>Poorest</v>
          </cell>
        </row>
      </sheetData>
      <sheetData sheetId="8">
        <row r="5">
          <cell r="B5">
            <v>2008</v>
          </cell>
        </row>
      </sheetData>
      <sheetData sheetId="9">
        <row r="3">
          <cell r="B3" t="str">
            <v>Poorest</v>
          </cell>
        </row>
      </sheetData>
      <sheetData sheetId="10"/>
      <sheetData sheetId="11"/>
      <sheetData sheetId="12">
        <row r="10">
          <cell r="B10" t="str">
            <v>2000</v>
          </cell>
        </row>
      </sheetData>
      <sheetData sheetId="13">
        <row r="3">
          <cell r="B3" t="str">
            <v>2000</v>
          </cell>
        </row>
      </sheetData>
      <sheetData sheetId="14">
        <row r="3">
          <cell r="B3">
            <v>2008</v>
          </cell>
        </row>
      </sheetData>
      <sheetData sheetId="15">
        <row r="3">
          <cell r="B3">
            <v>2008</v>
          </cell>
        </row>
      </sheetData>
      <sheetData sheetId="16">
        <row r="3">
          <cell r="B3" t="str">
            <v>Further impoverished</v>
          </cell>
        </row>
      </sheetData>
      <sheetData sheetId="17"/>
      <sheetData sheetId="18">
        <row r="4">
          <cell r="B4" t="str">
            <v>Poorest</v>
          </cell>
        </row>
      </sheetData>
      <sheetData sheetId="19">
        <row r="2">
          <cell r="B2" t="str">
            <v>Rural</v>
          </cell>
        </row>
      </sheetData>
      <sheetData sheetId="20"/>
      <sheetData sheetId="21">
        <row r="3">
          <cell r="B3">
            <v>2008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Index"/>
      <sheetName val="Figure1"/>
      <sheetName val="Figure2_2000"/>
      <sheetName val="Figure2_2001"/>
      <sheetName val="Figure2_2002"/>
      <sheetName val="Figure2_2003"/>
      <sheetName val="Figure2_2004"/>
      <sheetName val="Figure2_2005"/>
      <sheetName val="Figure2_2006"/>
      <sheetName val="Figure2_2007"/>
      <sheetName val="Figure2_2010"/>
      <sheetName val="Figure2_2011"/>
      <sheetName val="Figure2_2012"/>
      <sheetName val="Figure2_2015"/>
      <sheetName val="Figure3euro"/>
      <sheetName val="Figure3n"/>
      <sheetName val="Figure3who"/>
      <sheetName val="Figure3whostd"/>
      <sheetName val="Figure4"/>
      <sheetName val="Figure4_hhtype"/>
      <sheetName val="Figure5b"/>
      <sheetName val="Figure5_2000"/>
      <sheetName val="Figure5_2001"/>
      <sheetName val="Figure5_2002"/>
      <sheetName val="Figure5_2003"/>
      <sheetName val="Figure5_2004"/>
      <sheetName val="Figure5_2005"/>
      <sheetName val="Figure5_2006"/>
      <sheetName val="Figure5_2007"/>
      <sheetName val="Figure5_2010"/>
      <sheetName val="Figure5_2011"/>
      <sheetName val="Figure5_2012"/>
      <sheetName val="Figure5_2015"/>
      <sheetName val="Descriptive Table 1"/>
      <sheetName val="Health variables Table 2"/>
      <sheetName val="Risk Table 3"/>
      <sheetName val="Catastrophic Table 4"/>
      <sheetName val="RiskTable5_2000"/>
      <sheetName val="RiskTable5_2001"/>
      <sheetName val="RiskTable5_2002"/>
      <sheetName val="RiskTable5_2003"/>
      <sheetName val="RiskTable5_2004"/>
      <sheetName val="RiskTable5_2005"/>
      <sheetName val="RiskTable5_2006"/>
      <sheetName val="RiskTable5_2007"/>
      <sheetName val="RiskTable5_2010"/>
      <sheetName val="RiskTable5_2011"/>
      <sheetName val="RiskTable5_2012"/>
      <sheetName val="RiskTable5_2015"/>
      <sheetName val="CataTable6_2000"/>
      <sheetName val="CataTable6_2001"/>
      <sheetName val="CataTable6_2002"/>
      <sheetName val="CataTable6_2003"/>
      <sheetName val="CataTable6_2004"/>
      <sheetName val="CataTable6_2005"/>
      <sheetName val="CataTable6_2006"/>
      <sheetName val="CataTable6_2007"/>
      <sheetName val="CataTable6_2010"/>
      <sheetName val="CataTable6_2011"/>
      <sheetName val="CataTable6_2012"/>
      <sheetName val="CataTable6_2015"/>
      <sheetName val="RiskStrTable7_2000"/>
      <sheetName val="RiskStrTable7_2001"/>
      <sheetName val="RiskStrTable7_2002"/>
      <sheetName val="RiskStrTable7_2003"/>
      <sheetName val="RiskStrTable7_2004"/>
      <sheetName val="RiskStrTable7_2005"/>
      <sheetName val="RiskStrTable7_2006"/>
      <sheetName val="RiskStrTable7_2007"/>
      <sheetName val="RiskStrTable7_2010"/>
      <sheetName val="RiskStrTable7_2011"/>
      <sheetName val="RiskStrTable7_2012"/>
      <sheetName val="RiskStrTable7_2015"/>
      <sheetName val="CataTable8_2000"/>
      <sheetName val="CataTable8_2001"/>
      <sheetName val="CataTable8_2002"/>
      <sheetName val="CataTable8_2003"/>
      <sheetName val="CataTable8_2004"/>
      <sheetName val="CataTable8_2005"/>
      <sheetName val="CataTable8_2006"/>
      <sheetName val="CataTable8_2007"/>
      <sheetName val="CataTable8_2010"/>
      <sheetName val="CataTable8_2011"/>
      <sheetName val="CataTable8_2012"/>
      <sheetName val="CataTable8_2015"/>
      <sheetName val="CataQuinStrTable9_2000"/>
      <sheetName val="CataQuinStrTable9_2001"/>
      <sheetName val="CataQuinStrTable9_2002"/>
      <sheetName val="CataQuinStrTable9_2003"/>
      <sheetName val="CataQuinStrTable9_2004"/>
      <sheetName val="CataQuinStrTable9_2005"/>
      <sheetName val="CataQuinStrTable9_2006"/>
      <sheetName val="CataQuinStrTable9_2007"/>
      <sheetName val="CataQuinStrTable9_2010"/>
      <sheetName val="CataQuinStrTable9_2011"/>
      <sheetName val="CataQuinStrTable9_2012"/>
      <sheetName val="CataQuinStrTable9_2015"/>
      <sheetName val="Cata_extraTable10"/>
      <sheetName val="ConsumptionsharesTable11"/>
      <sheetName val="CatacompareTable12"/>
      <sheetName val="OOPshareamongcataTable13"/>
      <sheetName val="OOPperpersonTable14"/>
      <sheetName val="Populationsh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a"/>
      <sheetName val="F10b"/>
      <sheetName val="F10c"/>
      <sheetName val="F10d"/>
      <sheetName val="F10e"/>
      <sheetName val="F10f"/>
      <sheetName val="F11"/>
      <sheetName val="F12"/>
      <sheetName val="F13"/>
      <sheetName val="F14"/>
      <sheetName val="F15"/>
      <sheetName val="F16"/>
      <sheetName val="F19"/>
      <sheetName val="F20"/>
      <sheetName val="F21"/>
      <sheetName val="F22"/>
      <sheetName val="F24"/>
      <sheetName val="F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ables/table1.xml><?xml version="1.0" encoding="utf-8"?>
<table xmlns="http://schemas.openxmlformats.org/spreadsheetml/2006/main" id="4" name="Table15" displayName="Table15" ref="A1:D11" totalsRowShown="0" tableBorderDxfId="40">
  <tableColumns count="4">
    <tableColumn id="1" name=" "/>
    <tableColumn id="2" name="2010" dataDxfId="39"/>
    <tableColumn id="3" name="2014" dataDxfId="38"/>
    <tableColumn id="4" name="2017" dataDxfId="3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0" name="Table111" displayName="Table111" ref="A24:D34" totalsRowShown="0" tableBorderDxfId="36">
  <tableColumns count="4">
    <tableColumn id="1" name=" "/>
    <tableColumn id="2" name="2010"/>
    <tableColumn id="3" name="2014"/>
    <tableColumn id="4" name="201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1" name="Table112" displayName="Table112" ref="A21:D31" totalsRowShown="0" tableBorderDxfId="35">
  <tableColumns count="4">
    <tableColumn id="1" name=" "/>
    <tableColumn id="2" name="2010"/>
    <tableColumn id="3" name="2014"/>
    <tableColumn id="4" name="201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3" name="Table14" displayName="Table14" ref="A3:J7" totalsRowShown="0" tableBorderDxfId="34">
  <tableColumns count="10">
    <tableColumn id="1" name=" "/>
    <tableColumn id="2" name="2007" dataDxfId="33"/>
    <tableColumn id="3" name="2008" dataDxfId="32"/>
    <tableColumn id="4" name="2009" dataDxfId="31"/>
    <tableColumn id="5" name="2010" dataDxfId="30"/>
    <tableColumn id="6" name="2011" dataDxfId="29"/>
    <tableColumn id="7" name="2012" dataDxfId="28"/>
    <tableColumn id="8" name="2013" dataDxfId="27"/>
    <tableColumn id="9" name="2014" dataDxfId="26"/>
    <tableColumn id="10" name="2015" dataDxfId="2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e16" displayName="Table16" ref="A2:J8" totalsRowShown="0" headerRowDxfId="24" dataDxfId="23" tableBorderDxfId="22">
  <tableColumns count="10">
    <tableColumn id="1" name="Column1" dataDxfId="21"/>
    <tableColumn id="2" name="2010" dataDxfId="20"/>
    <tableColumn id="3" name="2011" dataDxfId="19"/>
    <tableColumn id="4" name="2012" dataDxfId="18"/>
    <tableColumn id="5" name="2013" dataDxfId="17"/>
    <tableColumn id="6" name="2014" dataDxfId="16"/>
    <tableColumn id="7" name="2015" dataDxfId="15"/>
    <tableColumn id="8" name="2016" dataDxfId="14"/>
    <tableColumn id="9" name="2017" dataDxfId="13"/>
    <tableColumn id="10" name="2018" dataDxfId="1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7" name="Table18" displayName="Table18" ref="A2:C8" totalsRowShown="0" tableBorderDxfId="11">
  <tableColumns count="3">
    <tableColumn id="1" name=" "/>
    <tableColumn id="2" name="Share (%) of Registered Population in the Unified Database of the Socially Vulnerable Families"/>
    <tableColumn id="3" name="Share of recipient of the subsistence allowance registered in the Unified Database of the Socially Vulnerable Familie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Table110" displayName="Table110" ref="A2:B8" totalsRowShown="0" tableBorderDxfId="10">
  <tableColumns count="2">
    <tableColumn id="1" name="Column1"/>
    <tableColumn id="2" name="Series 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" name="Table1" displayName="Table1" ref="A2:J3" totalsRowShown="0" tableBorderDxfId="9">
  <tableColumns count="10">
    <tableColumn id="1" name=" "/>
    <tableColumn id="2" name="2007" dataDxfId="8"/>
    <tableColumn id="3" name="2008" dataDxfId="7"/>
    <tableColumn id="4" name="2009" dataDxfId="6"/>
    <tableColumn id="5" name="2010" dataDxfId="5"/>
    <tableColumn id="6" name="2011" dataDxfId="4"/>
    <tableColumn id="7" name="2012" dataDxfId="3"/>
    <tableColumn id="8" name="2013" dataDxfId="2"/>
    <tableColumn id="9" name="2014" dataDxfId="1"/>
    <tableColumn id="10" name="201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baseColWidth="10" defaultColWidth="9.140625" defaultRowHeight="15"/>
  <sheetData>
    <row r="1" spans="1:3">
      <c r="A1" s="26" t="s">
        <v>70</v>
      </c>
    </row>
    <row r="2" spans="1:3">
      <c r="B2" t="s">
        <v>67</v>
      </c>
      <c r="C2" t="s">
        <v>68</v>
      </c>
    </row>
    <row r="3" spans="1:3">
      <c r="A3">
        <v>2010</v>
      </c>
      <c r="B3">
        <v>2.1</v>
      </c>
      <c r="C3" s="8">
        <v>7.5</v>
      </c>
    </row>
    <row r="4" spans="1:3">
      <c r="A4">
        <v>2011</v>
      </c>
      <c r="B4">
        <v>2.1</v>
      </c>
      <c r="C4" s="8">
        <v>7.4</v>
      </c>
    </row>
    <row r="5" spans="1:3">
      <c r="A5">
        <v>2012</v>
      </c>
      <c r="B5">
        <v>2.2999999999999998</v>
      </c>
      <c r="C5" s="8">
        <v>8.1</v>
      </c>
    </row>
    <row r="6" spans="1:3">
      <c r="A6">
        <v>2013</v>
      </c>
      <c r="B6">
        <v>2.7</v>
      </c>
      <c r="C6" s="8">
        <v>8.6</v>
      </c>
    </row>
    <row r="7" spans="1:3">
      <c r="A7">
        <v>2014</v>
      </c>
      <c r="B7">
        <v>3.5</v>
      </c>
      <c r="C7" s="8">
        <v>11.4</v>
      </c>
    </row>
    <row r="8" spans="1:3">
      <c r="A8">
        <v>2015</v>
      </c>
      <c r="B8">
        <v>3.9</v>
      </c>
      <c r="C8" s="5">
        <v>12.2</v>
      </c>
    </row>
    <row r="9" spans="1:3">
      <c r="A9">
        <v>2016</v>
      </c>
      <c r="B9">
        <v>3.9</v>
      </c>
      <c r="C9" s="27">
        <v>14</v>
      </c>
    </row>
    <row r="10" spans="1:3">
      <c r="A10">
        <v>2017</v>
      </c>
      <c r="B10">
        <v>3.5</v>
      </c>
      <c r="C10" s="27">
        <v>14.2</v>
      </c>
    </row>
    <row r="11" spans="1:3">
      <c r="A11">
        <v>2018</v>
      </c>
      <c r="B11">
        <v>3.7</v>
      </c>
      <c r="C11" s="27">
        <v>16.7</v>
      </c>
    </row>
    <row r="13" spans="1:3">
      <c r="A13" t="s">
        <v>69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G39" sqref="G39"/>
    </sheetView>
  </sheetViews>
  <sheetFormatPr baseColWidth="10" defaultColWidth="12.28515625" defaultRowHeight="15.75"/>
  <cols>
    <col min="1" max="1" width="19.7109375" style="55" customWidth="1"/>
    <col min="2" max="7" width="13.42578125" style="55" customWidth="1"/>
    <col min="8" max="16384" width="12.28515625" style="55"/>
  </cols>
  <sheetData>
    <row r="1" spans="1:10">
      <c r="A1" s="54" t="s">
        <v>79</v>
      </c>
    </row>
    <row r="2" spans="1:10">
      <c r="A2" s="56"/>
      <c r="B2" s="56"/>
    </row>
    <row r="3" spans="1:10">
      <c r="A3" s="58"/>
      <c r="B3" s="58">
        <v>2010</v>
      </c>
      <c r="C3" s="58">
        <v>2011</v>
      </c>
      <c r="D3" s="58">
        <v>2012</v>
      </c>
      <c r="E3" s="58">
        <v>2013</v>
      </c>
      <c r="F3" s="58">
        <v>2014</v>
      </c>
      <c r="G3" s="58">
        <v>2015</v>
      </c>
      <c r="H3" s="58">
        <v>2016</v>
      </c>
      <c r="I3" s="58">
        <v>2017</v>
      </c>
      <c r="J3" s="58">
        <v>2018</v>
      </c>
    </row>
    <row r="4" spans="1:10">
      <c r="A4" s="58" t="s">
        <v>77</v>
      </c>
      <c r="B4" s="170">
        <v>61.014775784863204</v>
      </c>
      <c r="C4" s="170">
        <v>59.976411574093788</v>
      </c>
      <c r="D4" s="170">
        <v>63.51669157197194</v>
      </c>
      <c r="E4" s="170">
        <v>68.064307434113331</v>
      </c>
      <c r="F4" s="170">
        <v>66.341186334583185</v>
      </c>
      <c r="G4" s="170">
        <v>67.66740999999999</v>
      </c>
      <c r="H4" s="170">
        <v>67.928109000000006</v>
      </c>
      <c r="I4" s="170">
        <v>64.847259999999991</v>
      </c>
      <c r="J4" s="170">
        <v>68.778385</v>
      </c>
    </row>
    <row r="5" spans="1:10">
      <c r="A5" s="58" t="s">
        <v>103</v>
      </c>
      <c r="B5" s="170">
        <v>0.52405199766949295</v>
      </c>
      <c r="C5" s="170">
        <v>0.50176501787398398</v>
      </c>
      <c r="D5" s="170">
        <v>0.54080682126165081</v>
      </c>
      <c r="E5" s="170">
        <v>0.75091170663659068</v>
      </c>
      <c r="F5" s="170">
        <v>0.81620567530174892</v>
      </c>
      <c r="G5" s="170">
        <v>0.94431900000000002</v>
      </c>
      <c r="H5" s="170">
        <v>0.90857300000000008</v>
      </c>
      <c r="I5" s="170">
        <v>0.80018899999999993</v>
      </c>
      <c r="J5" s="170">
        <v>0.96606799999999993</v>
      </c>
    </row>
    <row r="6" spans="1:10">
      <c r="A6" s="58" t="s">
        <v>104</v>
      </c>
      <c r="B6" s="170">
        <v>13.087564393321513</v>
      </c>
      <c r="C6" s="170">
        <v>11.056247715663197</v>
      </c>
      <c r="D6" s="170">
        <v>11.988003548387901</v>
      </c>
      <c r="E6" s="170">
        <v>11.60830934337787</v>
      </c>
      <c r="F6" s="170">
        <v>11.412274196935632</v>
      </c>
      <c r="G6" s="170">
        <v>12.350646999999999</v>
      </c>
      <c r="H6" s="170">
        <v>13.458758000000001</v>
      </c>
      <c r="I6" s="170">
        <v>12.042666000000001</v>
      </c>
      <c r="J6" s="170">
        <v>10.474447000000001</v>
      </c>
    </row>
    <row r="7" spans="1:10">
      <c r="A7" s="58" t="s">
        <v>105</v>
      </c>
      <c r="B7" s="170">
        <v>4.4274245012063513</v>
      </c>
      <c r="C7" s="170">
        <v>4.7219457110748593</v>
      </c>
      <c r="D7" s="170">
        <v>4.3453219123781244</v>
      </c>
      <c r="E7" s="170">
        <v>4.1878567305311289</v>
      </c>
      <c r="F7" s="170">
        <v>5.1663293971534658</v>
      </c>
      <c r="G7" s="170">
        <v>4.5431780000000002</v>
      </c>
      <c r="H7" s="170">
        <v>5.5884450000000001</v>
      </c>
      <c r="I7" s="170">
        <v>4.4120629999999998</v>
      </c>
      <c r="J7" s="170">
        <v>5.1644839999999999</v>
      </c>
    </row>
    <row r="8" spans="1:10">
      <c r="A8" s="58" t="s">
        <v>106</v>
      </c>
      <c r="B8" s="170">
        <v>0.84187662066316404</v>
      </c>
      <c r="C8" s="170">
        <v>0.97439749048374691</v>
      </c>
      <c r="D8" s="170">
        <v>1.0105208397221115</v>
      </c>
      <c r="E8" s="170">
        <v>0.38866785983889413</v>
      </c>
      <c r="F8" s="170">
        <v>0.66864106707157311</v>
      </c>
      <c r="G8" s="170">
        <v>0.19926700000000003</v>
      </c>
      <c r="H8" s="170">
        <v>0.38438100000000003</v>
      </c>
      <c r="I8" s="170">
        <v>0.63114099999999995</v>
      </c>
      <c r="J8" s="170">
        <v>0.37988700000000003</v>
      </c>
    </row>
    <row r="9" spans="1:10">
      <c r="A9" s="58" t="s">
        <v>107</v>
      </c>
      <c r="B9" s="170">
        <v>20.104306702276272</v>
      </c>
      <c r="C9" s="170">
        <v>22.769232490810399</v>
      </c>
      <c r="D9" s="170">
        <v>18.59865530627826</v>
      </c>
      <c r="E9" s="170">
        <v>14.999946925502183</v>
      </c>
      <c r="F9" s="170">
        <v>15.595363328954386</v>
      </c>
      <c r="G9" s="170">
        <v>14.295178999999999</v>
      </c>
      <c r="H9" s="170">
        <v>11.731734000000001</v>
      </c>
      <c r="I9" s="170">
        <v>17.266680000000001</v>
      </c>
      <c r="J9" s="170">
        <v>14.236728000000001</v>
      </c>
    </row>
    <row r="10" spans="1:10">
      <c r="A10" s="57"/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85" zoomScaleNormal="85" workbookViewId="0"/>
  </sheetViews>
  <sheetFormatPr baseColWidth="10" defaultColWidth="9.140625" defaultRowHeight="15.75"/>
  <cols>
    <col min="1" max="1" width="21.140625" style="134" customWidth="1"/>
    <col min="2" max="7" width="9.140625" style="134"/>
    <col min="8" max="8" width="16.42578125" style="134" customWidth="1"/>
    <col min="9" max="9" width="8.85546875" style="134" customWidth="1"/>
    <col min="10" max="12" width="9.140625" style="134"/>
    <col min="13" max="13" width="7.140625" style="134" customWidth="1"/>
    <col min="14" max="255" width="9.140625" style="134"/>
    <col min="256" max="256" width="21.140625" style="134" customWidth="1"/>
    <col min="257" max="264" width="9.140625" style="134"/>
    <col min="265" max="265" width="2.85546875" style="134" customWidth="1"/>
    <col min="266" max="268" width="9.140625" style="134"/>
    <col min="269" max="269" width="3" style="134" customWidth="1"/>
    <col min="270" max="511" width="9.140625" style="134"/>
    <col min="512" max="512" width="21.140625" style="134" customWidth="1"/>
    <col min="513" max="520" width="9.140625" style="134"/>
    <col min="521" max="521" width="2.85546875" style="134" customWidth="1"/>
    <col min="522" max="524" width="9.140625" style="134"/>
    <col min="525" max="525" width="3" style="134" customWidth="1"/>
    <col min="526" max="767" width="9.140625" style="134"/>
    <col min="768" max="768" width="21.140625" style="134" customWidth="1"/>
    <col min="769" max="776" width="9.140625" style="134"/>
    <col min="777" max="777" width="2.85546875" style="134" customWidth="1"/>
    <col min="778" max="780" width="9.140625" style="134"/>
    <col min="781" max="781" width="3" style="134" customWidth="1"/>
    <col min="782" max="1023" width="9.140625" style="134"/>
    <col min="1024" max="1024" width="21.140625" style="134" customWidth="1"/>
    <col min="1025" max="1032" width="9.140625" style="134"/>
    <col min="1033" max="1033" width="2.85546875" style="134" customWidth="1"/>
    <col min="1034" max="1036" width="9.140625" style="134"/>
    <col min="1037" max="1037" width="3" style="134" customWidth="1"/>
    <col min="1038" max="1279" width="9.140625" style="134"/>
    <col min="1280" max="1280" width="21.140625" style="134" customWidth="1"/>
    <col min="1281" max="1288" width="9.140625" style="134"/>
    <col min="1289" max="1289" width="2.85546875" style="134" customWidth="1"/>
    <col min="1290" max="1292" width="9.140625" style="134"/>
    <col min="1293" max="1293" width="3" style="134" customWidth="1"/>
    <col min="1294" max="1535" width="9.140625" style="134"/>
    <col min="1536" max="1536" width="21.140625" style="134" customWidth="1"/>
    <col min="1537" max="1544" width="9.140625" style="134"/>
    <col min="1545" max="1545" width="2.85546875" style="134" customWidth="1"/>
    <col min="1546" max="1548" width="9.140625" style="134"/>
    <col min="1549" max="1549" width="3" style="134" customWidth="1"/>
    <col min="1550" max="1791" width="9.140625" style="134"/>
    <col min="1792" max="1792" width="21.140625" style="134" customWidth="1"/>
    <col min="1793" max="1800" width="9.140625" style="134"/>
    <col min="1801" max="1801" width="2.85546875" style="134" customWidth="1"/>
    <col min="1802" max="1804" width="9.140625" style="134"/>
    <col min="1805" max="1805" width="3" style="134" customWidth="1"/>
    <col min="1806" max="2047" width="9.140625" style="134"/>
    <col min="2048" max="2048" width="21.140625" style="134" customWidth="1"/>
    <col min="2049" max="2056" width="9.140625" style="134"/>
    <col min="2057" max="2057" width="2.85546875" style="134" customWidth="1"/>
    <col min="2058" max="2060" width="9.140625" style="134"/>
    <col min="2061" max="2061" width="3" style="134" customWidth="1"/>
    <col min="2062" max="2303" width="9.140625" style="134"/>
    <col min="2304" max="2304" width="21.140625" style="134" customWidth="1"/>
    <col min="2305" max="2312" width="9.140625" style="134"/>
    <col min="2313" max="2313" width="2.85546875" style="134" customWidth="1"/>
    <col min="2314" max="2316" width="9.140625" style="134"/>
    <col min="2317" max="2317" width="3" style="134" customWidth="1"/>
    <col min="2318" max="2559" width="9.140625" style="134"/>
    <col min="2560" max="2560" width="21.140625" style="134" customWidth="1"/>
    <col min="2561" max="2568" width="9.140625" style="134"/>
    <col min="2569" max="2569" width="2.85546875" style="134" customWidth="1"/>
    <col min="2570" max="2572" width="9.140625" style="134"/>
    <col min="2573" max="2573" width="3" style="134" customWidth="1"/>
    <col min="2574" max="2815" width="9.140625" style="134"/>
    <col min="2816" max="2816" width="21.140625" style="134" customWidth="1"/>
    <col min="2817" max="2824" width="9.140625" style="134"/>
    <col min="2825" max="2825" width="2.85546875" style="134" customWidth="1"/>
    <col min="2826" max="2828" width="9.140625" style="134"/>
    <col min="2829" max="2829" width="3" style="134" customWidth="1"/>
    <col min="2830" max="3071" width="9.140625" style="134"/>
    <col min="3072" max="3072" width="21.140625" style="134" customWidth="1"/>
    <col min="3073" max="3080" width="9.140625" style="134"/>
    <col min="3081" max="3081" width="2.85546875" style="134" customWidth="1"/>
    <col min="3082" max="3084" width="9.140625" style="134"/>
    <col min="3085" max="3085" width="3" style="134" customWidth="1"/>
    <col min="3086" max="3327" width="9.140625" style="134"/>
    <col min="3328" max="3328" width="21.140625" style="134" customWidth="1"/>
    <col min="3329" max="3336" width="9.140625" style="134"/>
    <col min="3337" max="3337" width="2.85546875" style="134" customWidth="1"/>
    <col min="3338" max="3340" width="9.140625" style="134"/>
    <col min="3341" max="3341" width="3" style="134" customWidth="1"/>
    <col min="3342" max="3583" width="9.140625" style="134"/>
    <col min="3584" max="3584" width="21.140625" style="134" customWidth="1"/>
    <col min="3585" max="3592" width="9.140625" style="134"/>
    <col min="3593" max="3593" width="2.85546875" style="134" customWidth="1"/>
    <col min="3594" max="3596" width="9.140625" style="134"/>
    <col min="3597" max="3597" width="3" style="134" customWidth="1"/>
    <col min="3598" max="3839" width="9.140625" style="134"/>
    <col min="3840" max="3840" width="21.140625" style="134" customWidth="1"/>
    <col min="3841" max="3848" width="9.140625" style="134"/>
    <col min="3849" max="3849" width="2.85546875" style="134" customWidth="1"/>
    <col min="3850" max="3852" width="9.140625" style="134"/>
    <col min="3853" max="3853" width="3" style="134" customWidth="1"/>
    <col min="3854" max="4095" width="9.140625" style="134"/>
    <col min="4096" max="4096" width="21.140625" style="134" customWidth="1"/>
    <col min="4097" max="4104" width="9.140625" style="134"/>
    <col min="4105" max="4105" width="2.85546875" style="134" customWidth="1"/>
    <col min="4106" max="4108" width="9.140625" style="134"/>
    <col min="4109" max="4109" width="3" style="134" customWidth="1"/>
    <col min="4110" max="4351" width="9.140625" style="134"/>
    <col min="4352" max="4352" width="21.140625" style="134" customWidth="1"/>
    <col min="4353" max="4360" width="9.140625" style="134"/>
    <col min="4361" max="4361" width="2.85546875" style="134" customWidth="1"/>
    <col min="4362" max="4364" width="9.140625" style="134"/>
    <col min="4365" max="4365" width="3" style="134" customWidth="1"/>
    <col min="4366" max="4607" width="9.140625" style="134"/>
    <col min="4608" max="4608" width="21.140625" style="134" customWidth="1"/>
    <col min="4609" max="4616" width="9.140625" style="134"/>
    <col min="4617" max="4617" width="2.85546875" style="134" customWidth="1"/>
    <col min="4618" max="4620" width="9.140625" style="134"/>
    <col min="4621" max="4621" width="3" style="134" customWidth="1"/>
    <col min="4622" max="4863" width="9.140625" style="134"/>
    <col min="4864" max="4864" width="21.140625" style="134" customWidth="1"/>
    <col min="4865" max="4872" width="9.140625" style="134"/>
    <col min="4873" max="4873" width="2.85546875" style="134" customWidth="1"/>
    <col min="4874" max="4876" width="9.140625" style="134"/>
    <col min="4877" max="4877" width="3" style="134" customWidth="1"/>
    <col min="4878" max="5119" width="9.140625" style="134"/>
    <col min="5120" max="5120" width="21.140625" style="134" customWidth="1"/>
    <col min="5121" max="5128" width="9.140625" style="134"/>
    <col min="5129" max="5129" width="2.85546875" style="134" customWidth="1"/>
    <col min="5130" max="5132" width="9.140625" style="134"/>
    <col min="5133" max="5133" width="3" style="134" customWidth="1"/>
    <col min="5134" max="5375" width="9.140625" style="134"/>
    <col min="5376" max="5376" width="21.140625" style="134" customWidth="1"/>
    <col min="5377" max="5384" width="9.140625" style="134"/>
    <col min="5385" max="5385" width="2.85546875" style="134" customWidth="1"/>
    <col min="5386" max="5388" width="9.140625" style="134"/>
    <col min="5389" max="5389" width="3" style="134" customWidth="1"/>
    <col min="5390" max="5631" width="9.140625" style="134"/>
    <col min="5632" max="5632" width="21.140625" style="134" customWidth="1"/>
    <col min="5633" max="5640" width="9.140625" style="134"/>
    <col min="5641" max="5641" width="2.85546875" style="134" customWidth="1"/>
    <col min="5642" max="5644" width="9.140625" style="134"/>
    <col min="5645" max="5645" width="3" style="134" customWidth="1"/>
    <col min="5646" max="5887" width="9.140625" style="134"/>
    <col min="5888" max="5888" width="21.140625" style="134" customWidth="1"/>
    <col min="5889" max="5896" width="9.140625" style="134"/>
    <col min="5897" max="5897" width="2.85546875" style="134" customWidth="1"/>
    <col min="5898" max="5900" width="9.140625" style="134"/>
    <col min="5901" max="5901" width="3" style="134" customWidth="1"/>
    <col min="5902" max="6143" width="9.140625" style="134"/>
    <col min="6144" max="6144" width="21.140625" style="134" customWidth="1"/>
    <col min="6145" max="6152" width="9.140625" style="134"/>
    <col min="6153" max="6153" width="2.85546875" style="134" customWidth="1"/>
    <col min="6154" max="6156" width="9.140625" style="134"/>
    <col min="6157" max="6157" width="3" style="134" customWidth="1"/>
    <col min="6158" max="6399" width="9.140625" style="134"/>
    <col min="6400" max="6400" width="21.140625" style="134" customWidth="1"/>
    <col min="6401" max="6408" width="9.140625" style="134"/>
    <col min="6409" max="6409" width="2.85546875" style="134" customWidth="1"/>
    <col min="6410" max="6412" width="9.140625" style="134"/>
    <col min="6413" max="6413" width="3" style="134" customWidth="1"/>
    <col min="6414" max="6655" width="9.140625" style="134"/>
    <col min="6656" max="6656" width="21.140625" style="134" customWidth="1"/>
    <col min="6657" max="6664" width="9.140625" style="134"/>
    <col min="6665" max="6665" width="2.85546875" style="134" customWidth="1"/>
    <col min="6666" max="6668" width="9.140625" style="134"/>
    <col min="6669" max="6669" width="3" style="134" customWidth="1"/>
    <col min="6670" max="6911" width="9.140625" style="134"/>
    <col min="6912" max="6912" width="21.140625" style="134" customWidth="1"/>
    <col min="6913" max="6920" width="9.140625" style="134"/>
    <col min="6921" max="6921" width="2.85546875" style="134" customWidth="1"/>
    <col min="6922" max="6924" width="9.140625" style="134"/>
    <col min="6925" max="6925" width="3" style="134" customWidth="1"/>
    <col min="6926" max="7167" width="9.140625" style="134"/>
    <col min="7168" max="7168" width="21.140625" style="134" customWidth="1"/>
    <col min="7169" max="7176" width="9.140625" style="134"/>
    <col min="7177" max="7177" width="2.85546875" style="134" customWidth="1"/>
    <col min="7178" max="7180" width="9.140625" style="134"/>
    <col min="7181" max="7181" width="3" style="134" customWidth="1"/>
    <col min="7182" max="7423" width="9.140625" style="134"/>
    <col min="7424" max="7424" width="21.140625" style="134" customWidth="1"/>
    <col min="7425" max="7432" width="9.140625" style="134"/>
    <col min="7433" max="7433" width="2.85546875" style="134" customWidth="1"/>
    <col min="7434" max="7436" width="9.140625" style="134"/>
    <col min="7437" max="7437" width="3" style="134" customWidth="1"/>
    <col min="7438" max="7679" width="9.140625" style="134"/>
    <col min="7680" max="7680" width="21.140625" style="134" customWidth="1"/>
    <col min="7681" max="7688" width="9.140625" style="134"/>
    <col min="7689" max="7689" width="2.85546875" style="134" customWidth="1"/>
    <col min="7690" max="7692" width="9.140625" style="134"/>
    <col min="7693" max="7693" width="3" style="134" customWidth="1"/>
    <col min="7694" max="7935" width="9.140625" style="134"/>
    <col min="7936" max="7936" width="21.140625" style="134" customWidth="1"/>
    <col min="7937" max="7944" width="9.140625" style="134"/>
    <col min="7945" max="7945" width="2.85546875" style="134" customWidth="1"/>
    <col min="7946" max="7948" width="9.140625" style="134"/>
    <col min="7949" max="7949" width="3" style="134" customWidth="1"/>
    <col min="7950" max="8191" width="9.140625" style="134"/>
    <col min="8192" max="8192" width="21.140625" style="134" customWidth="1"/>
    <col min="8193" max="8200" width="9.140625" style="134"/>
    <col min="8201" max="8201" width="2.85546875" style="134" customWidth="1"/>
    <col min="8202" max="8204" width="9.140625" style="134"/>
    <col min="8205" max="8205" width="3" style="134" customWidth="1"/>
    <col min="8206" max="8447" width="9.140625" style="134"/>
    <col min="8448" max="8448" width="21.140625" style="134" customWidth="1"/>
    <col min="8449" max="8456" width="9.140625" style="134"/>
    <col min="8457" max="8457" width="2.85546875" style="134" customWidth="1"/>
    <col min="8458" max="8460" width="9.140625" style="134"/>
    <col min="8461" max="8461" width="3" style="134" customWidth="1"/>
    <col min="8462" max="8703" width="9.140625" style="134"/>
    <col min="8704" max="8704" width="21.140625" style="134" customWidth="1"/>
    <col min="8705" max="8712" width="9.140625" style="134"/>
    <col min="8713" max="8713" width="2.85546875" style="134" customWidth="1"/>
    <col min="8714" max="8716" width="9.140625" style="134"/>
    <col min="8717" max="8717" width="3" style="134" customWidth="1"/>
    <col min="8718" max="8959" width="9.140625" style="134"/>
    <col min="8960" max="8960" width="21.140625" style="134" customWidth="1"/>
    <col min="8961" max="8968" width="9.140625" style="134"/>
    <col min="8969" max="8969" width="2.85546875" style="134" customWidth="1"/>
    <col min="8970" max="8972" width="9.140625" style="134"/>
    <col min="8973" max="8973" width="3" style="134" customWidth="1"/>
    <col min="8974" max="9215" width="9.140625" style="134"/>
    <col min="9216" max="9216" width="21.140625" style="134" customWidth="1"/>
    <col min="9217" max="9224" width="9.140625" style="134"/>
    <col min="9225" max="9225" width="2.85546875" style="134" customWidth="1"/>
    <col min="9226" max="9228" width="9.140625" style="134"/>
    <col min="9229" max="9229" width="3" style="134" customWidth="1"/>
    <col min="9230" max="9471" width="9.140625" style="134"/>
    <col min="9472" max="9472" width="21.140625" style="134" customWidth="1"/>
    <col min="9473" max="9480" width="9.140625" style="134"/>
    <col min="9481" max="9481" width="2.85546875" style="134" customWidth="1"/>
    <col min="9482" max="9484" width="9.140625" style="134"/>
    <col min="9485" max="9485" width="3" style="134" customWidth="1"/>
    <col min="9486" max="9727" width="9.140625" style="134"/>
    <col min="9728" max="9728" width="21.140625" style="134" customWidth="1"/>
    <col min="9729" max="9736" width="9.140625" style="134"/>
    <col min="9737" max="9737" width="2.85546875" style="134" customWidth="1"/>
    <col min="9738" max="9740" width="9.140625" style="134"/>
    <col min="9741" max="9741" width="3" style="134" customWidth="1"/>
    <col min="9742" max="9983" width="9.140625" style="134"/>
    <col min="9984" max="9984" width="21.140625" style="134" customWidth="1"/>
    <col min="9985" max="9992" width="9.140625" style="134"/>
    <col min="9993" max="9993" width="2.85546875" style="134" customWidth="1"/>
    <col min="9994" max="9996" width="9.140625" style="134"/>
    <col min="9997" max="9997" width="3" style="134" customWidth="1"/>
    <col min="9998" max="10239" width="9.140625" style="134"/>
    <col min="10240" max="10240" width="21.140625" style="134" customWidth="1"/>
    <col min="10241" max="10248" width="9.140625" style="134"/>
    <col min="10249" max="10249" width="2.85546875" style="134" customWidth="1"/>
    <col min="10250" max="10252" width="9.140625" style="134"/>
    <col min="10253" max="10253" width="3" style="134" customWidth="1"/>
    <col min="10254" max="10495" width="9.140625" style="134"/>
    <col min="10496" max="10496" width="21.140625" style="134" customWidth="1"/>
    <col min="10497" max="10504" width="9.140625" style="134"/>
    <col min="10505" max="10505" width="2.85546875" style="134" customWidth="1"/>
    <col min="10506" max="10508" width="9.140625" style="134"/>
    <col min="10509" max="10509" width="3" style="134" customWidth="1"/>
    <col min="10510" max="10751" width="9.140625" style="134"/>
    <col min="10752" max="10752" width="21.140625" style="134" customWidth="1"/>
    <col min="10753" max="10760" width="9.140625" style="134"/>
    <col min="10761" max="10761" width="2.85546875" style="134" customWidth="1"/>
    <col min="10762" max="10764" width="9.140625" style="134"/>
    <col min="10765" max="10765" width="3" style="134" customWidth="1"/>
    <col min="10766" max="11007" width="9.140625" style="134"/>
    <col min="11008" max="11008" width="21.140625" style="134" customWidth="1"/>
    <col min="11009" max="11016" width="9.140625" style="134"/>
    <col min="11017" max="11017" width="2.85546875" style="134" customWidth="1"/>
    <col min="11018" max="11020" width="9.140625" style="134"/>
    <col min="11021" max="11021" width="3" style="134" customWidth="1"/>
    <col min="11022" max="11263" width="9.140625" style="134"/>
    <col min="11264" max="11264" width="21.140625" style="134" customWidth="1"/>
    <col min="11265" max="11272" width="9.140625" style="134"/>
    <col min="11273" max="11273" width="2.85546875" style="134" customWidth="1"/>
    <col min="11274" max="11276" width="9.140625" style="134"/>
    <col min="11277" max="11277" width="3" style="134" customWidth="1"/>
    <col min="11278" max="11519" width="9.140625" style="134"/>
    <col min="11520" max="11520" width="21.140625" style="134" customWidth="1"/>
    <col min="11521" max="11528" width="9.140625" style="134"/>
    <col min="11529" max="11529" width="2.85546875" style="134" customWidth="1"/>
    <col min="11530" max="11532" width="9.140625" style="134"/>
    <col min="11533" max="11533" width="3" style="134" customWidth="1"/>
    <col min="11534" max="11775" width="9.140625" style="134"/>
    <col min="11776" max="11776" width="21.140625" style="134" customWidth="1"/>
    <col min="11777" max="11784" width="9.140625" style="134"/>
    <col min="11785" max="11785" width="2.85546875" style="134" customWidth="1"/>
    <col min="11786" max="11788" width="9.140625" style="134"/>
    <col min="11789" max="11789" width="3" style="134" customWidth="1"/>
    <col min="11790" max="12031" width="9.140625" style="134"/>
    <col min="12032" max="12032" width="21.140625" style="134" customWidth="1"/>
    <col min="12033" max="12040" width="9.140625" style="134"/>
    <col min="12041" max="12041" width="2.85546875" style="134" customWidth="1"/>
    <col min="12042" max="12044" width="9.140625" style="134"/>
    <col min="12045" max="12045" width="3" style="134" customWidth="1"/>
    <col min="12046" max="12287" width="9.140625" style="134"/>
    <col min="12288" max="12288" width="21.140625" style="134" customWidth="1"/>
    <col min="12289" max="12296" width="9.140625" style="134"/>
    <col min="12297" max="12297" width="2.85546875" style="134" customWidth="1"/>
    <col min="12298" max="12300" width="9.140625" style="134"/>
    <col min="12301" max="12301" width="3" style="134" customWidth="1"/>
    <col min="12302" max="12543" width="9.140625" style="134"/>
    <col min="12544" max="12544" width="21.140625" style="134" customWidth="1"/>
    <col min="12545" max="12552" width="9.140625" style="134"/>
    <col min="12553" max="12553" width="2.85546875" style="134" customWidth="1"/>
    <col min="12554" max="12556" width="9.140625" style="134"/>
    <col min="12557" max="12557" width="3" style="134" customWidth="1"/>
    <col min="12558" max="12799" width="9.140625" style="134"/>
    <col min="12800" max="12800" width="21.140625" style="134" customWidth="1"/>
    <col min="12801" max="12808" width="9.140625" style="134"/>
    <col min="12809" max="12809" width="2.85546875" style="134" customWidth="1"/>
    <col min="12810" max="12812" width="9.140625" style="134"/>
    <col min="12813" max="12813" width="3" style="134" customWidth="1"/>
    <col min="12814" max="13055" width="9.140625" style="134"/>
    <col min="13056" max="13056" width="21.140625" style="134" customWidth="1"/>
    <col min="13057" max="13064" width="9.140625" style="134"/>
    <col min="13065" max="13065" width="2.85546875" style="134" customWidth="1"/>
    <col min="13066" max="13068" width="9.140625" style="134"/>
    <col min="13069" max="13069" width="3" style="134" customWidth="1"/>
    <col min="13070" max="13311" width="9.140625" style="134"/>
    <col min="13312" max="13312" width="21.140625" style="134" customWidth="1"/>
    <col min="13313" max="13320" width="9.140625" style="134"/>
    <col min="13321" max="13321" width="2.85546875" style="134" customWidth="1"/>
    <col min="13322" max="13324" width="9.140625" style="134"/>
    <col min="13325" max="13325" width="3" style="134" customWidth="1"/>
    <col min="13326" max="13567" width="9.140625" style="134"/>
    <col min="13568" max="13568" width="21.140625" style="134" customWidth="1"/>
    <col min="13569" max="13576" width="9.140625" style="134"/>
    <col min="13577" max="13577" width="2.85546875" style="134" customWidth="1"/>
    <col min="13578" max="13580" width="9.140625" style="134"/>
    <col min="13581" max="13581" width="3" style="134" customWidth="1"/>
    <col min="13582" max="13823" width="9.140625" style="134"/>
    <col min="13824" max="13824" width="21.140625" style="134" customWidth="1"/>
    <col min="13825" max="13832" width="9.140625" style="134"/>
    <col min="13833" max="13833" width="2.85546875" style="134" customWidth="1"/>
    <col min="13834" max="13836" width="9.140625" style="134"/>
    <col min="13837" max="13837" width="3" style="134" customWidth="1"/>
    <col min="13838" max="14079" width="9.140625" style="134"/>
    <col min="14080" max="14080" width="21.140625" style="134" customWidth="1"/>
    <col min="14081" max="14088" width="9.140625" style="134"/>
    <col min="14089" max="14089" width="2.85546875" style="134" customWidth="1"/>
    <col min="14090" max="14092" width="9.140625" style="134"/>
    <col min="14093" max="14093" width="3" style="134" customWidth="1"/>
    <col min="14094" max="14335" width="9.140625" style="134"/>
    <col min="14336" max="14336" width="21.140625" style="134" customWidth="1"/>
    <col min="14337" max="14344" width="9.140625" style="134"/>
    <col min="14345" max="14345" width="2.85546875" style="134" customWidth="1"/>
    <col min="14346" max="14348" width="9.140625" style="134"/>
    <col min="14349" max="14349" width="3" style="134" customWidth="1"/>
    <col min="14350" max="14591" width="9.140625" style="134"/>
    <col min="14592" max="14592" width="21.140625" style="134" customWidth="1"/>
    <col min="14593" max="14600" width="9.140625" style="134"/>
    <col min="14601" max="14601" width="2.85546875" style="134" customWidth="1"/>
    <col min="14602" max="14604" width="9.140625" style="134"/>
    <col min="14605" max="14605" width="3" style="134" customWidth="1"/>
    <col min="14606" max="14847" width="9.140625" style="134"/>
    <col min="14848" max="14848" width="21.140625" style="134" customWidth="1"/>
    <col min="14849" max="14856" width="9.140625" style="134"/>
    <col min="14857" max="14857" width="2.85546875" style="134" customWidth="1"/>
    <col min="14858" max="14860" width="9.140625" style="134"/>
    <col min="14861" max="14861" width="3" style="134" customWidth="1"/>
    <col min="14862" max="15103" width="9.140625" style="134"/>
    <col min="15104" max="15104" width="21.140625" style="134" customWidth="1"/>
    <col min="15105" max="15112" width="9.140625" style="134"/>
    <col min="15113" max="15113" width="2.85546875" style="134" customWidth="1"/>
    <col min="15114" max="15116" width="9.140625" style="134"/>
    <col min="15117" max="15117" width="3" style="134" customWidth="1"/>
    <col min="15118" max="15359" width="9.140625" style="134"/>
    <col min="15360" max="15360" width="21.140625" style="134" customWidth="1"/>
    <col min="15361" max="15368" width="9.140625" style="134"/>
    <col min="15369" max="15369" width="2.85546875" style="134" customWidth="1"/>
    <col min="15370" max="15372" width="9.140625" style="134"/>
    <col min="15373" max="15373" width="3" style="134" customWidth="1"/>
    <col min="15374" max="15615" width="9.140625" style="134"/>
    <col min="15616" max="15616" width="21.140625" style="134" customWidth="1"/>
    <col min="15617" max="15624" width="9.140625" style="134"/>
    <col min="15625" max="15625" width="2.85546875" style="134" customWidth="1"/>
    <col min="15626" max="15628" width="9.140625" style="134"/>
    <col min="15629" max="15629" width="3" style="134" customWidth="1"/>
    <col min="15630" max="15871" width="9.140625" style="134"/>
    <col min="15872" max="15872" width="21.140625" style="134" customWidth="1"/>
    <col min="15873" max="15880" width="9.140625" style="134"/>
    <col min="15881" max="15881" width="2.85546875" style="134" customWidth="1"/>
    <col min="15882" max="15884" width="9.140625" style="134"/>
    <col min="15885" max="15885" width="3" style="134" customWidth="1"/>
    <col min="15886" max="16127" width="9.140625" style="134"/>
    <col min="16128" max="16128" width="21.140625" style="134" customWidth="1"/>
    <col min="16129" max="16136" width="9.140625" style="134"/>
    <col min="16137" max="16137" width="2.85546875" style="134" customWidth="1"/>
    <col min="16138" max="16140" width="9.140625" style="134"/>
    <col min="16141" max="16141" width="3" style="134" customWidth="1"/>
    <col min="16142" max="16384" width="9.140625" style="134"/>
  </cols>
  <sheetData>
    <row r="1" spans="1:14">
      <c r="A1" s="133" t="s">
        <v>170</v>
      </c>
    </row>
    <row r="2" spans="1:14">
      <c r="A2" s="135"/>
      <c r="B2" s="136"/>
      <c r="C2" s="136"/>
      <c r="D2" s="136"/>
      <c r="E2" s="136"/>
      <c r="F2" s="136"/>
      <c r="G2" s="136"/>
      <c r="H2" s="137"/>
      <c r="I2" s="138"/>
      <c r="J2" s="138"/>
      <c r="K2" s="138"/>
      <c r="L2" s="138"/>
      <c r="M2" s="138"/>
    </row>
    <row r="3" spans="1:14">
      <c r="A3" s="139">
        <v>2018</v>
      </c>
      <c r="B3" s="139" t="s">
        <v>16</v>
      </c>
      <c r="C3" s="139" t="s">
        <v>17</v>
      </c>
      <c r="D3" s="139" t="s">
        <v>18</v>
      </c>
      <c r="E3" s="139" t="s">
        <v>19</v>
      </c>
      <c r="F3" s="139" t="s">
        <v>20</v>
      </c>
      <c r="G3" s="140"/>
      <c r="H3" s="130"/>
      <c r="I3" s="130"/>
      <c r="J3" s="130"/>
      <c r="K3" s="130"/>
      <c r="L3" s="130"/>
      <c r="M3" s="130"/>
      <c r="N3" s="129"/>
    </row>
    <row r="4" spans="1:14">
      <c r="A4" s="141" t="s">
        <v>77</v>
      </c>
      <c r="B4" s="142">
        <v>90.592473999999996</v>
      </c>
      <c r="C4" s="143">
        <v>83.964331000000001</v>
      </c>
      <c r="D4" s="142">
        <v>80.629077999999993</v>
      </c>
      <c r="E4" s="142">
        <v>74.789678000000009</v>
      </c>
      <c r="F4" s="142">
        <v>49.513017999999995</v>
      </c>
      <c r="G4" s="144"/>
      <c r="H4" s="130"/>
      <c r="I4" s="130"/>
      <c r="J4" s="130"/>
      <c r="K4" s="130"/>
      <c r="L4" s="130"/>
      <c r="M4" s="130"/>
      <c r="N4" s="129"/>
    </row>
    <row r="5" spans="1:14">
      <c r="A5" s="141" t="s">
        <v>103</v>
      </c>
      <c r="B5" s="142">
        <v>0.30300100000000002</v>
      </c>
      <c r="C5" s="143">
        <v>1.0088539999999999</v>
      </c>
      <c r="D5" s="142">
        <v>1.280146</v>
      </c>
      <c r="E5" s="142">
        <v>1.185317</v>
      </c>
      <c r="F5" s="142">
        <v>0.81294999999999995</v>
      </c>
      <c r="G5" s="144"/>
      <c r="H5" s="130"/>
      <c r="I5" s="130"/>
      <c r="J5" s="130"/>
      <c r="K5" s="130"/>
      <c r="L5" s="130"/>
      <c r="M5" s="130"/>
      <c r="N5" s="129"/>
    </row>
    <row r="6" spans="1:14">
      <c r="A6" s="141" t="s">
        <v>104</v>
      </c>
      <c r="B6" s="142">
        <v>5.7495119999999993</v>
      </c>
      <c r="C6" s="143">
        <v>8.7325379999999999</v>
      </c>
      <c r="D6" s="142">
        <v>8.0482460000000007</v>
      </c>
      <c r="E6" s="142">
        <v>11.399604999999999</v>
      </c>
      <c r="F6" s="142">
        <v>12.646688000000001</v>
      </c>
      <c r="G6" s="144"/>
      <c r="H6" s="130"/>
      <c r="I6" s="130"/>
      <c r="J6" s="130"/>
      <c r="K6" s="130"/>
      <c r="L6" s="130"/>
      <c r="M6" s="130"/>
      <c r="N6" s="129"/>
    </row>
    <row r="7" spans="1:14">
      <c r="A7" s="141" t="s">
        <v>105</v>
      </c>
      <c r="B7" s="142">
        <v>1.479384</v>
      </c>
      <c r="C7" s="143">
        <v>2.3450729999999997</v>
      </c>
      <c r="D7" s="142">
        <v>3.9525459999999999</v>
      </c>
      <c r="E7" s="142">
        <v>4.8526489999999995</v>
      </c>
      <c r="F7" s="142">
        <v>7.7174549999999993</v>
      </c>
      <c r="G7" s="144"/>
      <c r="H7" s="130"/>
      <c r="I7" s="130"/>
      <c r="J7" s="130"/>
      <c r="K7" s="130"/>
      <c r="L7" s="130"/>
      <c r="M7" s="130"/>
      <c r="N7" s="129"/>
    </row>
    <row r="8" spans="1:14">
      <c r="A8" s="141" t="s">
        <v>106</v>
      </c>
      <c r="B8" s="142">
        <v>0.40348800000000001</v>
      </c>
      <c r="C8" s="143">
        <v>0.10396999999999999</v>
      </c>
      <c r="D8" s="142">
        <v>0.34781899999999999</v>
      </c>
      <c r="E8" s="142">
        <v>0.39828199999999997</v>
      </c>
      <c r="F8" s="142">
        <v>0.47853799999999996</v>
      </c>
      <c r="G8" s="144"/>
      <c r="H8" s="130"/>
      <c r="I8" s="130"/>
      <c r="J8" s="130"/>
      <c r="K8" s="130"/>
      <c r="L8" s="130"/>
      <c r="M8" s="130"/>
      <c r="N8" s="129"/>
    </row>
    <row r="9" spans="1:14">
      <c r="A9" s="141" t="s">
        <v>107</v>
      </c>
      <c r="B9" s="142">
        <v>1.47214</v>
      </c>
      <c r="C9" s="143">
        <v>3.8452329999999999</v>
      </c>
      <c r="D9" s="142">
        <v>5.7421640000000007</v>
      </c>
      <c r="E9" s="142">
        <v>7.3744680000000002</v>
      </c>
      <c r="F9" s="142">
        <v>28.83135</v>
      </c>
      <c r="G9" s="144"/>
    </row>
    <row r="10" spans="1:14">
      <c r="I10" s="145"/>
      <c r="J10" s="145"/>
      <c r="K10" s="145"/>
      <c r="L10" s="145"/>
      <c r="M10" s="145"/>
    </row>
  </sheetData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7"/>
  <sheetViews>
    <sheetView zoomScale="70" zoomScaleNormal="70" workbookViewId="0">
      <selection activeCell="G52" sqref="G52"/>
    </sheetView>
  </sheetViews>
  <sheetFormatPr baseColWidth="10" defaultColWidth="9.140625" defaultRowHeight="15"/>
  <cols>
    <col min="2" max="2" width="9.42578125" bestFit="1" customWidth="1"/>
  </cols>
  <sheetData>
    <row r="1" spans="1:31">
      <c r="A1" s="14" t="s">
        <v>108</v>
      </c>
    </row>
    <row r="2" spans="1:31">
      <c r="A2" s="14"/>
    </row>
    <row r="3" spans="1:31">
      <c r="A3">
        <v>2010</v>
      </c>
      <c r="B3" t="s">
        <v>77</v>
      </c>
      <c r="C3" t="s">
        <v>103</v>
      </c>
      <c r="D3" t="s">
        <v>104</v>
      </c>
      <c r="E3" t="s">
        <v>105</v>
      </c>
      <c r="F3" t="s">
        <v>106</v>
      </c>
      <c r="G3" t="s">
        <v>107</v>
      </c>
      <c r="Y3" t="s">
        <v>16</v>
      </c>
    </row>
    <row r="4" spans="1:31">
      <c r="A4" t="s">
        <v>16</v>
      </c>
      <c r="B4">
        <v>84.8</v>
      </c>
      <c r="C4">
        <v>0.6</v>
      </c>
      <c r="D4">
        <v>9.4</v>
      </c>
      <c r="E4">
        <v>2.2999999999999998</v>
      </c>
      <c r="F4">
        <v>0.6</v>
      </c>
      <c r="G4">
        <v>2.2999999999999998</v>
      </c>
      <c r="Z4" t="s">
        <v>77</v>
      </c>
      <c r="AA4" t="s">
        <v>103</v>
      </c>
      <c r="AB4" t="s">
        <v>104</v>
      </c>
      <c r="AC4" t="s">
        <v>105</v>
      </c>
      <c r="AD4" t="s">
        <v>106</v>
      </c>
      <c r="AE4" t="s">
        <v>107</v>
      </c>
    </row>
    <row r="5" spans="1:31">
      <c r="A5" t="s">
        <v>17</v>
      </c>
      <c r="B5">
        <v>77.599999999999994</v>
      </c>
      <c r="C5">
        <v>0.4</v>
      </c>
      <c r="D5">
        <v>11.4</v>
      </c>
      <c r="E5">
        <v>3.6</v>
      </c>
      <c r="F5">
        <v>0.7</v>
      </c>
      <c r="G5">
        <v>6.2</v>
      </c>
      <c r="Y5">
        <v>2010</v>
      </c>
      <c r="Z5" s="146">
        <v>84.8</v>
      </c>
      <c r="AA5" s="146">
        <v>0.6</v>
      </c>
      <c r="AB5" s="146">
        <v>9.4</v>
      </c>
      <c r="AC5" s="146">
        <v>2.2999999999999998</v>
      </c>
      <c r="AD5" s="146">
        <v>0.6</v>
      </c>
      <c r="AE5" s="146">
        <v>2.2999999999999998</v>
      </c>
    </row>
    <row r="6" spans="1:31">
      <c r="A6" t="s">
        <v>18</v>
      </c>
      <c r="B6">
        <v>72.5</v>
      </c>
      <c r="C6">
        <v>0.3</v>
      </c>
      <c r="D6">
        <v>11</v>
      </c>
      <c r="E6">
        <v>4</v>
      </c>
      <c r="F6">
        <v>1</v>
      </c>
      <c r="G6">
        <v>11.2</v>
      </c>
      <c r="Y6">
        <v>2011</v>
      </c>
      <c r="Z6" s="146">
        <v>87.3</v>
      </c>
      <c r="AA6" s="146">
        <v>0.3</v>
      </c>
      <c r="AB6" s="146">
        <v>9</v>
      </c>
      <c r="AC6" s="146">
        <v>1.4</v>
      </c>
      <c r="AD6" s="146">
        <v>0.5</v>
      </c>
      <c r="AE6" s="146">
        <v>1.5</v>
      </c>
    </row>
    <row r="7" spans="1:31">
      <c r="A7" t="s">
        <v>19</v>
      </c>
      <c r="B7">
        <v>47.4</v>
      </c>
      <c r="C7">
        <v>0.7</v>
      </c>
      <c r="D7">
        <v>14.3</v>
      </c>
      <c r="E7">
        <v>5.0999999999999996</v>
      </c>
      <c r="F7">
        <v>0.9</v>
      </c>
      <c r="G7">
        <v>31.7</v>
      </c>
      <c r="Y7">
        <v>2012</v>
      </c>
      <c r="Z7" s="146">
        <v>87.2</v>
      </c>
      <c r="AA7" s="146">
        <v>0.4</v>
      </c>
      <c r="AB7" s="146">
        <v>6.9</v>
      </c>
      <c r="AC7" s="146">
        <v>2.2000000000000002</v>
      </c>
      <c r="AD7" s="146">
        <v>0.1</v>
      </c>
      <c r="AE7" s="146">
        <v>3.2</v>
      </c>
    </row>
    <row r="8" spans="1:31">
      <c r="A8" t="s">
        <v>20</v>
      </c>
      <c r="B8">
        <v>61</v>
      </c>
      <c r="C8">
        <v>0.5</v>
      </c>
      <c r="D8">
        <v>13.1</v>
      </c>
      <c r="E8">
        <v>4.4000000000000004</v>
      </c>
      <c r="F8">
        <v>0.8</v>
      </c>
      <c r="G8">
        <v>20.100000000000001</v>
      </c>
      <c r="Y8">
        <v>2013</v>
      </c>
      <c r="Z8" s="146">
        <v>88.6</v>
      </c>
      <c r="AA8" s="146">
        <v>0.3</v>
      </c>
      <c r="AB8" s="146">
        <v>6</v>
      </c>
      <c r="AC8" s="146">
        <v>1.8</v>
      </c>
      <c r="AD8" s="146">
        <v>0.2</v>
      </c>
      <c r="AE8" s="146">
        <v>3.1</v>
      </c>
    </row>
    <row r="9" spans="1:31">
      <c r="Y9">
        <v>2014</v>
      </c>
      <c r="Z9" s="146">
        <v>88.8</v>
      </c>
      <c r="AA9" s="146">
        <v>0.5</v>
      </c>
      <c r="AB9" s="146">
        <v>7.3</v>
      </c>
      <c r="AC9" s="146">
        <v>1.8</v>
      </c>
      <c r="AD9" s="146">
        <v>0.1</v>
      </c>
      <c r="AE9" s="146">
        <v>1.5</v>
      </c>
    </row>
    <row r="10" spans="1:31">
      <c r="A10">
        <v>2011</v>
      </c>
      <c r="B10" t="s">
        <v>77</v>
      </c>
      <c r="C10" t="s">
        <v>103</v>
      </c>
      <c r="D10" t="s">
        <v>104</v>
      </c>
      <c r="E10" t="s">
        <v>105</v>
      </c>
      <c r="F10" t="s">
        <v>106</v>
      </c>
      <c r="G10" t="s">
        <v>107</v>
      </c>
      <c r="Y10">
        <v>2015</v>
      </c>
      <c r="Z10" s="146">
        <v>91</v>
      </c>
      <c r="AA10" s="146">
        <v>0.6</v>
      </c>
      <c r="AB10" s="146">
        <v>5.8</v>
      </c>
      <c r="AC10" s="146">
        <v>1.5</v>
      </c>
      <c r="AD10" s="146">
        <v>0.1</v>
      </c>
      <c r="AE10" s="146">
        <v>1</v>
      </c>
    </row>
    <row r="11" spans="1:31">
      <c r="A11" t="s">
        <v>16</v>
      </c>
      <c r="B11">
        <v>87.3</v>
      </c>
      <c r="C11">
        <v>0.3</v>
      </c>
      <c r="D11">
        <v>9</v>
      </c>
      <c r="E11">
        <v>1.4</v>
      </c>
      <c r="F11">
        <v>0.5</v>
      </c>
      <c r="G11">
        <v>1.5</v>
      </c>
      <c r="Y11">
        <v>2016</v>
      </c>
      <c r="Z11" s="102">
        <v>88.017102999999992</v>
      </c>
      <c r="AA11" s="102">
        <v>0.94562799999999991</v>
      </c>
      <c r="AB11" s="102">
        <v>6.9022579999999998</v>
      </c>
      <c r="AC11" s="102">
        <v>2.6177429999999999</v>
      </c>
      <c r="AD11" s="102">
        <v>4.4852000000000003E-2</v>
      </c>
      <c r="AE11" s="102">
        <v>1.4724159999999999</v>
      </c>
    </row>
    <row r="12" spans="1:31">
      <c r="A12" t="s">
        <v>17</v>
      </c>
      <c r="B12">
        <v>77.599999999999994</v>
      </c>
      <c r="C12">
        <v>0.8</v>
      </c>
      <c r="D12">
        <v>11.1</v>
      </c>
      <c r="E12">
        <v>3.3</v>
      </c>
      <c r="F12">
        <v>0.5</v>
      </c>
      <c r="G12">
        <v>6.8</v>
      </c>
      <c r="Y12">
        <v>2017</v>
      </c>
      <c r="Z12" s="102">
        <v>86.673790999999994</v>
      </c>
      <c r="AA12" s="102">
        <v>0.8302719999999999</v>
      </c>
      <c r="AB12" s="102">
        <v>7.0145849999999994</v>
      </c>
      <c r="AC12" s="102">
        <v>1.9421930000000001</v>
      </c>
      <c r="AD12" s="102">
        <v>0.24645700000000001</v>
      </c>
      <c r="AE12" s="102">
        <v>3.2927020000000002</v>
      </c>
    </row>
    <row r="13" spans="1:31">
      <c r="A13" t="s">
        <v>18</v>
      </c>
      <c r="B13">
        <v>76.099999999999994</v>
      </c>
      <c r="C13">
        <v>0.5</v>
      </c>
      <c r="D13">
        <v>10</v>
      </c>
      <c r="E13">
        <v>2.9</v>
      </c>
      <c r="F13">
        <v>1.2</v>
      </c>
      <c r="G13">
        <v>9.4</v>
      </c>
      <c r="Y13">
        <v>2018</v>
      </c>
      <c r="Z13" s="102">
        <v>90.592473999999996</v>
      </c>
      <c r="AA13" s="102">
        <v>0.30300100000000002</v>
      </c>
      <c r="AB13" s="102">
        <v>5.7495119999999993</v>
      </c>
      <c r="AC13" s="102">
        <v>1.479384</v>
      </c>
      <c r="AD13" s="102">
        <v>0.40348800000000001</v>
      </c>
      <c r="AE13" s="102">
        <v>1.47214</v>
      </c>
    </row>
    <row r="14" spans="1:31">
      <c r="A14" t="s">
        <v>19</v>
      </c>
      <c r="B14">
        <v>69.599999999999994</v>
      </c>
      <c r="C14">
        <v>0.4</v>
      </c>
      <c r="D14">
        <v>11.5</v>
      </c>
      <c r="E14">
        <v>4.5</v>
      </c>
      <c r="F14">
        <v>0.7</v>
      </c>
      <c r="G14">
        <v>13.3</v>
      </c>
      <c r="Z14" s="146"/>
      <c r="AA14" s="146"/>
      <c r="AB14" s="146"/>
      <c r="AC14" s="146"/>
      <c r="AD14" s="146"/>
      <c r="AE14" s="146"/>
    </row>
    <row r="15" spans="1:31">
      <c r="A15" t="s">
        <v>20</v>
      </c>
      <c r="B15">
        <v>41.5</v>
      </c>
      <c r="C15">
        <v>0.5</v>
      </c>
      <c r="D15">
        <v>11.5</v>
      </c>
      <c r="E15">
        <v>6.3</v>
      </c>
      <c r="F15">
        <v>1.2</v>
      </c>
      <c r="G15">
        <v>39</v>
      </c>
      <c r="Y15" t="s">
        <v>97</v>
      </c>
      <c r="Z15" s="146"/>
      <c r="AA15" s="146"/>
      <c r="AB15" s="146"/>
      <c r="AC15" s="146"/>
      <c r="AD15" s="146"/>
      <c r="AE15" s="146"/>
    </row>
    <row r="16" spans="1:31">
      <c r="Z16" t="s">
        <v>77</v>
      </c>
      <c r="AA16" t="s">
        <v>103</v>
      </c>
      <c r="AB16" t="s">
        <v>104</v>
      </c>
      <c r="AC16" t="s">
        <v>105</v>
      </c>
      <c r="AD16" t="s">
        <v>106</v>
      </c>
      <c r="AE16" t="s">
        <v>107</v>
      </c>
    </row>
    <row r="17" spans="1:31">
      <c r="A17">
        <v>2012</v>
      </c>
      <c r="B17" t="s">
        <v>77</v>
      </c>
      <c r="C17" t="s">
        <v>103</v>
      </c>
      <c r="D17" t="s">
        <v>104</v>
      </c>
      <c r="E17" t="s">
        <v>105</v>
      </c>
      <c r="F17" t="s">
        <v>106</v>
      </c>
      <c r="G17" t="s">
        <v>107</v>
      </c>
      <c r="Y17">
        <v>2010</v>
      </c>
      <c r="Z17" s="146">
        <v>77.599999999999994</v>
      </c>
      <c r="AA17" s="146">
        <v>0.4</v>
      </c>
      <c r="AB17" s="146">
        <v>11.4</v>
      </c>
      <c r="AC17" s="146">
        <v>3.6</v>
      </c>
      <c r="AD17" s="146">
        <v>0.7</v>
      </c>
      <c r="AE17" s="146">
        <v>6.2</v>
      </c>
    </row>
    <row r="18" spans="1:31">
      <c r="A18" t="s">
        <v>16</v>
      </c>
      <c r="B18">
        <v>87.2</v>
      </c>
      <c r="C18">
        <v>0.4</v>
      </c>
      <c r="D18">
        <v>6.9</v>
      </c>
      <c r="E18">
        <v>2.2000000000000002</v>
      </c>
      <c r="F18">
        <v>0.1</v>
      </c>
      <c r="G18">
        <v>3.2</v>
      </c>
      <c r="Y18">
        <v>2011</v>
      </c>
      <c r="Z18" s="146">
        <v>77.599999999999994</v>
      </c>
      <c r="AA18" s="146">
        <v>0.8</v>
      </c>
      <c r="AB18" s="146">
        <v>11.1</v>
      </c>
      <c r="AC18" s="146">
        <v>3.3</v>
      </c>
      <c r="AD18" s="146">
        <v>0.5</v>
      </c>
      <c r="AE18" s="146">
        <v>6.8</v>
      </c>
    </row>
    <row r="19" spans="1:31">
      <c r="A19" t="s">
        <v>17</v>
      </c>
      <c r="B19">
        <v>81.400000000000006</v>
      </c>
      <c r="C19">
        <v>0.6</v>
      </c>
      <c r="D19">
        <v>9.6</v>
      </c>
      <c r="E19">
        <v>2</v>
      </c>
      <c r="F19">
        <v>1.4</v>
      </c>
      <c r="G19">
        <v>4.9000000000000004</v>
      </c>
      <c r="Y19">
        <v>2012</v>
      </c>
      <c r="Z19" s="146">
        <v>81.400000000000006</v>
      </c>
      <c r="AA19" s="146">
        <v>0.6</v>
      </c>
      <c r="AB19" s="146">
        <v>9.6</v>
      </c>
      <c r="AC19" s="146">
        <v>2</v>
      </c>
      <c r="AD19" s="146">
        <v>1.4</v>
      </c>
      <c r="AE19" s="146">
        <v>4.9000000000000004</v>
      </c>
    </row>
    <row r="20" spans="1:31">
      <c r="A20" t="s">
        <v>18</v>
      </c>
      <c r="B20">
        <v>76.900000000000006</v>
      </c>
      <c r="C20">
        <v>0.8</v>
      </c>
      <c r="D20">
        <v>10.1</v>
      </c>
      <c r="E20">
        <v>3.4</v>
      </c>
      <c r="F20">
        <v>1</v>
      </c>
      <c r="G20">
        <v>7.8</v>
      </c>
      <c r="Y20">
        <v>2013</v>
      </c>
      <c r="Z20" s="146">
        <v>83.2</v>
      </c>
      <c r="AA20" s="146">
        <v>1</v>
      </c>
      <c r="AB20" s="146">
        <v>7.8</v>
      </c>
      <c r="AC20" s="146">
        <v>1.9</v>
      </c>
      <c r="AD20" s="146">
        <v>0.5</v>
      </c>
      <c r="AE20" s="146">
        <v>5.7</v>
      </c>
    </row>
    <row r="21" spans="1:31">
      <c r="A21" t="s">
        <v>19</v>
      </c>
      <c r="B21">
        <v>66.5</v>
      </c>
      <c r="C21">
        <v>0.4</v>
      </c>
      <c r="D21">
        <v>10</v>
      </c>
      <c r="E21">
        <v>5.6</v>
      </c>
      <c r="F21">
        <v>1.5</v>
      </c>
      <c r="G21">
        <v>15.9</v>
      </c>
      <c r="Y21">
        <v>2014</v>
      </c>
      <c r="Z21" s="146">
        <v>82.8</v>
      </c>
      <c r="AA21" s="146">
        <v>1.2</v>
      </c>
      <c r="AB21" s="146">
        <v>10.5</v>
      </c>
      <c r="AC21" s="146">
        <v>3.2</v>
      </c>
      <c r="AD21" s="146">
        <v>0.1</v>
      </c>
      <c r="AE21" s="146">
        <v>2.2999999999999998</v>
      </c>
    </row>
    <row r="22" spans="1:31">
      <c r="A22" t="s">
        <v>20</v>
      </c>
      <c r="B22">
        <v>47.3</v>
      </c>
      <c r="C22">
        <v>0.5</v>
      </c>
      <c r="D22">
        <v>15.4</v>
      </c>
      <c r="E22">
        <v>5.0999999999999996</v>
      </c>
      <c r="F22">
        <v>0.8</v>
      </c>
      <c r="G22">
        <v>31</v>
      </c>
      <c r="Y22">
        <v>2015</v>
      </c>
      <c r="Z22" s="146">
        <v>85.4</v>
      </c>
      <c r="AA22" s="146">
        <v>0.7</v>
      </c>
      <c r="AB22" s="146">
        <v>9.6999999999999993</v>
      </c>
      <c r="AC22" s="146">
        <v>2.2999999999999998</v>
      </c>
      <c r="AD22" s="146">
        <v>0.1</v>
      </c>
      <c r="AE22" s="146">
        <v>1.7</v>
      </c>
    </row>
    <row r="23" spans="1:31">
      <c r="Y23">
        <v>2016</v>
      </c>
      <c r="Z23" s="102">
        <v>83.660120000000006</v>
      </c>
      <c r="AA23" s="102">
        <v>1.315356</v>
      </c>
      <c r="AB23" s="102">
        <v>8.2184190000000008</v>
      </c>
      <c r="AC23" s="102">
        <v>4.0528389999999996</v>
      </c>
      <c r="AD23" s="102">
        <v>0.20832600000000001</v>
      </c>
      <c r="AE23" s="102">
        <v>2.5449409999999997</v>
      </c>
    </row>
    <row r="24" spans="1:31">
      <c r="A24">
        <v>2013</v>
      </c>
      <c r="B24" t="s">
        <v>77</v>
      </c>
      <c r="C24" t="s">
        <v>103</v>
      </c>
      <c r="D24" t="s">
        <v>104</v>
      </c>
      <c r="E24" t="s">
        <v>105</v>
      </c>
      <c r="F24" t="s">
        <v>106</v>
      </c>
      <c r="G24" t="s">
        <v>107</v>
      </c>
      <c r="Y24">
        <v>2017</v>
      </c>
      <c r="Z24" s="102">
        <v>83.288101999999995</v>
      </c>
      <c r="AA24" s="102">
        <v>1.0518100000000001</v>
      </c>
      <c r="AB24" s="102">
        <v>9.1386459999999996</v>
      </c>
      <c r="AC24" s="102">
        <v>2.6816070000000001</v>
      </c>
      <c r="AD24" s="102">
        <v>0.25650200000000001</v>
      </c>
      <c r="AE24" s="102">
        <v>3.5833339999999998</v>
      </c>
    </row>
    <row r="25" spans="1:31">
      <c r="A25" t="s">
        <v>16</v>
      </c>
      <c r="B25">
        <v>88.6</v>
      </c>
      <c r="C25">
        <v>0.3</v>
      </c>
      <c r="D25">
        <v>6</v>
      </c>
      <c r="E25">
        <v>1.8</v>
      </c>
      <c r="F25">
        <v>0.2</v>
      </c>
      <c r="G25">
        <v>3.1</v>
      </c>
      <c r="Y25">
        <v>2018</v>
      </c>
      <c r="Z25" s="102">
        <v>83.964331000000001</v>
      </c>
      <c r="AA25" s="102">
        <v>1.0088539999999999</v>
      </c>
      <c r="AB25" s="102">
        <v>8.7325379999999999</v>
      </c>
      <c r="AC25" s="102">
        <v>2.3450729999999997</v>
      </c>
      <c r="AD25" s="102">
        <v>0.10396999999999999</v>
      </c>
      <c r="AE25" s="102">
        <v>3.8452329999999999</v>
      </c>
    </row>
    <row r="26" spans="1:31">
      <c r="A26" t="s">
        <v>17</v>
      </c>
      <c r="B26">
        <v>83.2</v>
      </c>
      <c r="C26">
        <v>1</v>
      </c>
      <c r="D26">
        <v>7.8</v>
      </c>
      <c r="E26">
        <v>1.9</v>
      </c>
      <c r="F26">
        <v>0.5</v>
      </c>
      <c r="G26">
        <v>5.7</v>
      </c>
      <c r="Z26" s="146"/>
      <c r="AA26" s="146"/>
      <c r="AB26" s="146"/>
      <c r="AC26" s="146"/>
      <c r="AD26" s="146"/>
      <c r="AE26" s="146"/>
    </row>
    <row r="27" spans="1:31">
      <c r="A27" t="s">
        <v>18</v>
      </c>
      <c r="B27">
        <v>77.3</v>
      </c>
      <c r="C27">
        <v>0.6</v>
      </c>
      <c r="D27">
        <v>10.1</v>
      </c>
      <c r="E27">
        <v>3.4</v>
      </c>
      <c r="F27">
        <v>0.4</v>
      </c>
      <c r="G27">
        <v>8.1</v>
      </c>
      <c r="Y27" t="s">
        <v>98</v>
      </c>
      <c r="Z27" s="146"/>
      <c r="AA27" s="146"/>
      <c r="AB27" s="146"/>
      <c r="AC27" s="146"/>
      <c r="AD27" s="146"/>
      <c r="AE27" s="146"/>
    </row>
    <row r="28" spans="1:31">
      <c r="A28" t="s">
        <v>19</v>
      </c>
      <c r="B28">
        <v>71.900000000000006</v>
      </c>
      <c r="C28">
        <v>1</v>
      </c>
      <c r="D28">
        <v>11.8</v>
      </c>
      <c r="E28">
        <v>5</v>
      </c>
      <c r="F28">
        <v>0.4</v>
      </c>
      <c r="G28">
        <v>10</v>
      </c>
      <c r="Z28" t="s">
        <v>77</v>
      </c>
      <c r="AA28" t="s">
        <v>103</v>
      </c>
      <c r="AB28" t="s">
        <v>104</v>
      </c>
      <c r="AC28" t="s">
        <v>105</v>
      </c>
      <c r="AD28" t="s">
        <v>106</v>
      </c>
      <c r="AE28" t="s">
        <v>107</v>
      </c>
    </row>
    <row r="29" spans="1:31">
      <c r="A29" t="s">
        <v>20</v>
      </c>
      <c r="B29">
        <v>52.6</v>
      </c>
      <c r="C29">
        <v>0.7</v>
      </c>
      <c r="D29">
        <v>14.5</v>
      </c>
      <c r="E29">
        <v>5.3</v>
      </c>
      <c r="F29">
        <v>0.4</v>
      </c>
      <c r="G29">
        <v>26.4</v>
      </c>
      <c r="Y29">
        <v>2010</v>
      </c>
      <c r="Z29" s="146">
        <v>72.5</v>
      </c>
      <c r="AA29" s="146">
        <v>0.3</v>
      </c>
      <c r="AB29" s="146">
        <v>11</v>
      </c>
      <c r="AC29" s="146">
        <v>4</v>
      </c>
      <c r="AD29" s="146">
        <v>1</v>
      </c>
      <c r="AE29" s="146">
        <v>11.2</v>
      </c>
    </row>
    <row r="30" spans="1:31">
      <c r="Y30">
        <v>2011</v>
      </c>
      <c r="Z30" s="146">
        <v>76.099999999999994</v>
      </c>
      <c r="AA30" s="146">
        <v>0.5</v>
      </c>
      <c r="AB30" s="146">
        <v>10</v>
      </c>
      <c r="AC30" s="146">
        <v>2.9</v>
      </c>
      <c r="AD30" s="146">
        <v>1.2</v>
      </c>
      <c r="AE30" s="146">
        <v>9.4</v>
      </c>
    </row>
    <row r="31" spans="1:31">
      <c r="A31">
        <v>2014</v>
      </c>
      <c r="B31" t="s">
        <v>77</v>
      </c>
      <c r="C31" t="s">
        <v>103</v>
      </c>
      <c r="D31" t="s">
        <v>104</v>
      </c>
      <c r="E31" t="s">
        <v>105</v>
      </c>
      <c r="F31" t="s">
        <v>106</v>
      </c>
      <c r="G31" t="s">
        <v>107</v>
      </c>
      <c r="Y31">
        <v>2012</v>
      </c>
      <c r="Z31" s="146">
        <v>76.900000000000006</v>
      </c>
      <c r="AA31" s="146">
        <v>0.8</v>
      </c>
      <c r="AB31" s="146">
        <v>10.1</v>
      </c>
      <c r="AC31" s="146">
        <v>3.4</v>
      </c>
      <c r="AD31" s="146">
        <v>1</v>
      </c>
      <c r="AE31" s="146">
        <v>7.8</v>
      </c>
    </row>
    <row r="32" spans="1:31">
      <c r="A32" t="s">
        <v>16</v>
      </c>
      <c r="B32">
        <v>88.8</v>
      </c>
      <c r="C32">
        <v>0.5</v>
      </c>
      <c r="D32">
        <v>7.3</v>
      </c>
      <c r="E32">
        <v>1.8</v>
      </c>
      <c r="F32">
        <v>0.1</v>
      </c>
      <c r="G32">
        <v>1.5</v>
      </c>
      <c r="Y32">
        <v>2013</v>
      </c>
      <c r="Z32" s="146">
        <v>77.3</v>
      </c>
      <c r="AA32" s="146">
        <v>0.6</v>
      </c>
      <c r="AB32" s="146">
        <v>10.1</v>
      </c>
      <c r="AC32" s="146">
        <v>3.4</v>
      </c>
      <c r="AD32" s="146">
        <v>0.4</v>
      </c>
      <c r="AE32" s="146">
        <v>8.1</v>
      </c>
    </row>
    <row r="33" spans="1:31">
      <c r="A33" t="s">
        <v>17</v>
      </c>
      <c r="B33">
        <v>82.8</v>
      </c>
      <c r="C33">
        <v>1.2</v>
      </c>
      <c r="D33">
        <v>10.5</v>
      </c>
      <c r="E33">
        <v>3.2</v>
      </c>
      <c r="F33">
        <v>0.1</v>
      </c>
      <c r="G33">
        <v>2.2999999999999998</v>
      </c>
      <c r="Y33">
        <v>2014</v>
      </c>
      <c r="Z33" s="146">
        <v>76.599999999999994</v>
      </c>
      <c r="AA33" s="146">
        <v>0.5</v>
      </c>
      <c r="AB33" s="146">
        <v>9.8000000000000007</v>
      </c>
      <c r="AC33" s="146">
        <v>5.3</v>
      </c>
      <c r="AD33" s="146">
        <v>1.1000000000000001</v>
      </c>
      <c r="AE33" s="146">
        <v>6.6</v>
      </c>
    </row>
    <row r="34" spans="1:31">
      <c r="A34" t="s">
        <v>18</v>
      </c>
      <c r="B34">
        <v>76.599999999999994</v>
      </c>
      <c r="C34">
        <v>0.5</v>
      </c>
      <c r="D34">
        <v>9.8000000000000007</v>
      </c>
      <c r="E34">
        <v>5.3</v>
      </c>
      <c r="F34">
        <v>1.1000000000000001</v>
      </c>
      <c r="G34">
        <v>6.6</v>
      </c>
      <c r="Y34">
        <v>2015</v>
      </c>
      <c r="Z34" s="146">
        <v>79.7</v>
      </c>
      <c r="AA34" s="146">
        <v>0.5</v>
      </c>
      <c r="AB34" s="146">
        <v>10.1</v>
      </c>
      <c r="AC34" s="146">
        <v>2.9</v>
      </c>
      <c r="AD34" s="146">
        <v>0.1</v>
      </c>
      <c r="AE34" s="146">
        <v>6.7</v>
      </c>
    </row>
    <row r="35" spans="1:31">
      <c r="A35" t="s">
        <v>19</v>
      </c>
      <c r="B35">
        <v>74.8</v>
      </c>
      <c r="C35">
        <v>0.9</v>
      </c>
      <c r="D35">
        <v>11.7</v>
      </c>
      <c r="E35">
        <v>5.4</v>
      </c>
      <c r="F35">
        <v>0.5</v>
      </c>
      <c r="G35">
        <v>6.7</v>
      </c>
      <c r="Y35">
        <v>2016</v>
      </c>
      <c r="Z35" s="102">
        <v>81.956808999999993</v>
      </c>
      <c r="AA35" s="102">
        <v>1.069985</v>
      </c>
      <c r="AB35" s="102">
        <v>9.526622999999999</v>
      </c>
      <c r="AC35" s="102">
        <v>2.8162790000000002</v>
      </c>
      <c r="AD35" s="102">
        <v>0.25473599999999996</v>
      </c>
      <c r="AE35" s="102">
        <v>4.3755679999999995</v>
      </c>
    </row>
    <row r="36" spans="1:31">
      <c r="A36" t="s">
        <v>20</v>
      </c>
      <c r="B36">
        <v>48.9</v>
      </c>
      <c r="C36">
        <v>0.8</v>
      </c>
      <c r="D36">
        <v>12.9</v>
      </c>
      <c r="E36">
        <v>6.2</v>
      </c>
      <c r="F36">
        <v>0.8</v>
      </c>
      <c r="G36">
        <v>30.4</v>
      </c>
      <c r="Y36">
        <v>2017</v>
      </c>
      <c r="Z36" s="102">
        <v>77.517881000000003</v>
      </c>
      <c r="AA36" s="102">
        <v>1.1912970000000001</v>
      </c>
      <c r="AB36" s="102">
        <v>10.188095000000001</v>
      </c>
      <c r="AC36" s="102">
        <v>3.768634</v>
      </c>
      <c r="AD36" s="102">
        <v>0.439859</v>
      </c>
      <c r="AE36" s="102">
        <v>6.8942340000000009</v>
      </c>
    </row>
    <row r="37" spans="1:31">
      <c r="Y37">
        <v>2018</v>
      </c>
      <c r="Z37" s="102">
        <v>80.629077999999993</v>
      </c>
      <c r="AA37" s="102">
        <v>1.280146</v>
      </c>
      <c r="AB37" s="102">
        <v>8.0482460000000007</v>
      </c>
      <c r="AC37" s="102">
        <v>3.9525459999999999</v>
      </c>
      <c r="AD37" s="102">
        <v>0.34781899999999999</v>
      </c>
      <c r="AE37" s="102">
        <v>5.7421640000000007</v>
      </c>
    </row>
    <row r="38" spans="1:31">
      <c r="A38">
        <v>2015</v>
      </c>
      <c r="B38" t="s">
        <v>77</v>
      </c>
      <c r="C38" t="s">
        <v>103</v>
      </c>
      <c r="D38" t="s">
        <v>104</v>
      </c>
      <c r="E38" t="s">
        <v>105</v>
      </c>
      <c r="F38" t="s">
        <v>106</v>
      </c>
      <c r="G38" t="s">
        <v>107</v>
      </c>
      <c r="Z38" s="146"/>
      <c r="AA38" s="146"/>
      <c r="AB38" s="146"/>
      <c r="AC38" s="146"/>
      <c r="AD38" s="146"/>
      <c r="AE38" s="146"/>
    </row>
    <row r="39" spans="1:31">
      <c r="A39" t="s">
        <v>16</v>
      </c>
      <c r="B39">
        <v>91</v>
      </c>
      <c r="C39">
        <v>0.6</v>
      </c>
      <c r="D39">
        <v>5.8</v>
      </c>
      <c r="E39">
        <v>1.5</v>
      </c>
      <c r="F39">
        <v>0.1</v>
      </c>
      <c r="G39">
        <v>1</v>
      </c>
      <c r="Y39" t="s">
        <v>99</v>
      </c>
      <c r="Z39" s="146"/>
      <c r="AA39" s="146"/>
      <c r="AB39" s="146"/>
      <c r="AC39" s="146"/>
      <c r="AD39" s="146"/>
      <c r="AE39" s="146"/>
    </row>
    <row r="40" spans="1:31">
      <c r="A40" t="s">
        <v>17</v>
      </c>
      <c r="B40">
        <v>85.4</v>
      </c>
      <c r="C40">
        <v>0.7</v>
      </c>
      <c r="D40">
        <v>9.6999999999999993</v>
      </c>
      <c r="E40">
        <v>2.2999999999999998</v>
      </c>
      <c r="F40">
        <v>0.1</v>
      </c>
      <c r="G40">
        <v>1.7</v>
      </c>
      <c r="Z40" t="s">
        <v>77</v>
      </c>
      <c r="AA40" t="s">
        <v>103</v>
      </c>
      <c r="AB40" t="s">
        <v>104</v>
      </c>
      <c r="AC40" t="s">
        <v>105</v>
      </c>
      <c r="AD40" t="s">
        <v>106</v>
      </c>
      <c r="AE40" t="s">
        <v>107</v>
      </c>
    </row>
    <row r="41" spans="1:31">
      <c r="A41" t="s">
        <v>18</v>
      </c>
      <c r="B41">
        <v>79.7</v>
      </c>
      <c r="C41">
        <v>0.5</v>
      </c>
      <c r="D41">
        <v>10.1</v>
      </c>
      <c r="E41">
        <v>2.9</v>
      </c>
      <c r="F41">
        <v>0.1</v>
      </c>
      <c r="G41">
        <v>6.7</v>
      </c>
      <c r="Y41">
        <v>2010</v>
      </c>
      <c r="Z41" s="146">
        <v>47.4</v>
      </c>
      <c r="AA41" s="146">
        <v>0.7</v>
      </c>
      <c r="AB41" s="146">
        <v>14.3</v>
      </c>
      <c r="AC41" s="146">
        <v>5.0999999999999996</v>
      </c>
      <c r="AD41" s="146">
        <v>0.9</v>
      </c>
      <c r="AE41" s="146">
        <v>31.7</v>
      </c>
    </row>
    <row r="42" spans="1:31">
      <c r="A42" t="s">
        <v>19</v>
      </c>
      <c r="B42">
        <v>72.400000000000006</v>
      </c>
      <c r="C42">
        <v>1</v>
      </c>
      <c r="D42">
        <v>13.6</v>
      </c>
      <c r="E42">
        <v>4.8</v>
      </c>
      <c r="F42">
        <v>0.2</v>
      </c>
      <c r="G42">
        <v>8.1</v>
      </c>
      <c r="Y42">
        <v>2011</v>
      </c>
      <c r="Z42" s="146">
        <v>69.599999999999994</v>
      </c>
      <c r="AA42" s="146">
        <v>0.4</v>
      </c>
      <c r="AB42" s="146">
        <v>11.5</v>
      </c>
      <c r="AC42" s="146">
        <v>4.5</v>
      </c>
      <c r="AD42" s="146">
        <v>0.7</v>
      </c>
      <c r="AE42" s="146">
        <v>13.3</v>
      </c>
    </row>
    <row r="43" spans="1:31">
      <c r="A43" t="s">
        <v>20</v>
      </c>
      <c r="B43">
        <v>47.6</v>
      </c>
      <c r="C43">
        <v>1.2</v>
      </c>
      <c r="D43">
        <v>15.1</v>
      </c>
      <c r="E43">
        <v>6.7</v>
      </c>
      <c r="F43">
        <v>0.3</v>
      </c>
      <c r="G43">
        <v>29</v>
      </c>
      <c r="Y43">
        <v>2012</v>
      </c>
      <c r="Z43" s="146">
        <v>66.5</v>
      </c>
      <c r="AA43" s="146">
        <v>0.4</v>
      </c>
      <c r="AB43" s="146">
        <v>10</v>
      </c>
      <c r="AC43" s="146">
        <v>5.6</v>
      </c>
      <c r="AD43" s="146">
        <v>1.5</v>
      </c>
      <c r="AE43" s="146">
        <v>15.9</v>
      </c>
    </row>
    <row r="44" spans="1:31">
      <c r="Y44">
        <v>2013</v>
      </c>
      <c r="Z44" s="146">
        <v>71.900000000000006</v>
      </c>
      <c r="AA44" s="146">
        <v>1</v>
      </c>
      <c r="AB44" s="146">
        <v>11.8</v>
      </c>
      <c r="AC44" s="146">
        <v>5</v>
      </c>
      <c r="AD44" s="146">
        <v>0.4</v>
      </c>
      <c r="AE44" s="146">
        <v>10</v>
      </c>
    </row>
    <row r="45" spans="1:31">
      <c r="A45">
        <v>2016</v>
      </c>
      <c r="B45" t="s">
        <v>77</v>
      </c>
      <c r="C45" t="s">
        <v>103</v>
      </c>
      <c r="D45" t="s">
        <v>104</v>
      </c>
      <c r="E45" t="s">
        <v>105</v>
      </c>
      <c r="F45" t="s">
        <v>106</v>
      </c>
      <c r="G45" t="s">
        <v>107</v>
      </c>
      <c r="Y45">
        <v>2014</v>
      </c>
      <c r="Z45" s="146">
        <v>74.8</v>
      </c>
      <c r="AA45" s="146">
        <v>0.9</v>
      </c>
      <c r="AB45" s="146">
        <v>11.7</v>
      </c>
      <c r="AC45" s="146">
        <v>5.4</v>
      </c>
      <c r="AD45" s="146">
        <v>0.5</v>
      </c>
      <c r="AE45" s="146">
        <v>6.7</v>
      </c>
    </row>
    <row r="46" spans="1:31">
      <c r="A46" t="s">
        <v>16</v>
      </c>
      <c r="B46" s="102">
        <v>88.017102999999992</v>
      </c>
      <c r="C46" s="102">
        <v>0.94562799999999991</v>
      </c>
      <c r="D46" s="102">
        <v>6.9022579999999998</v>
      </c>
      <c r="E46" s="102">
        <v>2.6177429999999999</v>
      </c>
      <c r="F46" s="102">
        <v>4.4852000000000003E-2</v>
      </c>
      <c r="G46" s="102">
        <v>1.4724159999999999</v>
      </c>
      <c r="Y46">
        <v>2015</v>
      </c>
      <c r="Z46" s="146">
        <v>72.400000000000006</v>
      </c>
      <c r="AA46" s="146">
        <v>1</v>
      </c>
      <c r="AB46" s="146">
        <v>13.6</v>
      </c>
      <c r="AC46" s="146">
        <v>4.8</v>
      </c>
      <c r="AD46" s="146">
        <v>0.2</v>
      </c>
      <c r="AE46" s="146">
        <v>8.1</v>
      </c>
    </row>
    <row r="47" spans="1:31">
      <c r="A47" t="s">
        <v>17</v>
      </c>
      <c r="B47" s="102">
        <v>83.660120000000006</v>
      </c>
      <c r="C47" s="102">
        <v>1.315356</v>
      </c>
      <c r="D47" s="102">
        <v>8.2184190000000008</v>
      </c>
      <c r="E47" s="102">
        <v>4.0528389999999996</v>
      </c>
      <c r="F47" s="102">
        <v>0.20832600000000001</v>
      </c>
      <c r="G47" s="102">
        <v>2.5449409999999997</v>
      </c>
      <c r="Y47">
        <v>2016</v>
      </c>
      <c r="Z47" s="102">
        <v>70.675650000000005</v>
      </c>
      <c r="AA47" s="102">
        <v>1.1888449999999999</v>
      </c>
      <c r="AB47" s="102">
        <v>13.019100999999999</v>
      </c>
      <c r="AC47" s="102">
        <v>4.8962729999999999</v>
      </c>
      <c r="AD47" s="102">
        <v>0.41689700000000002</v>
      </c>
      <c r="AE47" s="102">
        <v>9.8032339999999998</v>
      </c>
    </row>
    <row r="48" spans="1:31">
      <c r="A48" t="s">
        <v>18</v>
      </c>
      <c r="B48" s="102">
        <v>81.956808999999993</v>
      </c>
      <c r="C48" s="102">
        <v>1.069985</v>
      </c>
      <c r="D48" s="102">
        <v>9.526622999999999</v>
      </c>
      <c r="E48" s="102">
        <v>2.8162790000000002</v>
      </c>
      <c r="F48" s="102">
        <v>0.25473599999999996</v>
      </c>
      <c r="G48" s="102">
        <v>4.3755679999999995</v>
      </c>
      <c r="Y48">
        <v>2017</v>
      </c>
      <c r="Z48" s="102">
        <v>65.888268000000011</v>
      </c>
      <c r="AA48" s="102">
        <v>0.81799999999999995</v>
      </c>
      <c r="AB48" s="102">
        <v>12.751757</v>
      </c>
      <c r="AC48" s="102">
        <v>4.1648990000000001</v>
      </c>
      <c r="AD48" s="102">
        <v>0.59872900000000007</v>
      </c>
      <c r="AE48" s="102">
        <v>15.778345999999999</v>
      </c>
    </row>
    <row r="49" spans="1:31">
      <c r="A49" t="s">
        <v>19</v>
      </c>
      <c r="B49" s="102">
        <v>70.675650000000005</v>
      </c>
      <c r="C49" s="102">
        <v>1.1888449999999999</v>
      </c>
      <c r="D49" s="102">
        <v>13.019100999999999</v>
      </c>
      <c r="E49" s="102">
        <v>4.8962729999999999</v>
      </c>
      <c r="F49" s="102">
        <v>0.41689700000000002</v>
      </c>
      <c r="G49" s="102">
        <v>9.8032339999999998</v>
      </c>
      <c r="Y49">
        <v>2018</v>
      </c>
      <c r="Z49" s="102">
        <v>74.789678000000009</v>
      </c>
      <c r="AA49" s="102">
        <v>1.185317</v>
      </c>
      <c r="AB49" s="102">
        <v>11.399604999999999</v>
      </c>
      <c r="AC49" s="102">
        <v>4.8526489999999995</v>
      </c>
      <c r="AD49" s="102">
        <v>0.39828199999999997</v>
      </c>
      <c r="AE49" s="102">
        <v>7.3744680000000002</v>
      </c>
    </row>
    <row r="50" spans="1:31">
      <c r="A50" t="s">
        <v>20</v>
      </c>
      <c r="B50" s="102">
        <v>50.586638999999998</v>
      </c>
      <c r="C50" s="102">
        <v>0.53073300000000001</v>
      </c>
      <c r="D50" s="102">
        <v>18.600242999999999</v>
      </c>
      <c r="E50" s="102">
        <v>8.3662379999999992</v>
      </c>
      <c r="F50" s="102">
        <v>0.55362500000000003</v>
      </c>
      <c r="G50" s="102">
        <v>21.362522000000002</v>
      </c>
      <c r="Z50" s="146"/>
      <c r="AA50" s="146"/>
      <c r="AB50" s="146"/>
      <c r="AC50" s="146"/>
      <c r="AD50" s="146"/>
      <c r="AE50" s="146"/>
    </row>
    <row r="51" spans="1:31">
      <c r="A51" t="s">
        <v>13</v>
      </c>
      <c r="B51" s="102">
        <v>67.928109000000006</v>
      </c>
      <c r="C51" s="102">
        <v>0.90857300000000008</v>
      </c>
      <c r="D51" s="102">
        <v>13.458758000000001</v>
      </c>
      <c r="E51" s="102">
        <v>5.5884450000000001</v>
      </c>
      <c r="F51" s="102">
        <v>0.38438100000000003</v>
      </c>
      <c r="G51" s="102">
        <v>11.731734000000001</v>
      </c>
      <c r="Y51" t="s">
        <v>39</v>
      </c>
      <c r="Z51" s="146"/>
      <c r="AA51" s="146"/>
      <c r="AB51" s="146"/>
      <c r="AC51" s="146"/>
      <c r="AD51" s="146"/>
      <c r="AE51" s="146"/>
    </row>
    <row r="52" spans="1:31">
      <c r="B52" s="146"/>
      <c r="C52" s="146"/>
      <c r="D52" s="146"/>
      <c r="E52" s="146"/>
      <c r="F52" s="146"/>
      <c r="G52" s="146"/>
      <c r="Z52" t="s">
        <v>77</v>
      </c>
      <c r="AA52" t="s">
        <v>103</v>
      </c>
      <c r="AB52" t="s">
        <v>104</v>
      </c>
      <c r="AC52" t="s">
        <v>105</v>
      </c>
      <c r="AD52" t="s">
        <v>106</v>
      </c>
      <c r="AE52" t="s">
        <v>107</v>
      </c>
    </row>
    <row r="53" spans="1:31">
      <c r="A53">
        <v>2017</v>
      </c>
      <c r="B53" s="146" t="s">
        <v>77</v>
      </c>
      <c r="C53" s="146" t="s">
        <v>103</v>
      </c>
      <c r="D53" s="146" t="s">
        <v>104</v>
      </c>
      <c r="E53" s="146" t="s">
        <v>105</v>
      </c>
      <c r="F53" s="146" t="s">
        <v>106</v>
      </c>
      <c r="G53" s="146" t="s">
        <v>107</v>
      </c>
      <c r="Y53">
        <v>2010</v>
      </c>
      <c r="Z53" s="146">
        <v>61</v>
      </c>
      <c r="AA53" s="146">
        <v>0.5</v>
      </c>
      <c r="AB53" s="146">
        <v>13.1</v>
      </c>
      <c r="AC53" s="146">
        <v>4.4000000000000004</v>
      </c>
      <c r="AD53" s="146">
        <v>0.8</v>
      </c>
      <c r="AE53" s="146">
        <v>20.100000000000001</v>
      </c>
    </row>
    <row r="54" spans="1:31">
      <c r="A54" t="s">
        <v>16</v>
      </c>
      <c r="B54" s="102">
        <v>86.673790999999994</v>
      </c>
      <c r="C54" s="102">
        <v>0.8302719999999999</v>
      </c>
      <c r="D54" s="102">
        <v>7.0145849999999994</v>
      </c>
      <c r="E54" s="102">
        <v>1.9421930000000001</v>
      </c>
      <c r="F54" s="102">
        <v>0.24645700000000001</v>
      </c>
      <c r="G54" s="102">
        <v>3.2927020000000002</v>
      </c>
      <c r="Y54">
        <v>2011</v>
      </c>
      <c r="Z54" s="146">
        <v>41.5</v>
      </c>
      <c r="AA54" s="146">
        <v>0.5</v>
      </c>
      <c r="AB54" s="146">
        <v>11.5</v>
      </c>
      <c r="AC54" s="146">
        <v>6.3</v>
      </c>
      <c r="AD54" s="146">
        <v>1.2</v>
      </c>
      <c r="AE54" s="146">
        <v>39</v>
      </c>
    </row>
    <row r="55" spans="1:31">
      <c r="A55" t="s">
        <v>17</v>
      </c>
      <c r="B55" s="102">
        <v>83.288101999999995</v>
      </c>
      <c r="C55" s="102">
        <v>1.0518100000000001</v>
      </c>
      <c r="D55" s="102">
        <v>9.1386459999999996</v>
      </c>
      <c r="E55" s="102">
        <v>2.6816070000000001</v>
      </c>
      <c r="F55" s="102">
        <v>0.25650200000000001</v>
      </c>
      <c r="G55" s="102">
        <v>3.5833339999999998</v>
      </c>
      <c r="Y55">
        <v>2012</v>
      </c>
      <c r="Z55" s="146">
        <v>47.3</v>
      </c>
      <c r="AA55" s="146">
        <v>0.5</v>
      </c>
      <c r="AB55" s="146">
        <v>15.4</v>
      </c>
      <c r="AC55" s="146">
        <v>5.0999999999999996</v>
      </c>
      <c r="AD55" s="146">
        <v>0.8</v>
      </c>
      <c r="AE55" s="146">
        <v>31</v>
      </c>
    </row>
    <row r="56" spans="1:31">
      <c r="A56" t="s">
        <v>18</v>
      </c>
      <c r="B56" s="102">
        <v>77.517881000000003</v>
      </c>
      <c r="C56" s="102">
        <v>1.1912970000000001</v>
      </c>
      <c r="D56" s="102">
        <v>10.188095000000001</v>
      </c>
      <c r="E56" s="102">
        <v>3.768634</v>
      </c>
      <c r="F56" s="102">
        <v>0.439859</v>
      </c>
      <c r="G56" s="102">
        <v>6.8942340000000009</v>
      </c>
      <c r="Y56">
        <v>2013</v>
      </c>
      <c r="Z56" s="146">
        <v>52.6</v>
      </c>
      <c r="AA56" s="146">
        <v>0.7</v>
      </c>
      <c r="AB56" s="146">
        <v>14.5</v>
      </c>
      <c r="AC56" s="146">
        <v>5.3</v>
      </c>
      <c r="AD56" s="146">
        <v>0.4</v>
      </c>
      <c r="AE56" s="146">
        <v>26.4</v>
      </c>
    </row>
    <row r="57" spans="1:31">
      <c r="A57" t="s">
        <v>19</v>
      </c>
      <c r="B57" s="102">
        <v>65.888268000000011</v>
      </c>
      <c r="C57" s="102">
        <v>0.81799999999999995</v>
      </c>
      <c r="D57" s="102">
        <v>12.751757</v>
      </c>
      <c r="E57" s="102">
        <v>4.1648990000000001</v>
      </c>
      <c r="F57" s="102">
        <v>0.59872900000000007</v>
      </c>
      <c r="G57" s="102">
        <v>15.778345999999999</v>
      </c>
      <c r="Y57">
        <v>2014</v>
      </c>
      <c r="Z57" s="146">
        <v>48.9</v>
      </c>
      <c r="AA57" s="146">
        <v>0.8</v>
      </c>
      <c r="AB57" s="146">
        <v>12.9</v>
      </c>
      <c r="AC57" s="146">
        <v>6.2</v>
      </c>
      <c r="AD57" s="146">
        <v>0.8</v>
      </c>
      <c r="AE57" s="146">
        <v>30.4</v>
      </c>
    </row>
    <row r="58" spans="1:31">
      <c r="A58" t="s">
        <v>20</v>
      </c>
      <c r="B58" s="102">
        <v>47.908024999999995</v>
      </c>
      <c r="C58" s="102">
        <v>0.52224899999999996</v>
      </c>
      <c r="D58" s="102">
        <v>14.456589000000001</v>
      </c>
      <c r="E58" s="102">
        <v>5.9274390000000006</v>
      </c>
      <c r="F58" s="102">
        <v>0.93947700000000001</v>
      </c>
      <c r="G58" s="102">
        <v>30.246220000000001</v>
      </c>
      <c r="Y58">
        <v>2015</v>
      </c>
      <c r="Z58" s="146">
        <v>47.6</v>
      </c>
      <c r="AA58" s="146">
        <v>1.2</v>
      </c>
      <c r="AB58" s="146">
        <v>15.1</v>
      </c>
      <c r="AC58" s="146">
        <v>6.7</v>
      </c>
      <c r="AD58" s="146">
        <v>0.3</v>
      </c>
      <c r="AE58" s="146">
        <v>29</v>
      </c>
    </row>
    <row r="59" spans="1:31">
      <c r="A59" t="s">
        <v>13</v>
      </c>
      <c r="B59" s="102">
        <v>64.847259999999991</v>
      </c>
      <c r="C59" s="102">
        <v>0.80018899999999993</v>
      </c>
      <c r="D59" s="102">
        <v>12.042666000000001</v>
      </c>
      <c r="E59" s="102">
        <v>4.4120629999999998</v>
      </c>
      <c r="F59" s="102">
        <v>0.63114099999999995</v>
      </c>
      <c r="G59" s="102">
        <v>17.266680000000001</v>
      </c>
      <c r="Y59">
        <v>2016</v>
      </c>
      <c r="Z59" s="102">
        <v>50.586638999999998</v>
      </c>
      <c r="AA59" s="102">
        <v>0.53073300000000001</v>
      </c>
      <c r="AB59" s="102">
        <v>18.600242999999999</v>
      </c>
      <c r="AC59" s="102">
        <v>8.3662379999999992</v>
      </c>
      <c r="AD59" s="102">
        <v>0.55362500000000003</v>
      </c>
      <c r="AE59" s="102">
        <v>21.362522000000002</v>
      </c>
    </row>
    <row r="60" spans="1:31">
      <c r="B60" s="146"/>
      <c r="C60" s="146"/>
      <c r="D60" s="146"/>
      <c r="E60" s="146"/>
      <c r="F60" s="146"/>
      <c r="G60" s="146"/>
      <c r="Y60">
        <v>2017</v>
      </c>
      <c r="Z60" s="102">
        <v>47.908024999999995</v>
      </c>
      <c r="AA60" s="102">
        <v>0.52224899999999996</v>
      </c>
      <c r="AB60" s="102">
        <v>14.456589000000001</v>
      </c>
      <c r="AC60" s="102">
        <v>5.9274390000000006</v>
      </c>
      <c r="AD60" s="102">
        <v>0.93947700000000001</v>
      </c>
      <c r="AE60" s="102">
        <v>30.246220000000001</v>
      </c>
    </row>
    <row r="61" spans="1:31">
      <c r="A61">
        <v>2018</v>
      </c>
      <c r="B61" s="146" t="s">
        <v>77</v>
      </c>
      <c r="C61" s="146" t="s">
        <v>103</v>
      </c>
      <c r="D61" s="146" t="s">
        <v>104</v>
      </c>
      <c r="E61" s="146" t="s">
        <v>105</v>
      </c>
      <c r="F61" s="146" t="s">
        <v>106</v>
      </c>
      <c r="G61" s="146" t="s">
        <v>107</v>
      </c>
      <c r="Y61">
        <v>2018</v>
      </c>
      <c r="Z61" s="102">
        <v>49.513017999999995</v>
      </c>
      <c r="AA61" s="102">
        <v>0.81294999999999995</v>
      </c>
      <c r="AB61" s="102">
        <v>12.646688000000001</v>
      </c>
      <c r="AC61" s="102">
        <v>7.7174549999999993</v>
      </c>
      <c r="AD61" s="102">
        <v>0.47853799999999996</v>
      </c>
      <c r="AE61" s="102">
        <v>28.83135</v>
      </c>
    </row>
    <row r="62" spans="1:31">
      <c r="A62" t="s">
        <v>16</v>
      </c>
      <c r="B62" s="102">
        <v>90.592473999999996</v>
      </c>
      <c r="C62" s="102">
        <v>0.30300100000000002</v>
      </c>
      <c r="D62" s="102">
        <v>5.7495119999999993</v>
      </c>
      <c r="E62" s="102">
        <v>1.479384</v>
      </c>
      <c r="F62" s="102">
        <v>0.40348800000000001</v>
      </c>
      <c r="G62" s="102">
        <v>1.47214</v>
      </c>
    </row>
    <row r="63" spans="1:31">
      <c r="A63" t="s">
        <v>17</v>
      </c>
      <c r="B63" s="102">
        <v>83.964331000000001</v>
      </c>
      <c r="C63" s="102">
        <v>1.0088539999999999</v>
      </c>
      <c r="D63" s="102">
        <v>8.7325379999999999</v>
      </c>
      <c r="E63" s="102">
        <v>2.3450729999999997</v>
      </c>
      <c r="F63" s="102">
        <v>0.10396999999999999</v>
      </c>
      <c r="G63" s="102">
        <v>3.8452329999999999</v>
      </c>
    </row>
    <row r="64" spans="1:31">
      <c r="A64" t="s">
        <v>18</v>
      </c>
      <c r="B64" s="102">
        <v>80.629077999999993</v>
      </c>
      <c r="C64" s="102">
        <v>1.280146</v>
      </c>
      <c r="D64" s="102">
        <v>8.0482460000000007</v>
      </c>
      <c r="E64" s="102">
        <v>3.9525459999999999</v>
      </c>
      <c r="F64" s="102">
        <v>0.34781899999999999</v>
      </c>
      <c r="G64" s="102">
        <v>5.7421640000000007</v>
      </c>
    </row>
    <row r="65" spans="1:7">
      <c r="A65" t="s">
        <v>19</v>
      </c>
      <c r="B65" s="102">
        <v>74.789678000000009</v>
      </c>
      <c r="C65" s="102">
        <v>1.185317</v>
      </c>
      <c r="D65" s="102">
        <v>11.399604999999999</v>
      </c>
      <c r="E65" s="102">
        <v>4.8526489999999995</v>
      </c>
      <c r="F65" s="102">
        <v>0.39828199999999997</v>
      </c>
      <c r="G65" s="102">
        <v>7.3744680000000002</v>
      </c>
    </row>
    <row r="66" spans="1:7">
      <c r="A66" t="s">
        <v>20</v>
      </c>
      <c r="B66" s="102">
        <v>49.513017999999995</v>
      </c>
      <c r="C66" s="102">
        <v>0.81294999999999995</v>
      </c>
      <c r="D66" s="102">
        <v>12.646688000000001</v>
      </c>
      <c r="E66" s="102">
        <v>7.7174549999999993</v>
      </c>
      <c r="F66" s="102">
        <v>0.47853799999999996</v>
      </c>
      <c r="G66" s="102">
        <v>28.83135</v>
      </c>
    </row>
    <row r="67" spans="1:7">
      <c r="A67" t="s">
        <v>13</v>
      </c>
      <c r="B67" s="102">
        <v>68.778385</v>
      </c>
      <c r="C67" s="102">
        <v>0.96606799999999993</v>
      </c>
      <c r="D67" s="102">
        <v>10.474447000000001</v>
      </c>
      <c r="E67" s="102">
        <v>5.1644839999999999</v>
      </c>
      <c r="F67" s="102">
        <v>0.37988700000000003</v>
      </c>
      <c r="G67" s="102">
        <v>14.236728000000001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opLeftCell="H22" zoomScale="85" zoomScaleNormal="85" workbookViewId="0">
      <selection activeCell="F22" sqref="F22"/>
    </sheetView>
  </sheetViews>
  <sheetFormatPr baseColWidth="10" defaultColWidth="12.28515625" defaultRowHeight="15.75"/>
  <cols>
    <col min="1" max="1" width="43.28515625" style="55" customWidth="1"/>
    <col min="2" max="7" width="13.42578125" style="55" customWidth="1"/>
    <col min="8" max="16384" width="12.28515625" style="55"/>
  </cols>
  <sheetData>
    <row r="1" spans="1:10">
      <c r="A1" s="54" t="s">
        <v>102</v>
      </c>
    </row>
    <row r="2" spans="1:10">
      <c r="A2" s="56"/>
      <c r="B2" s="56"/>
    </row>
    <row r="3" spans="1:10">
      <c r="A3" s="63"/>
      <c r="B3" s="61"/>
      <c r="C3" s="61"/>
      <c r="D3" s="61"/>
      <c r="E3" s="61"/>
      <c r="F3" s="61"/>
      <c r="G3" s="61"/>
      <c r="H3" s="61"/>
      <c r="I3" s="61"/>
      <c r="J3" s="61"/>
    </row>
    <row r="4" spans="1:10">
      <c r="A4" s="55" t="s">
        <v>181</v>
      </c>
    </row>
    <row r="5" spans="1:10">
      <c r="A5" s="59"/>
      <c r="B5" s="59">
        <v>2010</v>
      </c>
      <c r="C5" s="59">
        <v>2011</v>
      </c>
      <c r="D5" s="59">
        <v>2012</v>
      </c>
      <c r="E5" s="59">
        <v>2013</v>
      </c>
      <c r="F5" s="59">
        <v>2014</v>
      </c>
      <c r="G5" s="59">
        <v>2015</v>
      </c>
      <c r="H5" s="59">
        <v>2016</v>
      </c>
      <c r="I5" s="59">
        <v>2017</v>
      </c>
      <c r="J5" s="59">
        <v>2018</v>
      </c>
    </row>
    <row r="6" spans="1:10">
      <c r="A6" s="55" t="s">
        <v>77</v>
      </c>
      <c r="B6" s="60">
        <v>97.361593973239721</v>
      </c>
      <c r="C6" s="60">
        <v>96.409917356447465</v>
      </c>
      <c r="D6" s="60">
        <v>99.175868414804626</v>
      </c>
      <c r="E6" s="60">
        <v>116.51740890306513</v>
      </c>
      <c r="F6" s="60">
        <v>129.28389327282653</v>
      </c>
      <c r="G6" s="60">
        <v>136.23215999999999</v>
      </c>
      <c r="H6" s="60">
        <v>148.07587467992917</v>
      </c>
      <c r="I6" s="60">
        <v>146.30367625324214</v>
      </c>
      <c r="J6" s="60">
        <v>144.59003133828332</v>
      </c>
    </row>
    <row r="7" spans="1:10">
      <c r="A7" s="55" t="s">
        <v>103</v>
      </c>
      <c r="B7" s="60">
        <v>0.83623248896081692</v>
      </c>
      <c r="C7" s="60">
        <v>0.80656916004095058</v>
      </c>
      <c r="D7" s="60">
        <v>0.84442348642324128</v>
      </c>
      <c r="E7" s="60">
        <v>1.2854650208109315</v>
      </c>
      <c r="F7" s="60">
        <v>1.5905993432526033</v>
      </c>
      <c r="G7" s="60">
        <v>1.90116</v>
      </c>
      <c r="H7" s="60">
        <v>1.9805900314730935</v>
      </c>
      <c r="I7" s="60">
        <v>1.8053284527729734</v>
      </c>
      <c r="J7" s="60">
        <v>2.0309270248718181</v>
      </c>
    </row>
    <row r="8" spans="1:10">
      <c r="A8" s="55" t="s">
        <v>104</v>
      </c>
      <c r="B8" s="60">
        <v>20.88389433821887</v>
      </c>
      <c r="C8" s="60">
        <v>17.772519238211952</v>
      </c>
      <c r="D8" s="60">
        <v>18.718239773618272</v>
      </c>
      <c r="E8" s="60">
        <v>19.871944304214473</v>
      </c>
      <c r="F8" s="60">
        <v>22.239928478754543</v>
      </c>
      <c r="G8" s="60">
        <v>24.865068000000001</v>
      </c>
      <c r="H8" s="60">
        <v>29.338622778478381</v>
      </c>
      <c r="I8" s="60">
        <v>27.169791007276135</v>
      </c>
      <c r="J8" s="60">
        <v>22.02001156293549</v>
      </c>
    </row>
    <row r="9" spans="1:10">
      <c r="A9" s="63" t="s">
        <v>105</v>
      </c>
      <c r="B9" s="60">
        <v>7.0648642249139524</v>
      </c>
      <c r="C9" s="61">
        <v>7.5903573391342416</v>
      </c>
      <c r="D9" s="61">
        <v>6.7848476288104749</v>
      </c>
      <c r="E9" s="61">
        <v>7.1690763264005248</v>
      </c>
      <c r="F9" s="61">
        <v>10.068001724076362</v>
      </c>
      <c r="G9" s="61">
        <v>9.1466004000000005</v>
      </c>
      <c r="H9" s="61">
        <v>12.182196248590243</v>
      </c>
      <c r="I9" s="61">
        <v>9.954178186862606</v>
      </c>
      <c r="J9" s="61">
        <v>10.857088016214906</v>
      </c>
    </row>
    <row r="10" spans="1:10">
      <c r="A10" s="63" t="s">
        <v>106</v>
      </c>
      <c r="B10" s="60">
        <v>1.3433868872284653</v>
      </c>
      <c r="C10" s="61">
        <v>1.5663088048176088</v>
      </c>
      <c r="D10" s="61">
        <v>1.5778416562697961</v>
      </c>
      <c r="E10" s="61">
        <v>0.66534977963546194</v>
      </c>
      <c r="F10" s="61">
        <v>1.3030294622278586</v>
      </c>
      <c r="G10" s="61">
        <v>0.40117559999999997</v>
      </c>
      <c r="H10" s="61">
        <v>0.83790858067054741</v>
      </c>
      <c r="I10" s="61">
        <v>1.4239352985962874</v>
      </c>
      <c r="J10" s="61">
        <v>0.79862140808858939</v>
      </c>
    </row>
    <row r="11" spans="1:10">
      <c r="A11" s="59" t="s">
        <v>107</v>
      </c>
      <c r="B11" s="62">
        <v>32.080546409974694</v>
      </c>
      <c r="C11" s="62">
        <v>36.60071960118659</v>
      </c>
      <c r="D11" s="62">
        <v>29.040205742732692</v>
      </c>
      <c r="E11" s="62">
        <v>25.677995051001588</v>
      </c>
      <c r="F11" s="62">
        <v>30.391818409802017</v>
      </c>
      <c r="G11" s="62">
        <v>28.779924000000001</v>
      </c>
      <c r="H11" s="62">
        <v>25.57389932397377</v>
      </c>
      <c r="I11" s="62">
        <v>38.95583353587184</v>
      </c>
      <c r="J11" s="62">
        <v>29.929305913135295</v>
      </c>
    </row>
    <row r="12" spans="1:10">
      <c r="A12" s="63"/>
      <c r="B12" s="61"/>
      <c r="C12" s="61"/>
      <c r="D12" s="61"/>
      <c r="E12" s="61"/>
      <c r="F12" s="61"/>
      <c r="G12" s="61"/>
      <c r="H12" s="61"/>
      <c r="I12" s="61"/>
      <c r="J12" s="61"/>
    </row>
    <row r="13" spans="1:10">
      <c r="A13" s="201" t="s">
        <v>180</v>
      </c>
      <c r="B13" s="201"/>
      <c r="C13" s="201"/>
      <c r="D13" s="201"/>
      <c r="E13" s="201"/>
      <c r="F13" s="201"/>
      <c r="G13" s="201"/>
      <c r="H13" s="201"/>
      <c r="I13" s="201"/>
      <c r="J13" s="201"/>
    </row>
    <row r="14" spans="1:10">
      <c r="A14" s="201"/>
      <c r="B14" s="201">
        <v>2010</v>
      </c>
      <c r="C14" s="201">
        <v>2011</v>
      </c>
      <c r="D14" s="201">
        <v>2012</v>
      </c>
      <c r="E14" s="201">
        <v>2013</v>
      </c>
      <c r="F14" s="201">
        <v>2014</v>
      </c>
      <c r="G14" s="201">
        <v>2015</v>
      </c>
      <c r="H14" s="201">
        <v>2016</v>
      </c>
      <c r="I14" s="201">
        <v>2017</v>
      </c>
      <c r="J14" s="201">
        <v>2018</v>
      </c>
    </row>
    <row r="15" spans="1:10">
      <c r="A15" s="201" t="s">
        <v>77</v>
      </c>
      <c r="B15" s="78">
        <v>80.7042</v>
      </c>
      <c r="C15" s="78">
        <v>87.470208</v>
      </c>
      <c r="D15" s="78">
        <v>90.943668000000002</v>
      </c>
      <c r="E15" s="78">
        <v>106.03128000000001</v>
      </c>
      <c r="F15" s="78">
        <v>122.09652</v>
      </c>
      <c r="G15" s="78">
        <v>136.23215999999999</v>
      </c>
      <c r="H15" s="78">
        <v>154.28255999999999</v>
      </c>
      <c r="I15" s="78">
        <v>161.72424000000001</v>
      </c>
      <c r="J15" s="78">
        <v>165.65879999999999</v>
      </c>
    </row>
    <row r="16" spans="1:10">
      <c r="A16" s="201" t="s">
        <v>103</v>
      </c>
      <c r="B16" s="78">
        <v>0.69316319999999998</v>
      </c>
      <c r="C16" s="78">
        <v>0.73177919999999996</v>
      </c>
      <c r="D16" s="78">
        <v>0.7743312</v>
      </c>
      <c r="E16" s="78">
        <v>1.169778</v>
      </c>
      <c r="F16" s="78">
        <v>1.5021719999999998</v>
      </c>
      <c r="G16" s="78">
        <v>1.90116</v>
      </c>
      <c r="H16" s="78">
        <v>2.0636076000000001</v>
      </c>
      <c r="I16" s="78">
        <v>1.9956119999999999</v>
      </c>
      <c r="J16" s="78">
        <v>2.3268611999999997</v>
      </c>
    </row>
    <row r="17" spans="1:10">
      <c r="A17" s="201" t="s">
        <v>104</v>
      </c>
      <c r="B17" s="78">
        <v>17.310912000000002</v>
      </c>
      <c r="C17" s="78">
        <v>16.124544</v>
      </c>
      <c r="D17" s="78">
        <v>17.164512000000002</v>
      </c>
      <c r="E17" s="78">
        <v>18.083544</v>
      </c>
      <c r="F17" s="78">
        <v>21.003527999999999</v>
      </c>
      <c r="G17" s="78">
        <v>24.865068000000001</v>
      </c>
      <c r="H17" s="78">
        <v>30.568368</v>
      </c>
      <c r="I17" s="78">
        <v>30.033515999999999</v>
      </c>
      <c r="J17" s="78">
        <v>25.228632000000001</v>
      </c>
    </row>
    <row r="18" spans="1:10">
      <c r="A18" s="201" t="s">
        <v>105</v>
      </c>
      <c r="B18" s="78">
        <v>5.8561512000000002</v>
      </c>
      <c r="C18" s="78">
        <v>6.8865335999999999</v>
      </c>
      <c r="D18" s="78">
        <v>6.2216640000000005</v>
      </c>
      <c r="E18" s="78">
        <v>6.5238863999999994</v>
      </c>
      <c r="F18" s="78">
        <v>9.5082839999999997</v>
      </c>
      <c r="G18" s="78">
        <v>9.1466004000000005</v>
      </c>
      <c r="H18" s="78">
        <v>12.692820000000001</v>
      </c>
      <c r="I18" s="78">
        <v>11.003359199999998</v>
      </c>
      <c r="J18" s="78">
        <v>12.439116000000002</v>
      </c>
    </row>
    <row r="19" spans="1:10">
      <c r="A19" s="201" t="s">
        <v>106</v>
      </c>
      <c r="B19" s="78">
        <v>1.1135496</v>
      </c>
      <c r="C19" s="78">
        <v>1.4210712000000001</v>
      </c>
      <c r="D19" s="78">
        <v>1.4468711999999999</v>
      </c>
      <c r="E19" s="78">
        <v>0.60547079999999998</v>
      </c>
      <c r="F19" s="78">
        <v>1.2305892</v>
      </c>
      <c r="G19" s="78">
        <v>0.40117559999999997</v>
      </c>
      <c r="H19" s="78">
        <v>0.87302999999999997</v>
      </c>
      <c r="I19" s="78">
        <v>1.5740195999999997</v>
      </c>
      <c r="J19" s="78">
        <v>0.91499160000000002</v>
      </c>
    </row>
    <row r="20" spans="1:10">
      <c r="A20" s="201" t="s">
        <v>107</v>
      </c>
      <c r="B20" s="78">
        <v>26.591951999999999</v>
      </c>
      <c r="C20" s="78">
        <v>33.206879999999998</v>
      </c>
      <c r="D20" s="78">
        <v>26.629691999999999</v>
      </c>
      <c r="E20" s="78">
        <v>23.367072</v>
      </c>
      <c r="F20" s="78">
        <v>28.702224000000001</v>
      </c>
      <c r="G20" s="78">
        <v>28.779924000000001</v>
      </c>
      <c r="H20" s="78">
        <v>26.645843999999997</v>
      </c>
      <c r="I20" s="78">
        <v>43.061819999999997</v>
      </c>
      <c r="J20" s="78">
        <v>34.290419999999997</v>
      </c>
    </row>
    <row r="21" spans="1:10">
      <c r="A21" s="201"/>
      <c r="B21" s="201"/>
      <c r="C21" s="201"/>
      <c r="D21" s="201"/>
      <c r="E21" s="201"/>
      <c r="F21" s="201"/>
      <c r="G21" s="201"/>
      <c r="H21" s="201"/>
      <c r="I21" s="201"/>
      <c r="J21" s="201"/>
    </row>
    <row r="22" spans="1:10">
      <c r="A22" s="202"/>
      <c r="B22" s="201">
        <v>2010</v>
      </c>
      <c r="C22" s="201">
        <v>2011</v>
      </c>
      <c r="D22" s="201">
        <v>2012</v>
      </c>
      <c r="E22" s="201">
        <v>2013</v>
      </c>
      <c r="F22" s="201">
        <v>2014</v>
      </c>
      <c r="G22" s="201">
        <v>2015</v>
      </c>
      <c r="H22" s="201">
        <v>2016</v>
      </c>
      <c r="I22" s="201">
        <v>2017</v>
      </c>
      <c r="J22" s="201">
        <v>2018</v>
      </c>
    </row>
    <row r="23" spans="1:10" ht="15" hidden="1" customHeight="1">
      <c r="A23" s="201" t="s">
        <v>109</v>
      </c>
      <c r="B23" s="201"/>
      <c r="C23" s="201"/>
      <c r="D23" s="201"/>
      <c r="E23" s="201"/>
      <c r="F23" s="201"/>
      <c r="G23" s="201"/>
      <c r="H23" s="201"/>
      <c r="I23" s="201"/>
      <c r="J23" s="201"/>
    </row>
    <row r="24" spans="1:10" hidden="1">
      <c r="A24" s="201" t="s">
        <v>24</v>
      </c>
      <c r="B24" s="201"/>
      <c r="C24" s="201"/>
      <c r="D24" s="201"/>
      <c r="E24" s="201"/>
      <c r="F24" s="201"/>
      <c r="G24" s="201"/>
      <c r="H24" s="201"/>
      <c r="I24" s="201"/>
      <c r="J24" s="201"/>
    </row>
    <row r="25" spans="1:10" hidden="1">
      <c r="A25" s="201" t="s">
        <v>110</v>
      </c>
      <c r="B25" s="201"/>
      <c r="C25" s="201"/>
      <c r="D25" s="201"/>
      <c r="E25" s="201"/>
      <c r="F25" s="201"/>
      <c r="G25" s="201"/>
      <c r="H25" s="201"/>
      <c r="I25" s="201"/>
      <c r="J25" s="201"/>
    </row>
    <row r="26" spans="1:10" hidden="1">
      <c r="A26" s="201" t="s">
        <v>111</v>
      </c>
      <c r="B26" s="201"/>
      <c r="C26" s="201"/>
      <c r="D26" s="201"/>
      <c r="E26" s="201"/>
      <c r="F26" s="201"/>
      <c r="G26" s="201"/>
      <c r="H26" s="201"/>
      <c r="I26" s="201"/>
      <c r="J26" s="201"/>
    </row>
    <row r="27" spans="1:10" hidden="1">
      <c r="A27" s="201" t="s">
        <v>112</v>
      </c>
      <c r="B27" s="201"/>
      <c r="C27" s="201"/>
      <c r="D27" s="201"/>
      <c r="E27" s="201" t="s">
        <v>113</v>
      </c>
      <c r="F27" s="201"/>
      <c r="G27" s="201"/>
      <c r="H27" s="201"/>
      <c r="I27" s="201"/>
      <c r="J27" s="201"/>
    </row>
    <row r="28" spans="1:10" hidden="1">
      <c r="A28" s="201"/>
      <c r="B28" s="201"/>
      <c r="C28" s="201"/>
      <c r="D28" s="201"/>
      <c r="E28" s="201"/>
      <c r="F28" s="201"/>
      <c r="G28" s="201"/>
      <c r="H28" s="201"/>
      <c r="I28" s="201"/>
      <c r="J28" s="201"/>
    </row>
    <row r="29" spans="1:10" hidden="1">
      <c r="A29" s="201" t="s">
        <v>114</v>
      </c>
      <c r="B29" s="201"/>
      <c r="C29" s="201"/>
      <c r="D29" s="201"/>
      <c r="E29" s="201"/>
      <c r="F29" s="201"/>
      <c r="G29" s="201"/>
      <c r="H29" s="201"/>
      <c r="I29" s="201"/>
      <c r="J29" s="201"/>
    </row>
    <row r="30" spans="1:10" hidden="1">
      <c r="A30" s="201" t="s">
        <v>24</v>
      </c>
      <c r="B30" s="201"/>
      <c r="C30" s="201"/>
      <c r="D30" s="201"/>
      <c r="E30" s="201"/>
      <c r="F30" s="201"/>
      <c r="G30" s="201"/>
      <c r="H30" s="201"/>
      <c r="I30" s="201"/>
      <c r="J30" s="201"/>
    </row>
    <row r="31" spans="1:10" hidden="1">
      <c r="A31" s="201" t="s">
        <v>110</v>
      </c>
      <c r="B31" s="201"/>
      <c r="C31" s="201"/>
      <c r="D31" s="201"/>
      <c r="E31" s="201"/>
      <c r="F31" s="201"/>
      <c r="G31" s="201"/>
      <c r="H31" s="201"/>
      <c r="I31" s="201"/>
      <c r="J31" s="201"/>
    </row>
    <row r="32" spans="1:10" hidden="1">
      <c r="A32" s="201" t="s">
        <v>111</v>
      </c>
      <c r="B32" s="201"/>
      <c r="C32" s="201"/>
      <c r="D32" s="201"/>
      <c r="E32" s="201"/>
      <c r="F32" s="201"/>
      <c r="G32" s="201"/>
      <c r="H32" s="201"/>
      <c r="I32" s="201"/>
      <c r="J32" s="201"/>
    </row>
    <row r="33" spans="1:10" hidden="1">
      <c r="A33" s="201" t="s">
        <v>112</v>
      </c>
      <c r="B33" s="201"/>
      <c r="C33" s="201"/>
      <c r="D33" s="201"/>
      <c r="E33" s="201"/>
      <c r="F33" s="201"/>
      <c r="G33" s="201"/>
      <c r="H33" s="201"/>
      <c r="I33" s="201"/>
      <c r="J33" s="201"/>
    </row>
    <row r="34" spans="1:10" hidden="1">
      <c r="A34" s="201"/>
      <c r="B34" s="201"/>
      <c r="C34" s="201"/>
      <c r="D34" s="201"/>
      <c r="E34" s="201"/>
      <c r="F34" s="201"/>
      <c r="G34" s="201"/>
      <c r="H34" s="201"/>
      <c r="I34" s="201"/>
      <c r="J34" s="201"/>
    </row>
    <row r="35" spans="1:10" hidden="1">
      <c r="A35" s="201" t="s">
        <v>115</v>
      </c>
      <c r="B35" s="201"/>
      <c r="C35" s="201"/>
      <c r="D35" s="201"/>
      <c r="E35" s="201"/>
      <c r="F35" s="201"/>
      <c r="G35" s="201"/>
      <c r="H35" s="201"/>
      <c r="I35" s="201"/>
      <c r="J35" s="201"/>
    </row>
    <row r="36" spans="1:10" hidden="1">
      <c r="A36" s="201" t="s">
        <v>116</v>
      </c>
      <c r="B36" s="201"/>
      <c r="C36" s="201"/>
      <c r="D36" s="201"/>
      <c r="E36" s="201"/>
      <c r="F36" s="201"/>
      <c r="G36" s="201"/>
      <c r="H36" s="201"/>
      <c r="I36" s="201"/>
      <c r="J36" s="201"/>
    </row>
    <row r="37" spans="1:10" hidden="1">
      <c r="A37" s="201"/>
      <c r="B37" s="201"/>
      <c r="C37" s="201"/>
      <c r="D37" s="201"/>
      <c r="E37" s="201"/>
      <c r="F37" s="201"/>
      <c r="G37" s="201"/>
      <c r="H37" s="201"/>
      <c r="I37" s="201"/>
      <c r="J37" s="201"/>
    </row>
    <row r="38" spans="1:10" hidden="1">
      <c r="A38" s="201" t="s">
        <v>117</v>
      </c>
      <c r="B38" s="201"/>
      <c r="C38" s="201"/>
      <c r="D38" s="201"/>
      <c r="E38" s="201"/>
      <c r="F38" s="201"/>
      <c r="G38" s="201"/>
      <c r="H38" s="201"/>
      <c r="I38" s="201"/>
      <c r="J38" s="201"/>
    </row>
    <row r="39" spans="1:10" hidden="1">
      <c r="A39" s="201" t="s">
        <v>118</v>
      </c>
      <c r="B39" s="201"/>
      <c r="C39" s="201"/>
      <c r="D39" s="201"/>
      <c r="E39" s="201"/>
      <c r="F39" s="201"/>
      <c r="G39" s="201"/>
      <c r="H39" s="201"/>
      <c r="I39" s="201"/>
      <c r="J39" s="201"/>
    </row>
    <row r="40" spans="1:10" hidden="1">
      <c r="A40" s="201"/>
      <c r="B40" s="201"/>
      <c r="C40" s="201"/>
      <c r="D40" s="201"/>
      <c r="E40" s="201"/>
      <c r="F40" s="201"/>
      <c r="G40" s="201"/>
      <c r="H40" s="201"/>
      <c r="I40" s="201"/>
      <c r="J40" s="201"/>
    </row>
    <row r="41" spans="1:10">
      <c r="A41" s="201" t="s">
        <v>119</v>
      </c>
      <c r="B41" s="201"/>
      <c r="C41" s="201"/>
      <c r="D41" s="201"/>
      <c r="E41" s="201"/>
      <c r="F41" s="201"/>
      <c r="G41" s="201"/>
      <c r="H41" s="201"/>
      <c r="I41" s="201"/>
      <c r="J41" s="201"/>
    </row>
    <row r="42" spans="1:10">
      <c r="A42" s="202" t="s">
        <v>16</v>
      </c>
      <c r="B42" s="78">
        <v>34.554804000000004</v>
      </c>
      <c r="C42" s="78">
        <v>39.870204000000001</v>
      </c>
      <c r="D42" s="78">
        <v>44.681172000000004</v>
      </c>
      <c r="E42" s="78">
        <v>49.281336000000003</v>
      </c>
      <c r="F42" s="78">
        <v>60.406403999999995</v>
      </c>
      <c r="G42" s="78">
        <v>74.976060000000004</v>
      </c>
      <c r="H42" s="78">
        <v>80.891784000000001</v>
      </c>
      <c r="I42" s="78">
        <v>87.304547999999997</v>
      </c>
      <c r="J42" s="78">
        <v>83.30592</v>
      </c>
    </row>
    <row r="43" spans="1:10">
      <c r="A43" s="202" t="s">
        <v>17</v>
      </c>
      <c r="B43" s="78">
        <v>68.545391999999993</v>
      </c>
      <c r="C43" s="78">
        <v>76.388279999999995</v>
      </c>
      <c r="D43" s="78">
        <v>80.643743999999998</v>
      </c>
      <c r="E43" s="78">
        <v>97.302204000000017</v>
      </c>
      <c r="F43" s="78">
        <v>105.18710400000001</v>
      </c>
      <c r="G43" s="78">
        <v>129.0342</v>
      </c>
      <c r="H43" s="78">
        <v>143.41716</v>
      </c>
      <c r="I43" s="78">
        <v>147.96960000000001</v>
      </c>
      <c r="J43" s="78">
        <v>154.3296</v>
      </c>
    </row>
    <row r="44" spans="1:10">
      <c r="A44" s="202" t="s">
        <v>18</v>
      </c>
      <c r="B44" s="78">
        <v>106.64622</v>
      </c>
      <c r="C44" s="78">
        <v>115.481832</v>
      </c>
      <c r="D44" s="78">
        <v>117.925224</v>
      </c>
      <c r="E44" s="78">
        <v>140.3964</v>
      </c>
      <c r="F44" s="78">
        <v>162.25932</v>
      </c>
      <c r="G44" s="78">
        <v>181.75572</v>
      </c>
      <c r="H44" s="78">
        <v>198.67872</v>
      </c>
      <c r="I44" s="78">
        <v>225.65567999999999</v>
      </c>
      <c r="J44" s="78">
        <v>216.16571999999999</v>
      </c>
    </row>
    <row r="45" spans="1:10">
      <c r="A45" s="202" t="s">
        <v>19</v>
      </c>
      <c r="B45" s="78">
        <v>151.30655999999999</v>
      </c>
      <c r="C45" s="78">
        <v>165.83135999999999</v>
      </c>
      <c r="D45" s="78">
        <v>173.85563999999999</v>
      </c>
      <c r="E45" s="78">
        <v>186.05124000000001</v>
      </c>
      <c r="F45" s="78">
        <v>204.87576000000001</v>
      </c>
      <c r="G45" s="78">
        <v>240.5478</v>
      </c>
      <c r="H45" s="78">
        <v>263.89679999999998</v>
      </c>
      <c r="I45" s="78">
        <v>298.72679999999997</v>
      </c>
      <c r="J45" s="78">
        <v>293.47692000000001</v>
      </c>
    </row>
    <row r="46" spans="1:10">
      <c r="A46" s="202" t="s">
        <v>20</v>
      </c>
      <c r="B46" s="78">
        <v>339.97656000000001</v>
      </c>
      <c r="C46" s="78">
        <v>380.69063999999997</v>
      </c>
      <c r="D46" s="78">
        <v>347.8356</v>
      </c>
      <c r="E46" s="78">
        <v>352.00764000000004</v>
      </c>
      <c r="F46" s="78">
        <v>440.57867999999996</v>
      </c>
      <c r="G46" s="78">
        <v>429.79164000000003</v>
      </c>
      <c r="H46" s="78">
        <v>511.62072000000001</v>
      </c>
      <c r="I46" s="78">
        <v>563.20704000000001</v>
      </c>
      <c r="J46" s="78">
        <v>531.79596000000004</v>
      </c>
    </row>
    <row r="47" spans="1:10">
      <c r="A47" s="201" t="s">
        <v>13</v>
      </c>
      <c r="B47" s="78">
        <v>132.26988</v>
      </c>
      <c r="C47" s="78">
        <v>145.84104000000002</v>
      </c>
      <c r="D47" s="78">
        <v>143.18075999999999</v>
      </c>
      <c r="E47" s="78">
        <v>155.78100000000001</v>
      </c>
      <c r="F47" s="78">
        <v>184.04339999999999</v>
      </c>
      <c r="G47" s="78">
        <v>201.32604000000003</v>
      </c>
      <c r="H47" s="78">
        <v>227.12616</v>
      </c>
      <c r="I47" s="78">
        <v>249.39264000000003</v>
      </c>
      <c r="J47" s="78">
        <v>240.85884000000001</v>
      </c>
    </row>
    <row r="48" spans="1:10">
      <c r="A48" s="201"/>
      <c r="B48" s="78"/>
      <c r="C48" s="78"/>
      <c r="D48" s="78"/>
      <c r="E48" s="78"/>
      <c r="F48" s="78"/>
      <c r="G48" s="78"/>
      <c r="H48" s="78"/>
      <c r="I48" s="78"/>
      <c r="J48" s="78"/>
    </row>
    <row r="49" spans="1:10">
      <c r="A49" s="201" t="s">
        <v>120</v>
      </c>
      <c r="B49" s="201">
        <v>2010</v>
      </c>
      <c r="C49" s="201">
        <v>2011</v>
      </c>
      <c r="D49" s="201">
        <v>2012</v>
      </c>
      <c r="E49" s="201">
        <v>2013</v>
      </c>
      <c r="F49" s="201">
        <v>2014</v>
      </c>
      <c r="G49" s="201">
        <v>2015</v>
      </c>
      <c r="H49" s="201">
        <v>2016</v>
      </c>
      <c r="I49" s="201">
        <v>2017</v>
      </c>
      <c r="J49" s="201">
        <v>2018</v>
      </c>
    </row>
    <row r="50" spans="1:10">
      <c r="A50" s="201" t="s">
        <v>77</v>
      </c>
      <c r="B50" s="203">
        <v>0.61014775784863207</v>
      </c>
      <c r="C50" s="203">
        <v>0.59976411574093791</v>
      </c>
      <c r="D50" s="203">
        <v>0.63516691571971939</v>
      </c>
      <c r="E50" s="203">
        <v>0.68064307434113325</v>
      </c>
      <c r="F50" s="203">
        <v>0.66341186334583191</v>
      </c>
      <c r="G50" s="203">
        <v>0.67667409999999995</v>
      </c>
      <c r="H50" s="203">
        <v>0.67928109000000003</v>
      </c>
      <c r="I50" s="203">
        <v>0.64847259999999995</v>
      </c>
      <c r="J50" s="203">
        <v>0.68778384999999997</v>
      </c>
    </row>
    <row r="51" spans="1:10">
      <c r="A51" s="201" t="s">
        <v>103</v>
      </c>
      <c r="B51" s="203">
        <v>5.2405199766949297E-3</v>
      </c>
      <c r="C51" s="203">
        <v>5.01765017873984E-3</v>
      </c>
      <c r="D51" s="203">
        <v>5.408068212616508E-3</v>
      </c>
      <c r="E51" s="203">
        <v>7.5091170663659067E-3</v>
      </c>
      <c r="F51" s="203">
        <v>8.1620567530174895E-3</v>
      </c>
      <c r="G51" s="203">
        <v>9.4431900000000006E-3</v>
      </c>
      <c r="H51" s="203">
        <v>9.0857300000000002E-3</v>
      </c>
      <c r="I51" s="203">
        <v>8.0018899999999994E-3</v>
      </c>
      <c r="J51" s="203">
        <v>9.6606799999999996E-3</v>
      </c>
    </row>
    <row r="52" spans="1:10">
      <c r="A52" s="201" t="s">
        <v>104</v>
      </c>
      <c r="B52" s="203">
        <v>0.13087564393321513</v>
      </c>
      <c r="C52" s="203">
        <v>0.11056247715663196</v>
      </c>
      <c r="D52" s="203">
        <v>0.11988003548387902</v>
      </c>
      <c r="E52" s="203">
        <v>0.11608309343377871</v>
      </c>
      <c r="F52" s="203">
        <v>0.11412274196935633</v>
      </c>
      <c r="G52" s="203">
        <v>0.12350646999999999</v>
      </c>
      <c r="H52" s="203">
        <v>0.13458758000000001</v>
      </c>
      <c r="I52" s="203">
        <v>0.12042666</v>
      </c>
      <c r="J52" s="203">
        <v>0.10474447000000001</v>
      </c>
    </row>
    <row r="53" spans="1:10">
      <c r="A53" s="201" t="s">
        <v>105</v>
      </c>
      <c r="B53" s="203">
        <v>4.4274245012063514E-2</v>
      </c>
      <c r="C53" s="203">
        <v>4.721945711074859E-2</v>
      </c>
      <c r="D53" s="203">
        <v>4.3453219123781243E-2</v>
      </c>
      <c r="E53" s="203">
        <v>4.1878567305311289E-2</v>
      </c>
      <c r="F53" s="203">
        <v>5.1663293971534657E-2</v>
      </c>
      <c r="G53" s="203">
        <v>4.5431779999999998E-2</v>
      </c>
      <c r="H53" s="203">
        <v>5.5884450000000002E-2</v>
      </c>
      <c r="I53" s="203">
        <v>4.4120630000000001E-2</v>
      </c>
      <c r="J53" s="203">
        <v>5.1644839999999997E-2</v>
      </c>
    </row>
    <row r="54" spans="1:10">
      <c r="A54" s="201" t="s">
        <v>106</v>
      </c>
      <c r="B54" s="203">
        <v>8.41876620663164E-3</v>
      </c>
      <c r="C54" s="203">
        <v>9.7439749048374696E-3</v>
      </c>
      <c r="D54" s="203">
        <v>1.0105208397221115E-2</v>
      </c>
      <c r="E54" s="203">
        <v>3.886678598388941E-3</v>
      </c>
      <c r="F54" s="203">
        <v>6.6864106707157315E-3</v>
      </c>
      <c r="G54" s="203">
        <v>1.9926700000000002E-3</v>
      </c>
      <c r="H54" s="203">
        <v>3.84381E-3</v>
      </c>
      <c r="I54" s="203">
        <v>6.3114099999999999E-3</v>
      </c>
      <c r="J54" s="203">
        <v>3.7988700000000002E-3</v>
      </c>
    </row>
    <row r="55" spans="1:10">
      <c r="A55" s="201" t="s">
        <v>107</v>
      </c>
      <c r="B55" s="203">
        <v>0.20104306702276273</v>
      </c>
      <c r="C55" s="203">
        <v>0.22769232490810398</v>
      </c>
      <c r="D55" s="203">
        <v>0.18598655306278261</v>
      </c>
      <c r="E55" s="203">
        <v>0.14999946925502183</v>
      </c>
      <c r="F55" s="203">
        <v>0.15595363328954387</v>
      </c>
      <c r="G55" s="203">
        <v>0.14295179</v>
      </c>
      <c r="H55" s="203">
        <v>0.11731734000000001</v>
      </c>
      <c r="I55" s="203">
        <v>0.17266680000000001</v>
      </c>
      <c r="J55" s="203">
        <v>0.14236728000000001</v>
      </c>
    </row>
    <row r="56" spans="1:10">
      <c r="A56" s="201"/>
      <c r="B56" s="203"/>
      <c r="C56" s="203"/>
      <c r="D56" s="203"/>
      <c r="E56" s="203"/>
      <c r="F56" s="203"/>
      <c r="G56" s="203"/>
      <c r="H56" s="203"/>
      <c r="I56" s="203"/>
      <c r="J56" s="203"/>
    </row>
    <row r="57" spans="1:10">
      <c r="A57" s="201" t="s">
        <v>121</v>
      </c>
      <c r="B57" s="201">
        <v>2010</v>
      </c>
      <c r="C57" s="201">
        <v>2011</v>
      </c>
      <c r="D57" s="201">
        <v>2012</v>
      </c>
      <c r="E57" s="201">
        <v>2013</v>
      </c>
      <c r="F57" s="201">
        <v>2014</v>
      </c>
      <c r="G57" s="201">
        <v>2015</v>
      </c>
      <c r="H57" s="201">
        <v>2016</v>
      </c>
      <c r="I57" s="201">
        <v>2017</v>
      </c>
      <c r="J57" s="201">
        <v>2018</v>
      </c>
    </row>
    <row r="58" spans="1:10">
      <c r="A58" s="201" t="s">
        <v>77</v>
      </c>
      <c r="B58" s="203">
        <v>0.84826604665680472</v>
      </c>
      <c r="C58" s="203">
        <v>0.87274461664186442</v>
      </c>
      <c r="D58" s="203">
        <v>0.87182000989732211</v>
      </c>
      <c r="E58" s="203">
        <v>0.88601920464262773</v>
      </c>
      <c r="F58" s="203">
        <v>0.88813665962423483</v>
      </c>
      <c r="G58" s="203">
        <v>0.91041475000000005</v>
      </c>
      <c r="H58" s="203">
        <v>0.88017102999999997</v>
      </c>
      <c r="I58" s="203">
        <v>0.86673791</v>
      </c>
      <c r="J58" s="203">
        <v>0.90592474000000001</v>
      </c>
    </row>
    <row r="59" spans="1:10">
      <c r="A59" s="201" t="s">
        <v>103</v>
      </c>
      <c r="B59" s="203">
        <v>5.6683520241636327E-3</v>
      </c>
      <c r="C59" s="203">
        <v>2.9582992076007918E-3</v>
      </c>
      <c r="D59" s="203">
        <v>4.0068416461224452E-3</v>
      </c>
      <c r="E59" s="203">
        <v>3.3493655293451718E-3</v>
      </c>
      <c r="F59" s="203">
        <v>5.4832594709689608E-3</v>
      </c>
      <c r="G59" s="203">
        <v>5.83251E-3</v>
      </c>
      <c r="H59" s="203">
        <v>9.4562799999999992E-3</v>
      </c>
      <c r="I59" s="203">
        <v>8.3027199999999995E-3</v>
      </c>
      <c r="J59" s="203">
        <v>3.0300100000000001E-3</v>
      </c>
    </row>
    <row r="60" spans="1:10">
      <c r="A60" s="201" t="s">
        <v>104</v>
      </c>
      <c r="B60" s="203">
        <v>9.387115861964114E-2</v>
      </c>
      <c r="C60" s="203">
        <v>8.9654073122631253E-2</v>
      </c>
      <c r="D60" s="203">
        <v>6.8928247207669768E-2</v>
      </c>
      <c r="E60" s="203">
        <v>5.9627331188943311E-2</v>
      </c>
      <c r="F60" s="203">
        <v>7.3202864787533531E-2</v>
      </c>
      <c r="G60" s="203">
        <v>5.7500030000000001E-2</v>
      </c>
      <c r="H60" s="203">
        <v>6.902258E-2</v>
      </c>
      <c r="I60" s="203">
        <v>7.0145849999999996E-2</v>
      </c>
      <c r="J60" s="203">
        <v>5.7495119999999997E-2</v>
      </c>
    </row>
    <row r="61" spans="1:10">
      <c r="A61" s="201" t="s">
        <v>78</v>
      </c>
      <c r="B61" s="203">
        <v>2.3012521569648437E-2</v>
      </c>
      <c r="C61" s="203">
        <v>1.4139129212032373E-2</v>
      </c>
      <c r="D61" s="203">
        <v>2.213536148403325E-2</v>
      </c>
      <c r="E61" s="203">
        <v>1.7596544911682343E-2</v>
      </c>
      <c r="F61" s="203">
        <v>1.7636420762152803E-2</v>
      </c>
      <c r="G61" s="203">
        <v>1.5138800000000001E-2</v>
      </c>
      <c r="H61" s="203">
        <v>2.6177430000000002E-2</v>
      </c>
      <c r="I61" s="203">
        <v>1.942193E-2</v>
      </c>
      <c r="J61" s="203">
        <v>1.4793840000000001E-2</v>
      </c>
    </row>
    <row r="62" spans="1:10">
      <c r="A62" s="201" t="s">
        <v>106</v>
      </c>
      <c r="B62" s="203">
        <v>5.9824964662223016E-3</v>
      </c>
      <c r="C62" s="203">
        <v>5.2870456171001919E-3</v>
      </c>
      <c r="D62" s="203">
        <v>1.0385581429001216E-3</v>
      </c>
      <c r="E62" s="203">
        <v>2.2467249141163667E-3</v>
      </c>
      <c r="F62" s="203">
        <v>7.1916875359763174E-4</v>
      </c>
      <c r="G62" s="203">
        <v>1.1616E-3</v>
      </c>
      <c r="H62" s="203">
        <v>4.4852E-4</v>
      </c>
      <c r="I62" s="203">
        <v>2.4645700000000001E-3</v>
      </c>
      <c r="J62" s="203">
        <v>4.0348800000000002E-3</v>
      </c>
    </row>
    <row r="63" spans="1:10">
      <c r="A63" s="201" t="s">
        <v>107</v>
      </c>
      <c r="B63" s="203">
        <v>2.3199424663519739E-2</v>
      </c>
      <c r="C63" s="203">
        <v>1.5216836198771223E-2</v>
      </c>
      <c r="D63" s="203">
        <v>3.2070981621952266E-2</v>
      </c>
      <c r="E63" s="203">
        <v>3.1160828813285198E-2</v>
      </c>
      <c r="F63" s="203">
        <v>1.4821626601512252E-2</v>
      </c>
      <c r="G63" s="203">
        <v>9.9523100000000007E-3</v>
      </c>
      <c r="H63" s="203">
        <v>1.472416E-2</v>
      </c>
      <c r="I63" s="203">
        <v>3.2927020000000001E-2</v>
      </c>
      <c r="J63" s="203">
        <v>1.4721400000000001E-2</v>
      </c>
    </row>
    <row r="64" spans="1:10">
      <c r="A64" s="201"/>
      <c r="B64" s="203"/>
      <c r="C64" s="203"/>
      <c r="D64" s="203"/>
      <c r="E64" s="203"/>
      <c r="F64" s="203"/>
      <c r="G64" s="203"/>
      <c r="H64" s="203"/>
      <c r="I64" s="203"/>
      <c r="J64" s="203"/>
    </row>
    <row r="65" spans="1:10">
      <c r="A65" s="201" t="s">
        <v>122</v>
      </c>
      <c r="B65" s="201">
        <v>2010</v>
      </c>
      <c r="C65" s="201">
        <v>2011</v>
      </c>
      <c r="D65" s="201">
        <v>2012</v>
      </c>
      <c r="E65" s="201">
        <v>2013</v>
      </c>
      <c r="F65" s="201">
        <v>2014</v>
      </c>
      <c r="G65" s="201">
        <v>2015</v>
      </c>
      <c r="H65" s="201">
        <v>2016</v>
      </c>
      <c r="I65" s="201">
        <v>2017</v>
      </c>
      <c r="J65" s="201">
        <v>2018</v>
      </c>
    </row>
    <row r="66" spans="1:10">
      <c r="A66" s="201" t="s">
        <v>77</v>
      </c>
      <c r="B66" s="203">
        <v>0.7762240023411292</v>
      </c>
      <c r="C66" s="203">
        <v>0.77551528937922998</v>
      </c>
      <c r="D66" s="203">
        <v>0.81435033458865236</v>
      </c>
      <c r="E66" s="203">
        <v>0.83155475084889752</v>
      </c>
      <c r="F66" s="203">
        <v>0.82760735541919794</v>
      </c>
      <c r="G66" s="203">
        <v>0.85411022999999997</v>
      </c>
      <c r="H66" s="203">
        <v>0.83660120000000004</v>
      </c>
      <c r="I66" s="203">
        <v>0.83288101999999997</v>
      </c>
      <c r="J66" s="203">
        <v>0.83964331000000003</v>
      </c>
    </row>
    <row r="67" spans="1:10">
      <c r="A67" s="201" t="s">
        <v>103</v>
      </c>
      <c r="B67" s="203">
        <v>3.8309450791373201E-3</v>
      </c>
      <c r="C67" s="203">
        <v>7.7722759391004584E-3</v>
      </c>
      <c r="D67" s="203">
        <v>5.9967606263971454E-3</v>
      </c>
      <c r="E67" s="203">
        <v>9.6903044122543143E-3</v>
      </c>
      <c r="F67" s="203">
        <v>1.2337969434236125E-2</v>
      </c>
      <c r="G67" s="203">
        <v>7.3236500000000001E-3</v>
      </c>
      <c r="H67" s="203">
        <v>1.315356E-2</v>
      </c>
      <c r="I67" s="203">
        <v>1.0518100000000001E-2</v>
      </c>
      <c r="J67" s="203">
        <v>1.008854E-2</v>
      </c>
    </row>
    <row r="68" spans="1:10">
      <c r="A68" s="201" t="s">
        <v>104</v>
      </c>
      <c r="B68" s="203">
        <v>0.11430245464407902</v>
      </c>
      <c r="C68" s="203">
        <v>0.11112801422739695</v>
      </c>
      <c r="D68" s="203">
        <v>9.5954062606263685E-2</v>
      </c>
      <c r="E68" s="203">
        <v>7.8209959275908056E-2</v>
      </c>
      <c r="F68" s="203">
        <v>0.10471453067371436</v>
      </c>
      <c r="G68" s="203">
        <v>9.6963149999999998E-2</v>
      </c>
      <c r="H68" s="203">
        <v>8.2184190000000004E-2</v>
      </c>
      <c r="I68" s="203">
        <v>9.1386460000000003E-2</v>
      </c>
      <c r="J68" s="203">
        <v>8.7325379999999994E-2</v>
      </c>
    </row>
    <row r="69" spans="1:10">
      <c r="A69" s="201" t="s">
        <v>78</v>
      </c>
      <c r="B69" s="203">
        <v>3.5966028206748553E-2</v>
      </c>
      <c r="C69" s="203">
        <v>3.3159876884361679E-2</v>
      </c>
      <c r="D69" s="203">
        <v>2.0131789722369422E-2</v>
      </c>
      <c r="E69" s="203">
        <v>1.863286421838015E-2</v>
      </c>
      <c r="F69" s="203">
        <v>3.185567112042581E-2</v>
      </c>
      <c r="G69" s="203">
        <v>2.3296230000000001E-2</v>
      </c>
      <c r="H69" s="203">
        <v>4.0528389999999997E-2</v>
      </c>
      <c r="I69" s="203">
        <v>2.6816070000000001E-2</v>
      </c>
      <c r="J69" s="203">
        <v>2.3450729999999999E-2</v>
      </c>
    </row>
    <row r="70" spans="1:10">
      <c r="A70" s="201" t="s">
        <v>106</v>
      </c>
      <c r="B70" s="203">
        <v>7.4133307498187237E-3</v>
      </c>
      <c r="C70" s="203">
        <v>4.6743086032416184E-3</v>
      </c>
      <c r="D70" s="203">
        <v>1.4460430674077675E-2</v>
      </c>
      <c r="E70" s="203">
        <v>4.545097345295142E-3</v>
      </c>
      <c r="F70" s="203">
        <v>9.3067307551350053E-4</v>
      </c>
      <c r="G70" s="203">
        <v>1.1414299999999999E-3</v>
      </c>
      <c r="H70" s="203">
        <v>2.08326E-3</v>
      </c>
      <c r="I70" s="203">
        <v>2.5650199999999999E-3</v>
      </c>
      <c r="J70" s="203">
        <v>1.0397E-3</v>
      </c>
    </row>
    <row r="71" spans="1:10">
      <c r="A71" s="201" t="s">
        <v>107</v>
      </c>
      <c r="B71" s="203">
        <v>6.2263238979087129E-2</v>
      </c>
      <c r="C71" s="203">
        <v>6.7750234966669196E-2</v>
      </c>
      <c r="D71" s="203">
        <v>4.9106621782239991E-2</v>
      </c>
      <c r="E71" s="203">
        <v>5.7367023899264839E-2</v>
      </c>
      <c r="F71" s="203">
        <v>2.2553800276912287E-2</v>
      </c>
      <c r="G71" s="203">
        <v>1.7165320000000001E-2</v>
      </c>
      <c r="H71" s="203">
        <v>2.5449409999999999E-2</v>
      </c>
      <c r="I71" s="203">
        <v>3.5833339999999998E-2</v>
      </c>
      <c r="J71" s="203">
        <v>3.845233E-2</v>
      </c>
    </row>
    <row r="72" spans="1:10">
      <c r="A72" s="201"/>
      <c r="B72" s="203"/>
      <c r="C72" s="203"/>
      <c r="D72" s="203"/>
      <c r="E72" s="203"/>
      <c r="F72" s="203"/>
      <c r="G72" s="203"/>
      <c r="H72" s="203"/>
      <c r="I72" s="203"/>
      <c r="J72" s="203"/>
    </row>
    <row r="73" spans="1:10">
      <c r="A73" s="201" t="s">
        <v>123</v>
      </c>
      <c r="B73" s="201">
        <v>2010</v>
      </c>
      <c r="C73" s="201">
        <v>2011</v>
      </c>
      <c r="D73" s="201">
        <v>2012</v>
      </c>
      <c r="E73" s="201">
        <v>2013</v>
      </c>
      <c r="F73" s="201">
        <v>2014</v>
      </c>
      <c r="G73" s="201">
        <v>2015</v>
      </c>
      <c r="H73" s="201">
        <v>2016</v>
      </c>
      <c r="I73" s="201">
        <v>2017</v>
      </c>
      <c r="J73" s="201">
        <v>2018</v>
      </c>
    </row>
    <row r="74" spans="1:10">
      <c r="A74" s="201" t="s">
        <v>77</v>
      </c>
      <c r="B74" s="203">
        <v>0.72465173983271114</v>
      </c>
      <c r="C74" s="203">
        <v>0.7612005749392744</v>
      </c>
      <c r="D74" s="203">
        <v>0.76929578566083445</v>
      </c>
      <c r="E74" s="203">
        <v>0.77285153931898321</v>
      </c>
      <c r="F74" s="203">
        <v>0.76639521213359318</v>
      </c>
      <c r="G74" s="203">
        <v>0.79736180000000001</v>
      </c>
      <c r="H74" s="203">
        <v>0.81956808999999997</v>
      </c>
      <c r="I74" s="203">
        <v>0.77517881</v>
      </c>
      <c r="J74" s="203">
        <v>0.80629077999999998</v>
      </c>
    </row>
    <row r="75" spans="1:10">
      <c r="A75" s="201" t="s">
        <v>103</v>
      </c>
      <c r="B75" s="203">
        <v>3.414016962784244E-3</v>
      </c>
      <c r="C75" s="203">
        <v>4.7939801106790213E-3</v>
      </c>
      <c r="D75" s="203">
        <v>7.5830088582169762E-3</v>
      </c>
      <c r="E75" s="203">
        <v>6.3218801562754633E-3</v>
      </c>
      <c r="F75" s="203">
        <v>5.2101399702019291E-3</v>
      </c>
      <c r="G75" s="203">
        <v>5.2501900000000001E-3</v>
      </c>
      <c r="H75" s="203">
        <v>1.069985E-2</v>
      </c>
      <c r="I75" s="203">
        <v>1.191297E-2</v>
      </c>
      <c r="J75" s="203">
        <v>1.2801460000000001E-2</v>
      </c>
    </row>
    <row r="76" spans="1:10">
      <c r="A76" s="201" t="s">
        <v>104</v>
      </c>
      <c r="B76" s="203">
        <v>0.11012267787969618</v>
      </c>
      <c r="C76" s="203">
        <v>9.9877083001701089E-2</v>
      </c>
      <c r="D76" s="203">
        <v>0.10121469383781086</v>
      </c>
      <c r="E76" s="203">
        <v>0.10090908486386976</v>
      </c>
      <c r="F76" s="203">
        <v>9.8464578972552647E-2</v>
      </c>
      <c r="G76" s="203">
        <v>0.1005809</v>
      </c>
      <c r="H76" s="203">
        <v>9.5266229999999993E-2</v>
      </c>
      <c r="I76" s="203">
        <v>0.10188095</v>
      </c>
      <c r="J76" s="203">
        <v>8.0482460000000006E-2</v>
      </c>
    </row>
    <row r="77" spans="1:10">
      <c r="A77" s="201" t="s">
        <v>78</v>
      </c>
      <c r="B77" s="203">
        <v>3.9775058579010765E-2</v>
      </c>
      <c r="C77" s="203">
        <v>2.8907944885127334E-2</v>
      </c>
      <c r="D77" s="203">
        <v>3.3557381078518994E-2</v>
      </c>
      <c r="E77" s="203">
        <v>3.4135670728919043E-2</v>
      </c>
      <c r="F77" s="203">
        <v>5.2911229079115017E-2</v>
      </c>
      <c r="G77" s="203">
        <v>2.8841559999999999E-2</v>
      </c>
      <c r="H77" s="203">
        <v>2.816279E-2</v>
      </c>
      <c r="I77" s="203">
        <v>3.7686339999999999E-2</v>
      </c>
      <c r="J77" s="203">
        <v>3.9525459999999998E-2</v>
      </c>
    </row>
    <row r="78" spans="1:10">
      <c r="A78" s="201" t="s">
        <v>106</v>
      </c>
      <c r="B78" s="203">
        <v>9.9952348240217211E-3</v>
      </c>
      <c r="C78" s="203">
        <v>1.1693964242208744E-2</v>
      </c>
      <c r="D78" s="203">
        <v>9.9833198023856831E-3</v>
      </c>
      <c r="E78" s="203">
        <v>4.498807738639584E-3</v>
      </c>
      <c r="F78" s="203">
        <v>1.105097389374465E-2</v>
      </c>
      <c r="G78" s="203">
        <v>1.0642799999999999E-3</v>
      </c>
      <c r="H78" s="203">
        <v>2.5473599999999998E-3</v>
      </c>
      <c r="I78" s="203">
        <v>4.39859E-3</v>
      </c>
      <c r="J78" s="203">
        <v>3.4781899999999999E-3</v>
      </c>
    </row>
    <row r="79" spans="1:10">
      <c r="A79" s="201" t="s">
        <v>107</v>
      </c>
      <c r="B79" s="203">
        <v>0.11204127192177581</v>
      </c>
      <c r="C79" s="203">
        <v>9.3526452821009506E-2</v>
      </c>
      <c r="D79" s="203">
        <v>7.8365810762233062E-2</v>
      </c>
      <c r="E79" s="203">
        <v>8.1283017193312934E-2</v>
      </c>
      <c r="F79" s="203">
        <v>6.5967865950792542E-2</v>
      </c>
      <c r="G79" s="203">
        <v>6.6901269999999999E-2</v>
      </c>
      <c r="H79" s="203">
        <v>4.3755679999999998E-2</v>
      </c>
      <c r="I79" s="203">
        <v>6.8942340000000005E-2</v>
      </c>
      <c r="J79" s="203">
        <v>5.7421640000000003E-2</v>
      </c>
    </row>
    <row r="80" spans="1:10">
      <c r="A80" s="201"/>
      <c r="B80" s="203"/>
      <c r="C80" s="203"/>
      <c r="D80" s="203"/>
      <c r="E80" s="203"/>
      <c r="F80" s="203"/>
      <c r="G80" s="203"/>
      <c r="H80" s="203"/>
      <c r="I80" s="203"/>
      <c r="J80" s="203"/>
    </row>
    <row r="81" spans="1:10">
      <c r="A81" s="201" t="s">
        <v>124</v>
      </c>
      <c r="B81" s="201">
        <v>2010</v>
      </c>
      <c r="C81" s="201">
        <v>2011</v>
      </c>
      <c r="D81" s="201">
        <v>2012</v>
      </c>
      <c r="E81" s="201">
        <v>2013</v>
      </c>
      <c r="F81" s="201">
        <v>2014</v>
      </c>
      <c r="G81" s="201">
        <v>2015</v>
      </c>
      <c r="H81" s="201">
        <v>2016</v>
      </c>
      <c r="I81" s="201">
        <v>2017</v>
      </c>
      <c r="J81" s="201">
        <v>2018</v>
      </c>
    </row>
    <row r="82" spans="1:10">
      <c r="A82" s="201" t="s">
        <v>77</v>
      </c>
      <c r="B82" s="203">
        <v>0.66215676667370371</v>
      </c>
      <c r="C82" s="203">
        <v>0.69583769921443073</v>
      </c>
      <c r="D82" s="203">
        <v>0.6649417038892862</v>
      </c>
      <c r="E82" s="203">
        <v>0.71860132222271766</v>
      </c>
      <c r="F82" s="203">
        <v>0.74759906078231264</v>
      </c>
      <c r="G82" s="203">
        <v>0.72359247000000004</v>
      </c>
      <c r="H82" s="203">
        <v>0.70675650000000001</v>
      </c>
      <c r="I82" s="203">
        <v>0.65888268000000005</v>
      </c>
      <c r="J82" s="203">
        <v>0.74789678000000004</v>
      </c>
    </row>
    <row r="83" spans="1:10">
      <c r="A83" s="201" t="s">
        <v>103</v>
      </c>
      <c r="B83" s="203">
        <v>3.8524587115081974E-3</v>
      </c>
      <c r="C83" s="203">
        <v>3.6841354976525544E-3</v>
      </c>
      <c r="D83" s="203">
        <v>4.1483673400421299E-3</v>
      </c>
      <c r="E83" s="203">
        <v>9.6724634885295962E-3</v>
      </c>
      <c r="F83" s="203">
        <v>9.2798414411070194E-3</v>
      </c>
      <c r="G83" s="203">
        <v>1.028301E-2</v>
      </c>
      <c r="H83" s="203">
        <v>1.188845E-2</v>
      </c>
      <c r="I83" s="203">
        <v>8.1799999999999998E-3</v>
      </c>
      <c r="J83" s="203">
        <v>1.185317E-2</v>
      </c>
    </row>
    <row r="84" spans="1:10">
      <c r="A84" s="201" t="s">
        <v>104</v>
      </c>
      <c r="B84" s="203">
        <v>0.1398400668760286</v>
      </c>
      <c r="C84" s="203">
        <v>0.11542193225696272</v>
      </c>
      <c r="D84" s="203">
        <v>0.10016541453772722</v>
      </c>
      <c r="E84" s="203">
        <v>0.11818678484829165</v>
      </c>
      <c r="F84" s="203">
        <v>0.11745738582442357</v>
      </c>
      <c r="G84" s="203">
        <v>0.13566789000000001</v>
      </c>
      <c r="H84" s="203">
        <v>0.13019101</v>
      </c>
      <c r="I84" s="203">
        <v>0.12751757</v>
      </c>
      <c r="J84" s="203">
        <v>0.11399605</v>
      </c>
    </row>
    <row r="85" spans="1:10">
      <c r="A85" s="201" t="s">
        <v>78</v>
      </c>
      <c r="B85" s="203">
        <v>4.3152522943210508E-2</v>
      </c>
      <c r="C85" s="203">
        <v>4.4813412855083619E-2</v>
      </c>
      <c r="D85" s="203">
        <v>5.6226751738104729E-2</v>
      </c>
      <c r="E85" s="203">
        <v>4.9571171402667966E-2</v>
      </c>
      <c r="F85" s="203">
        <v>5.3543732439974477E-2</v>
      </c>
      <c r="G85" s="203">
        <v>4.7522479999999999E-2</v>
      </c>
      <c r="H85" s="203">
        <v>4.8962730000000003E-2</v>
      </c>
      <c r="I85" s="203">
        <v>4.1648989999999997E-2</v>
      </c>
      <c r="J85" s="203">
        <v>4.8526489999999999E-2</v>
      </c>
    </row>
    <row r="86" spans="1:10">
      <c r="A86" s="201" t="s">
        <v>106</v>
      </c>
      <c r="B86" s="203">
        <v>8.1776000660232964E-3</v>
      </c>
      <c r="C86" s="203">
        <v>6.8761758933895255E-3</v>
      </c>
      <c r="D86" s="203">
        <v>1.5284079099916094E-2</v>
      </c>
      <c r="E86" s="203">
        <v>3.8389485117053062E-3</v>
      </c>
      <c r="F86" s="203">
        <v>5.4863666436948833E-3</v>
      </c>
      <c r="G86" s="203">
        <v>1.61228E-3</v>
      </c>
      <c r="H86" s="203">
        <v>4.1689700000000001E-3</v>
      </c>
      <c r="I86" s="203">
        <v>5.9872900000000001E-3</v>
      </c>
      <c r="J86" s="203">
        <v>3.9828199999999998E-3</v>
      </c>
    </row>
    <row r="87" spans="1:10">
      <c r="A87" s="201" t="s">
        <v>107</v>
      </c>
      <c r="B87" s="203">
        <v>0.14282058472952563</v>
      </c>
      <c r="C87" s="203">
        <v>0.13336664428248071</v>
      </c>
      <c r="D87" s="203">
        <v>0.15923368339492378</v>
      </c>
      <c r="E87" s="203">
        <v>0.1001293095260877</v>
      </c>
      <c r="F87" s="203">
        <v>6.6633612868487249E-2</v>
      </c>
      <c r="G87" s="203">
        <v>8.1321870000000004E-2</v>
      </c>
      <c r="H87" s="203">
        <v>9.8032339999999996E-2</v>
      </c>
      <c r="I87" s="203">
        <v>0.15778345999999999</v>
      </c>
      <c r="J87" s="203">
        <v>7.3744680000000007E-2</v>
      </c>
    </row>
    <row r="88" spans="1:10">
      <c r="A88" s="201"/>
      <c r="B88" s="203"/>
      <c r="C88" s="203"/>
      <c r="D88" s="203"/>
      <c r="E88" s="203"/>
      <c r="F88" s="203"/>
      <c r="G88" s="203"/>
      <c r="H88" s="203"/>
      <c r="I88" s="203"/>
      <c r="J88" s="203"/>
    </row>
    <row r="89" spans="1:10">
      <c r="A89" s="201" t="s">
        <v>125</v>
      </c>
      <c r="B89" s="201">
        <v>2010</v>
      </c>
      <c r="C89" s="201">
        <v>2011</v>
      </c>
      <c r="D89" s="201">
        <v>2012</v>
      </c>
      <c r="E89" s="201">
        <v>2013</v>
      </c>
      <c r="F89" s="201">
        <v>2014</v>
      </c>
      <c r="G89" s="201">
        <v>2015</v>
      </c>
      <c r="H89" s="201">
        <v>2016</v>
      </c>
      <c r="I89" s="201">
        <v>2017</v>
      </c>
      <c r="J89" s="201">
        <v>2018</v>
      </c>
    </row>
    <row r="90" spans="1:10">
      <c r="A90" s="201" t="s">
        <v>77</v>
      </c>
      <c r="B90" s="203">
        <v>0.47430485863244731</v>
      </c>
      <c r="C90" s="203">
        <v>0.41525022396688421</v>
      </c>
      <c r="D90" s="203">
        <v>0.47278713285410728</v>
      </c>
      <c r="E90" s="203">
        <v>0.52640344787491455</v>
      </c>
      <c r="F90" s="203">
        <v>0.48933209687921198</v>
      </c>
      <c r="G90" s="203">
        <v>0.47587906000000002</v>
      </c>
      <c r="H90" s="203">
        <v>0.50586639</v>
      </c>
      <c r="I90" s="203">
        <v>0.47908024999999999</v>
      </c>
      <c r="J90" s="203">
        <v>0.49513017999999998</v>
      </c>
    </row>
    <row r="91" spans="1:10">
      <c r="A91" s="201" t="s">
        <v>103</v>
      </c>
      <c r="B91" s="203">
        <v>6.8357777520701201E-3</v>
      </c>
      <c r="C91" s="203">
        <v>5.3562417937111032E-3</v>
      </c>
      <c r="D91" s="203">
        <v>5.3008730431061881E-3</v>
      </c>
      <c r="E91" s="203">
        <v>6.8333348083016027E-3</v>
      </c>
      <c r="F91" s="203">
        <v>8.0852037937662845E-3</v>
      </c>
      <c r="G91" s="203">
        <v>1.24954E-2</v>
      </c>
      <c r="H91" s="203">
        <v>5.3073299999999999E-3</v>
      </c>
      <c r="I91" s="203">
        <v>5.2224899999999998E-3</v>
      </c>
      <c r="J91" s="203">
        <v>8.1294999999999996E-3</v>
      </c>
    </row>
    <row r="92" spans="1:10">
      <c r="A92" s="201" t="s">
        <v>104</v>
      </c>
      <c r="B92" s="203">
        <v>0.14260189078346083</v>
      </c>
      <c r="C92" s="203">
        <v>0.11466976495968395</v>
      </c>
      <c r="D92" s="203">
        <v>0.15392674788611438</v>
      </c>
      <c r="E92" s="203">
        <v>0.14521756902384461</v>
      </c>
      <c r="F92" s="203">
        <v>0.12894057650998933</v>
      </c>
      <c r="G92" s="203">
        <v>0.15140421000000001</v>
      </c>
      <c r="H92" s="203">
        <v>0.18600243</v>
      </c>
      <c r="I92" s="203">
        <v>0.14456589</v>
      </c>
      <c r="J92" s="203">
        <v>0.12646688</v>
      </c>
    </row>
    <row r="93" spans="1:10">
      <c r="A93" s="201" t="s">
        <v>78</v>
      </c>
      <c r="B93" s="203">
        <v>5.1131153082831921E-2</v>
      </c>
      <c r="C93" s="203">
        <v>6.2830604450486535E-2</v>
      </c>
      <c r="D93" s="203">
        <v>5.0663450131116596E-2</v>
      </c>
      <c r="E93" s="203">
        <v>5.3419407572472544E-2</v>
      </c>
      <c r="F93" s="203">
        <v>6.1918843284517085E-2</v>
      </c>
      <c r="G93" s="203">
        <v>6.675209E-2</v>
      </c>
      <c r="H93" s="203">
        <v>8.3662379999999995E-2</v>
      </c>
      <c r="I93" s="203">
        <v>5.9274390000000003E-2</v>
      </c>
      <c r="J93" s="203">
        <v>7.7174549999999995E-2</v>
      </c>
    </row>
    <row r="94" spans="1:10">
      <c r="A94" s="201" t="s">
        <v>106</v>
      </c>
      <c r="B94" s="203">
        <v>8.5324654616599546E-3</v>
      </c>
      <c r="C94" s="203">
        <v>1.2302829951573941E-2</v>
      </c>
      <c r="D94" s="203">
        <v>7.6057307995842337E-3</v>
      </c>
      <c r="E94" s="203">
        <v>3.7029294274319091E-3</v>
      </c>
      <c r="F94" s="203">
        <v>8.1883227426777262E-3</v>
      </c>
      <c r="G94" s="203">
        <v>3.1484600000000001E-3</v>
      </c>
      <c r="H94" s="203">
        <v>5.5362500000000004E-3</v>
      </c>
      <c r="I94" s="203">
        <v>9.3947700000000002E-3</v>
      </c>
      <c r="J94" s="203">
        <v>4.7853799999999997E-3</v>
      </c>
    </row>
    <row r="95" spans="1:10">
      <c r="A95" s="201" t="s">
        <v>107</v>
      </c>
      <c r="B95" s="203">
        <v>0.31659385428752973</v>
      </c>
      <c r="C95" s="203">
        <v>0.38959033487766015</v>
      </c>
      <c r="D95" s="203">
        <v>0.30971606528597151</v>
      </c>
      <c r="E95" s="203">
        <v>0.26442331129303476</v>
      </c>
      <c r="F95" s="203">
        <v>0.30353495678983744</v>
      </c>
      <c r="G95" s="203">
        <v>0.29032078</v>
      </c>
      <c r="H95" s="203">
        <v>0.21362522</v>
      </c>
      <c r="I95" s="203">
        <v>0.30246220000000001</v>
      </c>
      <c r="J95" s="203">
        <v>0.2883135</v>
      </c>
    </row>
    <row r="97" spans="1:7" ht="15" customHeight="1">
      <c r="A97" s="54"/>
    </row>
    <row r="98" spans="1:7">
      <c r="B98" s="65"/>
      <c r="C98" s="65"/>
      <c r="D98" s="65"/>
      <c r="E98" s="65"/>
      <c r="F98" s="66"/>
      <c r="G98" s="66"/>
    </row>
    <row r="99" spans="1:7">
      <c r="B99" s="65"/>
      <c r="C99" s="65"/>
      <c r="D99" s="65"/>
      <c r="E99" s="65"/>
      <c r="F99" s="67"/>
      <c r="G99" s="67"/>
    </row>
    <row r="101" spans="1:7">
      <c r="A101" s="68"/>
      <c r="B101" s="69"/>
      <c r="C101" s="69"/>
      <c r="D101" s="69"/>
      <c r="E101" s="69"/>
      <c r="F101" s="70"/>
      <c r="G101" s="70"/>
    </row>
    <row r="103" spans="1:7">
      <c r="A103" s="68"/>
      <c r="B103" s="65"/>
      <c r="C103" s="65"/>
      <c r="D103" s="65"/>
      <c r="E103" s="65"/>
      <c r="F103" s="65"/>
      <c r="G103" s="65"/>
    </row>
    <row r="104" spans="1:7">
      <c r="A104" s="68"/>
      <c r="B104" s="65"/>
      <c r="C104" s="65"/>
      <c r="D104" s="65"/>
      <c r="E104" s="65"/>
      <c r="F104" s="65"/>
      <c r="G104" s="65"/>
    </row>
    <row r="105" spans="1:7">
      <c r="B105" s="64"/>
      <c r="C105" s="69"/>
      <c r="D105" s="69"/>
      <c r="E105" s="69"/>
      <c r="F105" s="69"/>
      <c r="G105" s="69"/>
    </row>
    <row r="106" spans="1:7">
      <c r="A106" s="57"/>
    </row>
    <row r="107" spans="1:7">
      <c r="B107" s="71"/>
      <c r="C107" s="71"/>
      <c r="D107" s="71"/>
      <c r="E107" s="71"/>
      <c r="F107" s="71"/>
      <c r="G107" s="71"/>
    </row>
    <row r="108" spans="1:7">
      <c r="A108" s="57"/>
    </row>
    <row r="109" spans="1:7">
      <c r="A109" s="57"/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N19" sqref="N19"/>
    </sheetView>
  </sheetViews>
  <sheetFormatPr baseColWidth="10" defaultColWidth="12.28515625" defaultRowHeight="15.75"/>
  <cols>
    <col min="1" max="1" width="41.7109375" style="55" customWidth="1"/>
    <col min="2" max="7" width="13.42578125" style="55" customWidth="1"/>
    <col min="8" max="16384" width="12.28515625" style="55"/>
  </cols>
  <sheetData>
    <row r="1" spans="1:10" customFormat="1">
      <c r="A1" s="108" t="s">
        <v>171</v>
      </c>
    </row>
    <row r="2" spans="1:10" customFormat="1">
      <c r="A2" s="108"/>
    </row>
    <row r="3" spans="1:10" customFormat="1" ht="15">
      <c r="A3" t="s">
        <v>179</v>
      </c>
    </row>
    <row r="4" spans="1:10">
      <c r="B4" s="59">
        <v>2010</v>
      </c>
      <c r="C4" s="59">
        <v>2011</v>
      </c>
      <c r="D4" s="59">
        <v>2012</v>
      </c>
      <c r="E4" s="59">
        <v>2013</v>
      </c>
      <c r="F4" s="59">
        <v>2014</v>
      </c>
      <c r="G4" s="59">
        <v>2015</v>
      </c>
      <c r="H4" s="59">
        <v>2016</v>
      </c>
      <c r="I4" s="59">
        <v>2017</v>
      </c>
      <c r="J4" s="59">
        <v>2018</v>
      </c>
    </row>
    <row r="5" spans="1:10">
      <c r="A5" s="55" t="s">
        <v>16</v>
      </c>
      <c r="B5" s="72">
        <v>35.361612151389423</v>
      </c>
      <c r="C5" s="72">
        <v>38.352809891957691</v>
      </c>
      <c r="D5" s="72">
        <v>42.480041704023165</v>
      </c>
      <c r="E5" s="72">
        <v>47.98245032722869</v>
      </c>
      <c r="F5" s="72">
        <v>56.807269621626112</v>
      </c>
      <c r="G5" s="72">
        <v>68.259310920885014</v>
      </c>
      <c r="H5" s="72">
        <v>68.334332071899567</v>
      </c>
      <c r="I5" s="72">
        <v>68.454937894904759</v>
      </c>
      <c r="J5" s="72">
        <v>65.87063130027893</v>
      </c>
    </row>
    <row r="6" spans="1:10">
      <c r="A6" s="55" t="s">
        <v>17</v>
      </c>
      <c r="B6" s="73">
        <v>64.188447374448373</v>
      </c>
      <c r="C6" s="73">
        <v>65.294807681856298</v>
      </c>
      <c r="D6" s="73">
        <v>71.616898135514987</v>
      </c>
      <c r="E6" s="73">
        <v>88.91403939080196</v>
      </c>
      <c r="F6" s="73">
        <v>92.178147599419134</v>
      </c>
      <c r="G6" s="73">
        <v>110.20943023986599</v>
      </c>
      <c r="H6" s="73">
        <v>115.15613272479698</v>
      </c>
      <c r="I6" s="73">
        <v>111.48991522756356</v>
      </c>
      <c r="J6" s="73">
        <v>113.10137983379965</v>
      </c>
    </row>
    <row r="7" spans="1:10">
      <c r="A7" s="55" t="s">
        <v>18</v>
      </c>
      <c r="B7" s="73">
        <v>93.232288500182378</v>
      </c>
      <c r="C7" s="73">
        <v>96.888966607428316</v>
      </c>
      <c r="D7" s="73">
        <v>98.931275566745029</v>
      </c>
      <c r="E7" s="73">
        <v>119.23640190995104</v>
      </c>
      <c r="F7" s="73">
        <v>131.67507388333561</v>
      </c>
      <c r="G7" s="73">
        <v>144.925068059496</v>
      </c>
      <c r="H7" s="73">
        <v>156.28016616504488</v>
      </c>
      <c r="I7" s="73">
        <v>158.2443753106503</v>
      </c>
      <c r="J7" s="73">
        <v>152.12561892413373</v>
      </c>
    </row>
    <row r="8" spans="1:10">
      <c r="A8" s="55" t="s">
        <v>19</v>
      </c>
      <c r="B8" s="73">
        <v>120.86766095862839</v>
      </c>
      <c r="C8" s="73">
        <v>127.18508017654405</v>
      </c>
      <c r="D8" s="73">
        <v>126.06830144912672</v>
      </c>
      <c r="E8" s="73">
        <v>146.91880759536329</v>
      </c>
      <c r="F8" s="73">
        <v>162.18118185677471</v>
      </c>
      <c r="G8" s="73">
        <v>174.05857675506601</v>
      </c>
      <c r="H8" s="73">
        <v>179.00757349087945</v>
      </c>
      <c r="I8" s="73">
        <v>178.05837197790777</v>
      </c>
      <c r="J8" s="73">
        <v>191.57527460126545</v>
      </c>
    </row>
    <row r="9" spans="1:10">
      <c r="A9" s="55" t="s">
        <v>20</v>
      </c>
      <c r="B9" s="73">
        <v>194.53515138956865</v>
      </c>
      <c r="C9" s="73">
        <v>174.23830022008983</v>
      </c>
      <c r="D9" s="73">
        <v>179.33837190135006</v>
      </c>
      <c r="E9" s="73">
        <v>203.62337375011697</v>
      </c>
      <c r="F9" s="73">
        <v>228.28023822313563</v>
      </c>
      <c r="G9" s="73">
        <v>204.52884163905841</v>
      </c>
      <c r="H9" s="73">
        <v>248.39990213354221</v>
      </c>
      <c r="I9" s="73">
        <v>269.82136952496001</v>
      </c>
      <c r="J9" s="73">
        <v>229.82023979586501</v>
      </c>
    </row>
    <row r="10" spans="1:10">
      <c r="B10" s="73"/>
      <c r="C10" s="73"/>
      <c r="D10" s="73"/>
      <c r="E10" s="73"/>
      <c r="F10" s="73"/>
      <c r="G10" s="73"/>
      <c r="H10" s="73"/>
      <c r="I10" s="73"/>
      <c r="J10" s="73"/>
    </row>
    <row r="11" spans="1:10" customFormat="1" ht="15">
      <c r="A11" t="s">
        <v>167</v>
      </c>
    </row>
    <row r="12" spans="1:10">
      <c r="B12" s="59">
        <v>2010</v>
      </c>
      <c r="C12" s="59">
        <v>2011</v>
      </c>
      <c r="D12" s="59">
        <v>2012</v>
      </c>
      <c r="E12" s="59">
        <v>2013</v>
      </c>
      <c r="F12" s="59">
        <v>2014</v>
      </c>
      <c r="G12" s="59">
        <v>2015</v>
      </c>
      <c r="H12" s="59">
        <v>2016</v>
      </c>
      <c r="I12" s="59">
        <v>2017</v>
      </c>
      <c r="J12" s="59">
        <v>2018</v>
      </c>
    </row>
    <row r="13" spans="1:10">
      <c r="A13" s="55" t="s">
        <v>16</v>
      </c>
      <c r="B13" s="72">
        <f t="shared" ref="B13:J13" si="0">B20*B27</f>
        <v>29.311666982080745</v>
      </c>
      <c r="C13" s="72">
        <f t="shared" si="0"/>
        <v>34.796505905412928</v>
      </c>
      <c r="D13" s="72">
        <f t="shared" si="0"/>
        <v>38.953939815263958</v>
      </c>
      <c r="E13" s="72">
        <f t="shared" si="0"/>
        <v>43.6642101264461</v>
      </c>
      <c r="F13" s="72">
        <f t="shared" si="0"/>
        <v>53.649141868472014</v>
      </c>
      <c r="G13" s="72">
        <f t="shared" si="0"/>
        <v>68.259310920885014</v>
      </c>
      <c r="H13" s="72">
        <f t="shared" si="0"/>
        <v>71.198604841817513</v>
      </c>
      <c r="I13" s="72">
        <f t="shared" si="0"/>
        <v>75.67016146701468</v>
      </c>
      <c r="J13" s="72">
        <f t="shared" si="0"/>
        <v>75.4688939164608</v>
      </c>
    </row>
    <row r="14" spans="1:10">
      <c r="A14" s="55" t="s">
        <v>17</v>
      </c>
      <c r="B14" s="73">
        <f t="shared" ref="B14:J14" si="1">B21*B28</f>
        <v>53.20657852028161</v>
      </c>
      <c r="C14" s="73">
        <f t="shared" si="1"/>
        <v>59.240279069381643</v>
      </c>
      <c r="D14" s="73">
        <f t="shared" si="1"/>
        <v>65.672259908881628</v>
      </c>
      <c r="E14" s="73">
        <f t="shared" si="1"/>
        <v>80.912110004268612</v>
      </c>
      <c r="F14" s="73">
        <f t="shared" si="1"/>
        <v>87.053620965644143</v>
      </c>
      <c r="G14" s="73">
        <f t="shared" si="1"/>
        <v>110.20943023986599</v>
      </c>
      <c r="H14" s="73">
        <f t="shared" si="1"/>
        <v>119.98296815659201</v>
      </c>
      <c r="I14" s="73">
        <f t="shared" si="1"/>
        <v>123.24107137699201</v>
      </c>
      <c r="J14" s="73">
        <f t="shared" si="1"/>
        <v>129.58181617497601</v>
      </c>
    </row>
    <row r="15" spans="1:10">
      <c r="A15" s="55" t="s">
        <v>18</v>
      </c>
      <c r="B15" s="73">
        <f t="shared" ref="B15:J15" si="2">B22*B29</f>
        <v>77.281368869582082</v>
      </c>
      <c r="C15" s="73">
        <f t="shared" si="2"/>
        <v>87.90483691344069</v>
      </c>
      <c r="D15" s="73">
        <f t="shared" si="2"/>
        <v>90.719377846309897</v>
      </c>
      <c r="E15" s="73">
        <f t="shared" si="2"/>
        <v>108.50557385484369</v>
      </c>
      <c r="F15" s="73">
        <f t="shared" si="2"/>
        <v>124.35476597205258</v>
      </c>
      <c r="G15" s="73">
        <f t="shared" si="2"/>
        <v>144.925068059496</v>
      </c>
      <c r="H15" s="73">
        <f t="shared" si="2"/>
        <v>162.8307390740448</v>
      </c>
      <c r="I15" s="73">
        <f t="shared" si="2"/>
        <v>174.92350149214079</v>
      </c>
      <c r="J15" s="73">
        <f t="shared" si="2"/>
        <v>174.29242698806158</v>
      </c>
    </row>
    <row r="16" spans="1:10">
      <c r="A16" s="55" t="s">
        <v>19</v>
      </c>
      <c r="B16" s="73">
        <f t="shared" ref="B16:J16" si="3">B23*B30</f>
        <v>100.18866254612074</v>
      </c>
      <c r="C16" s="73">
        <f t="shared" si="3"/>
        <v>115.39171199999997</v>
      </c>
      <c r="D16" s="73">
        <f t="shared" si="3"/>
        <v>115.60386549236233</v>
      </c>
      <c r="E16" s="73">
        <f t="shared" si="3"/>
        <v>133.69666706517617</v>
      </c>
      <c r="F16" s="73">
        <f t="shared" si="3"/>
        <v>153.16492575306251</v>
      </c>
      <c r="G16" s="73">
        <f t="shared" si="3"/>
        <v>174.05857675506601</v>
      </c>
      <c r="H16" s="73">
        <f t="shared" si="3"/>
        <v>186.51077872919998</v>
      </c>
      <c r="I16" s="73">
        <f t="shared" si="3"/>
        <v>196.825914571824</v>
      </c>
      <c r="J16" s="73">
        <f t="shared" si="3"/>
        <v>219.49044347231762</v>
      </c>
    </row>
    <row r="17" spans="1:10">
      <c r="A17" s="55" t="s">
        <v>20</v>
      </c>
      <c r="B17" s="73">
        <f t="shared" ref="B17:J17" si="4">B24*B31</f>
        <v>161.25253422914574</v>
      </c>
      <c r="C17" s="73">
        <f t="shared" si="4"/>
        <v>158.08187352209649</v>
      </c>
      <c r="D17" s="73">
        <f t="shared" si="4"/>
        <v>164.45219602858811</v>
      </c>
      <c r="E17" s="73">
        <f t="shared" si="4"/>
        <v>185.2980353743117</v>
      </c>
      <c r="F17" s="73">
        <f t="shared" si="4"/>
        <v>215.58928932467532</v>
      </c>
      <c r="G17" s="73">
        <f t="shared" si="4"/>
        <v>204.52884163905841</v>
      </c>
      <c r="H17" s="73">
        <f t="shared" si="4"/>
        <v>258.81172667560082</v>
      </c>
      <c r="I17" s="73">
        <f t="shared" si="4"/>
        <v>269.82136952496001</v>
      </c>
      <c r="J17" s="73">
        <f t="shared" si="4"/>
        <v>263.3082293980728</v>
      </c>
    </row>
    <row r="18" spans="1:10">
      <c r="B18" s="73"/>
      <c r="C18" s="73"/>
      <c r="D18" s="73"/>
      <c r="E18" s="73"/>
      <c r="F18" s="73"/>
      <c r="G18" s="73"/>
    </row>
    <row r="19" spans="1:10">
      <c r="A19" s="75" t="s">
        <v>119</v>
      </c>
      <c r="B19" s="75">
        <v>2010</v>
      </c>
      <c r="C19" s="75">
        <v>2011</v>
      </c>
      <c r="D19" s="75">
        <v>2012</v>
      </c>
      <c r="E19" s="75">
        <v>2013</v>
      </c>
      <c r="F19" s="75">
        <v>2014</v>
      </c>
      <c r="G19" s="75">
        <v>2015</v>
      </c>
      <c r="H19" s="75">
        <v>2016</v>
      </c>
      <c r="I19" s="75">
        <v>2017</v>
      </c>
      <c r="J19" s="75">
        <v>2018</v>
      </c>
    </row>
    <row r="20" spans="1:10">
      <c r="A20" s="76" t="s">
        <v>16</v>
      </c>
      <c r="B20" s="77">
        <v>34.554804000000004</v>
      </c>
      <c r="C20" s="77">
        <v>39.870204000000001</v>
      </c>
      <c r="D20" s="77">
        <v>44.681172000000004</v>
      </c>
      <c r="E20" s="77">
        <v>49.281336000000003</v>
      </c>
      <c r="F20" s="77">
        <v>60.406403999999995</v>
      </c>
      <c r="G20" s="77">
        <v>74.976060000000004</v>
      </c>
      <c r="H20" s="77">
        <v>80.891784000000001</v>
      </c>
      <c r="I20" s="77">
        <v>87.304547999999997</v>
      </c>
      <c r="J20" s="77">
        <v>83.30592</v>
      </c>
    </row>
    <row r="21" spans="1:10">
      <c r="A21" s="76" t="s">
        <v>17</v>
      </c>
      <c r="B21" s="77">
        <v>68.545391999999993</v>
      </c>
      <c r="C21" s="77">
        <v>76.388279999999995</v>
      </c>
      <c r="D21" s="77">
        <v>80.643743999999998</v>
      </c>
      <c r="E21" s="77">
        <v>97.302204000000017</v>
      </c>
      <c r="F21" s="77">
        <v>105.18710400000001</v>
      </c>
      <c r="G21" s="77">
        <v>129.0342</v>
      </c>
      <c r="H21" s="77">
        <v>143.41716</v>
      </c>
      <c r="I21" s="77">
        <v>147.96960000000001</v>
      </c>
      <c r="J21" s="77">
        <v>154.3296</v>
      </c>
    </row>
    <row r="22" spans="1:10">
      <c r="A22" s="76" t="s">
        <v>18</v>
      </c>
      <c r="B22" s="77">
        <v>106.64622</v>
      </c>
      <c r="C22" s="77">
        <v>115.481832</v>
      </c>
      <c r="D22" s="77">
        <v>117.925224</v>
      </c>
      <c r="E22" s="77">
        <v>140.3964</v>
      </c>
      <c r="F22" s="77">
        <v>162.25932</v>
      </c>
      <c r="G22" s="77">
        <v>181.75572</v>
      </c>
      <c r="H22" s="77">
        <v>198.67872</v>
      </c>
      <c r="I22" s="77">
        <v>225.65567999999999</v>
      </c>
      <c r="J22" s="77">
        <v>216.16571999999999</v>
      </c>
    </row>
    <row r="23" spans="1:10">
      <c r="A23" s="76" t="s">
        <v>19</v>
      </c>
      <c r="B23" s="77">
        <v>151.30655999999999</v>
      </c>
      <c r="C23" s="77">
        <v>165.83135999999999</v>
      </c>
      <c r="D23" s="77">
        <v>173.85563999999999</v>
      </c>
      <c r="E23" s="77">
        <v>186.05124000000001</v>
      </c>
      <c r="F23" s="77">
        <v>204.87576000000001</v>
      </c>
      <c r="G23" s="77">
        <v>240.5478</v>
      </c>
      <c r="H23" s="77">
        <v>263.89679999999998</v>
      </c>
      <c r="I23" s="77">
        <v>298.72679999999997</v>
      </c>
      <c r="J23" s="77">
        <v>293.47692000000001</v>
      </c>
    </row>
    <row r="24" spans="1:10">
      <c r="A24" s="76" t="s">
        <v>20</v>
      </c>
      <c r="B24" s="77">
        <v>339.97656000000001</v>
      </c>
      <c r="C24" s="78">
        <v>380.69063999999997</v>
      </c>
      <c r="D24" s="78">
        <v>347.8356</v>
      </c>
      <c r="E24" s="78">
        <v>352.00764000000004</v>
      </c>
      <c r="F24" s="78">
        <v>440.57867999999996</v>
      </c>
      <c r="G24" s="78">
        <v>429.79164000000003</v>
      </c>
      <c r="H24" s="78">
        <v>511.62072000000001</v>
      </c>
      <c r="I24" s="78">
        <v>563.20704000000001</v>
      </c>
      <c r="J24" s="78">
        <v>531.79596000000004</v>
      </c>
    </row>
    <row r="25" spans="1:10">
      <c r="A25" s="74"/>
      <c r="B25" s="79"/>
      <c r="C25" s="79"/>
      <c r="D25" s="79"/>
      <c r="E25" s="79"/>
      <c r="F25" s="79"/>
      <c r="G25" s="79"/>
      <c r="H25" s="74"/>
      <c r="I25" s="74"/>
      <c r="J25" s="74"/>
    </row>
    <row r="26" spans="1:10">
      <c r="A26" s="75" t="s">
        <v>126</v>
      </c>
      <c r="B26" s="75">
        <v>2010</v>
      </c>
      <c r="C26" s="75">
        <v>2011</v>
      </c>
      <c r="D26" s="75">
        <v>2012</v>
      </c>
      <c r="E26" s="75">
        <v>2013</v>
      </c>
      <c r="F26" s="75">
        <v>2014</v>
      </c>
      <c r="G26" s="75">
        <v>2015</v>
      </c>
      <c r="H26" s="75">
        <v>2016</v>
      </c>
      <c r="I26" s="75">
        <v>2017</v>
      </c>
      <c r="J26" s="75">
        <v>2018</v>
      </c>
    </row>
    <row r="27" spans="1:10">
      <c r="A27" s="76" t="s">
        <v>16</v>
      </c>
      <c r="B27" s="80">
        <v>0.84826604665680472</v>
      </c>
      <c r="C27" s="80">
        <v>0.87274461664186442</v>
      </c>
      <c r="D27" s="80">
        <v>0.87182000989732211</v>
      </c>
      <c r="E27" s="80">
        <v>0.88601920464262773</v>
      </c>
      <c r="F27" s="80">
        <v>0.88813665962423483</v>
      </c>
      <c r="G27" s="80">
        <v>0.91041475000000005</v>
      </c>
      <c r="H27" s="79">
        <v>0.88017102999999997</v>
      </c>
      <c r="I27" s="79">
        <v>0.86673791</v>
      </c>
      <c r="J27" s="79">
        <v>0.90592474000000001</v>
      </c>
    </row>
    <row r="28" spans="1:10">
      <c r="A28" s="76" t="s">
        <v>17</v>
      </c>
      <c r="B28" s="80">
        <v>0.7762240023411292</v>
      </c>
      <c r="C28" s="80">
        <v>0.77551528937922998</v>
      </c>
      <c r="D28" s="80">
        <v>0.81435033458865236</v>
      </c>
      <c r="E28" s="80">
        <v>0.83155475084889752</v>
      </c>
      <c r="F28" s="80">
        <v>0.82760735541919794</v>
      </c>
      <c r="G28" s="80">
        <v>0.85411022999999997</v>
      </c>
      <c r="H28" s="79">
        <v>0.83660120000000004</v>
      </c>
      <c r="I28" s="79">
        <v>0.83288101999999997</v>
      </c>
      <c r="J28" s="79">
        <v>0.83964331000000003</v>
      </c>
    </row>
    <row r="29" spans="1:10">
      <c r="A29" s="76" t="s">
        <v>18</v>
      </c>
      <c r="B29" s="81">
        <v>0.72465173983271114</v>
      </c>
      <c r="C29" s="81">
        <v>0.7612005749392744</v>
      </c>
      <c r="D29" s="81">
        <v>0.76929578566083445</v>
      </c>
      <c r="E29" s="81">
        <v>0.77285153931898321</v>
      </c>
      <c r="F29" s="81">
        <v>0.76639521213359318</v>
      </c>
      <c r="G29" s="81">
        <v>0.79736180000000001</v>
      </c>
      <c r="H29" s="79">
        <v>0.81956808999999997</v>
      </c>
      <c r="I29" s="79">
        <v>0.77517881</v>
      </c>
      <c r="J29" s="79">
        <v>0.80629077999999998</v>
      </c>
    </row>
    <row r="30" spans="1:10">
      <c r="A30" s="76" t="s">
        <v>19</v>
      </c>
      <c r="B30" s="81">
        <v>0.66215676667370371</v>
      </c>
      <c r="C30" s="81">
        <v>0.69583769921443073</v>
      </c>
      <c r="D30" s="81">
        <v>0.6649417038892862</v>
      </c>
      <c r="E30" s="81">
        <v>0.71860132222271766</v>
      </c>
      <c r="F30" s="81">
        <v>0.74759906078231264</v>
      </c>
      <c r="G30" s="81">
        <v>0.72359247000000004</v>
      </c>
      <c r="H30" s="79">
        <v>0.70675650000000001</v>
      </c>
      <c r="I30" s="79">
        <v>0.65888268000000005</v>
      </c>
      <c r="J30" s="79">
        <v>0.74789678000000004</v>
      </c>
    </row>
    <row r="31" spans="1:10">
      <c r="A31" s="76" t="s">
        <v>20</v>
      </c>
      <c r="B31" s="81">
        <v>0.47430485863244731</v>
      </c>
      <c r="C31" s="81">
        <v>0.41525022396688421</v>
      </c>
      <c r="D31" s="81">
        <v>0.47278713285410728</v>
      </c>
      <c r="E31" s="81">
        <v>0.52640344787491455</v>
      </c>
      <c r="F31" s="81">
        <v>0.48933209687921198</v>
      </c>
      <c r="G31" s="81">
        <v>0.47587906000000002</v>
      </c>
      <c r="H31" s="79">
        <v>0.50586639</v>
      </c>
      <c r="I31" s="79">
        <v>0.47908024999999999</v>
      </c>
      <c r="J31" s="79">
        <v>0.49513017999999998</v>
      </c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7" workbookViewId="0">
      <selection activeCell="K52" sqref="K52"/>
    </sheetView>
  </sheetViews>
  <sheetFormatPr baseColWidth="10" defaultColWidth="9.140625" defaultRowHeight="15"/>
  <sheetData>
    <row r="1" spans="1:3">
      <c r="A1" s="11" t="s">
        <v>29</v>
      </c>
    </row>
    <row r="2" spans="1:3">
      <c r="B2">
        <v>2010</v>
      </c>
      <c r="C2">
        <v>2014</v>
      </c>
    </row>
    <row r="3" spans="1:3">
      <c r="A3" t="s">
        <v>13</v>
      </c>
      <c r="B3">
        <v>44.5</v>
      </c>
      <c r="C3">
        <v>75.5</v>
      </c>
    </row>
    <row r="5" spans="1:3">
      <c r="A5" t="s">
        <v>14</v>
      </c>
      <c r="B5">
        <v>52.8</v>
      </c>
      <c r="C5">
        <v>79</v>
      </c>
    </row>
    <row r="6" spans="1:3">
      <c r="A6" t="s">
        <v>15</v>
      </c>
      <c r="B6">
        <v>37.4</v>
      </c>
      <c r="C6">
        <v>71.400000000000006</v>
      </c>
    </row>
    <row r="7" spans="1:3">
      <c r="A7" t="s">
        <v>15</v>
      </c>
      <c r="B7">
        <v>37.4</v>
      </c>
      <c r="C7">
        <v>71.400000000000006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zoomScaleNormal="100" workbookViewId="0">
      <selection activeCell="X10" sqref="X10"/>
    </sheetView>
  </sheetViews>
  <sheetFormatPr baseColWidth="10" defaultColWidth="9.140625" defaultRowHeight="15.75"/>
  <cols>
    <col min="1" max="1" width="16.42578125" style="188" customWidth="1"/>
    <col min="2" max="5" width="5.7109375" style="188" customWidth="1"/>
    <col min="6" max="6" width="6.5703125" style="188" bestFit="1" customWidth="1"/>
    <col min="7" max="19" width="6.140625" style="188" bestFit="1" customWidth="1"/>
    <col min="20" max="16384" width="9.140625" style="188"/>
  </cols>
  <sheetData>
    <row r="1" spans="1:19">
      <c r="A1" s="154" t="s">
        <v>127</v>
      </c>
    </row>
    <row r="3" spans="1:19" s="191" customFormat="1" ht="16.5" thickBot="1">
      <c r="A3" s="189"/>
      <c r="B3" s="190" t="s">
        <v>82</v>
      </c>
      <c r="C3" s="190" t="s">
        <v>83</v>
      </c>
      <c r="D3" s="190" t="s">
        <v>84</v>
      </c>
      <c r="E3" s="190" t="s">
        <v>85</v>
      </c>
      <c r="F3" s="190" t="s">
        <v>86</v>
      </c>
      <c r="G3" s="190" t="s">
        <v>87</v>
      </c>
      <c r="H3" s="190" t="s">
        <v>88</v>
      </c>
      <c r="I3" s="190" t="s">
        <v>1</v>
      </c>
      <c r="J3" s="190" t="s">
        <v>2</v>
      </c>
      <c r="K3" s="190" t="s">
        <v>3</v>
      </c>
      <c r="L3" s="190" t="s">
        <v>4</v>
      </c>
      <c r="M3" s="190" t="s">
        <v>5</v>
      </c>
      <c r="N3" s="190" t="s">
        <v>6</v>
      </c>
      <c r="O3" s="190" t="s">
        <v>7</v>
      </c>
      <c r="P3" s="190" t="s">
        <v>8</v>
      </c>
      <c r="Q3" s="190" t="s">
        <v>9</v>
      </c>
      <c r="R3" s="190">
        <v>2016</v>
      </c>
      <c r="S3" s="190">
        <v>2017</v>
      </c>
    </row>
    <row r="4" spans="1:19" s="191" customFormat="1">
      <c r="A4" s="192" t="s">
        <v>47</v>
      </c>
      <c r="B4" s="193">
        <v>77.404921700000003</v>
      </c>
      <c r="C4" s="194">
        <v>76.62601626</v>
      </c>
      <c r="D4" s="194">
        <v>77.166666670000012</v>
      </c>
      <c r="E4" s="194">
        <v>79.260651879999983</v>
      </c>
      <c r="F4" s="194">
        <v>79.436964500000002</v>
      </c>
      <c r="G4" s="196">
        <v>79.58549223</v>
      </c>
      <c r="H4" s="196">
        <v>77.335800189999986</v>
      </c>
      <c r="I4" s="196">
        <v>75.61538462</v>
      </c>
      <c r="J4" s="196">
        <v>66.545893720000009</v>
      </c>
      <c r="K4" s="196">
        <v>68.908988129999983</v>
      </c>
      <c r="L4" s="196">
        <v>72.727272729999996</v>
      </c>
      <c r="M4" s="196">
        <v>75.575134609999992</v>
      </c>
      <c r="N4" s="196">
        <v>73.436786859999998</v>
      </c>
      <c r="O4" s="196">
        <v>69.077196099999981</v>
      </c>
      <c r="P4" s="196">
        <v>66.002440020000023</v>
      </c>
      <c r="Q4" s="196">
        <v>57.324335049999988</v>
      </c>
      <c r="R4" s="197">
        <v>55.596461800000007</v>
      </c>
      <c r="S4" s="197">
        <v>54.761905669999997</v>
      </c>
    </row>
    <row r="5" spans="1:19">
      <c r="A5" s="188" t="s">
        <v>128</v>
      </c>
      <c r="B5" s="195">
        <v>33.370486185400004</v>
      </c>
      <c r="C5" s="195">
        <v>33.201312735000002</v>
      </c>
      <c r="D5" s="195">
        <v>31.753964466599996</v>
      </c>
      <c r="E5" s="195">
        <v>30.494957374807697</v>
      </c>
      <c r="F5" s="195">
        <v>31.061959743653841</v>
      </c>
      <c r="G5" s="198">
        <v>30.763396830576923</v>
      </c>
      <c r="H5" s="198">
        <v>30.517401785576926</v>
      </c>
      <c r="I5" s="198">
        <v>30.478934075769228</v>
      </c>
      <c r="J5" s="198">
        <v>30.14061194735849</v>
      </c>
      <c r="K5" s="198">
        <v>28.918533512452814</v>
      </c>
      <c r="L5" s="198">
        <v>28.97523619660377</v>
      </c>
      <c r="M5" s="198">
        <v>28.857235402264141</v>
      </c>
      <c r="N5" s="198">
        <v>29.544469706037738</v>
      </c>
      <c r="O5" s="198">
        <v>29.882622592830188</v>
      </c>
      <c r="P5" s="198">
        <v>30.35719060094339</v>
      </c>
      <c r="Q5" s="198">
        <v>30.717711570377357</v>
      </c>
      <c r="R5" s="198">
        <v>31.344117793773588</v>
      </c>
      <c r="S5" s="198">
        <v>30.435218334509798</v>
      </c>
    </row>
    <row r="6" spans="1:19">
      <c r="A6" s="188" t="s">
        <v>129</v>
      </c>
      <c r="B6" s="195">
        <v>61.786127274285711</v>
      </c>
      <c r="C6" s="195">
        <v>60.716298905714282</v>
      </c>
      <c r="D6" s="195">
        <v>60.591458075714286</v>
      </c>
      <c r="E6" s="195">
        <v>58.992180191428574</v>
      </c>
      <c r="F6" s="195">
        <v>58.022560815714293</v>
      </c>
      <c r="G6" s="198">
        <v>55.901810771428572</v>
      </c>
      <c r="H6" s="198">
        <v>54.599196967142852</v>
      </c>
      <c r="I6" s="198">
        <v>54.477989422857142</v>
      </c>
      <c r="J6" s="198">
        <v>53.530020104285711</v>
      </c>
      <c r="K6" s="198">
        <v>51.42027487</v>
      </c>
      <c r="L6" s="198">
        <v>52.81912627714285</v>
      </c>
      <c r="M6" s="198">
        <v>51.092830229999997</v>
      </c>
      <c r="N6" s="198">
        <v>54.090852618571432</v>
      </c>
      <c r="O6" s="198">
        <v>55.067952161428558</v>
      </c>
      <c r="P6" s="198">
        <v>54.833532688571438</v>
      </c>
      <c r="Q6" s="198">
        <v>55.284010358571429</v>
      </c>
      <c r="R6" s="198">
        <v>58.835345675714279</v>
      </c>
      <c r="S6" s="198">
        <v>58.288970402857139</v>
      </c>
    </row>
    <row r="7" spans="1:19">
      <c r="A7" s="188" t="s">
        <v>130</v>
      </c>
      <c r="B7" s="195">
        <v>41.772061409285712</v>
      </c>
      <c r="C7" s="195">
        <v>41.857338265000003</v>
      </c>
      <c r="D7" s="195">
        <v>38.040653799285721</v>
      </c>
      <c r="E7" s="195">
        <v>36.898279057142858</v>
      </c>
      <c r="F7" s="195">
        <v>38.798823399285716</v>
      </c>
      <c r="G7" s="198">
        <v>38.57712558357143</v>
      </c>
      <c r="H7" s="198">
        <v>38.843806458571422</v>
      </c>
      <c r="I7" s="198">
        <v>38.946483703571424</v>
      </c>
      <c r="J7" s="198">
        <v>38.921033812142859</v>
      </c>
      <c r="K7" s="198">
        <v>36.836588942142853</v>
      </c>
      <c r="L7" s="198">
        <v>36.613083019999998</v>
      </c>
      <c r="M7" s="198">
        <v>36.780594527142853</v>
      </c>
      <c r="N7" s="198">
        <v>37.22882463214286</v>
      </c>
      <c r="O7" s="198">
        <v>37.816381837142856</v>
      </c>
      <c r="P7" s="198">
        <v>38.740941707142852</v>
      </c>
      <c r="Q7" s="198">
        <v>39.576611584285715</v>
      </c>
      <c r="R7" s="198">
        <v>40.995300291999989</v>
      </c>
      <c r="S7" s="198">
        <v>40.450074578000006</v>
      </c>
    </row>
    <row r="8" spans="1:19">
      <c r="A8" s="188" t="s">
        <v>89</v>
      </c>
      <c r="B8" s="188">
        <v>21.753044715199998</v>
      </c>
      <c r="C8" s="188">
        <v>21.924516731599997</v>
      </c>
      <c r="D8" s="188">
        <v>21.329030338799996</v>
      </c>
      <c r="E8" s="188">
        <v>20.549404184074078</v>
      </c>
      <c r="F8" s="199">
        <v>21.337606463703704</v>
      </c>
      <c r="G8" s="198">
        <v>21.117508361111113</v>
      </c>
      <c r="H8" s="198">
        <v>21.312114210370371</v>
      </c>
      <c r="I8" s="198">
        <v>21.15666728296296</v>
      </c>
      <c r="J8" s="198">
        <v>21.594059422142859</v>
      </c>
      <c r="K8" s="198">
        <v>21.103095922142863</v>
      </c>
      <c r="L8" s="198">
        <v>20.88953814535714</v>
      </c>
      <c r="M8" s="198">
        <v>21.192508154642859</v>
      </c>
      <c r="N8" s="198">
        <v>21.609254479285713</v>
      </c>
      <c r="O8" s="198">
        <v>21.840127394285712</v>
      </c>
      <c r="P8" s="198">
        <v>22.153105868214283</v>
      </c>
      <c r="Q8" s="198">
        <v>22.367470220357145</v>
      </c>
      <c r="R8" s="198">
        <v>22.390063616071433</v>
      </c>
      <c r="S8" s="198">
        <v>22.084489210000005</v>
      </c>
    </row>
    <row r="9" spans="1:19">
      <c r="A9" s="188" t="s">
        <v>90</v>
      </c>
      <c r="B9" s="195">
        <v>27.549766758333334</v>
      </c>
      <c r="C9" s="195">
        <v>28.077620967499996</v>
      </c>
      <c r="D9" s="195">
        <v>27.188439016666663</v>
      </c>
      <c r="E9" s="195">
        <v>25.327316353076924</v>
      </c>
      <c r="F9" s="195">
        <v>27.303913156153843</v>
      </c>
      <c r="G9" s="198">
        <v>26.696351068461531</v>
      </c>
      <c r="H9" s="198">
        <v>26.978688194615383</v>
      </c>
      <c r="I9" s="198">
        <v>27.013408673076924</v>
      </c>
      <c r="J9" s="198">
        <v>26.64847537153846</v>
      </c>
      <c r="K9" s="198">
        <v>26.773549189230771</v>
      </c>
      <c r="L9" s="198">
        <v>26.098971122307699</v>
      </c>
      <c r="M9" s="198">
        <v>26.451246758461533</v>
      </c>
      <c r="N9" s="198">
        <v>27.212637234615389</v>
      </c>
      <c r="O9" s="198">
        <v>26.790963247692311</v>
      </c>
      <c r="P9" s="198">
        <v>27.067885066923075</v>
      </c>
      <c r="Q9" s="198">
        <v>27.664506379999999</v>
      </c>
      <c r="R9" s="198">
        <v>27.757353259230772</v>
      </c>
      <c r="S9" s="198">
        <v>27.009252034615386</v>
      </c>
    </row>
  </sheetData>
  <pageMargins left="0.7" right="0.7" top="0.75" bottom="0.75" header="0.3" footer="0.3"/>
  <pageSetup orientation="portrait" horizontalDpi="4294967295" verticalDpi="4294967295" r:id="rId1"/>
  <ignoredErrors>
    <ignoredError sqref="G3:S3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10" zoomScaleNormal="100" workbookViewId="0">
      <selection activeCell="S23" sqref="S23"/>
    </sheetView>
  </sheetViews>
  <sheetFormatPr baseColWidth="10" defaultColWidth="9.140625" defaultRowHeight="15"/>
  <cols>
    <col min="1" max="1" width="22.28515625" style="42" customWidth="1"/>
    <col min="2" max="16384" width="9.140625" style="42"/>
  </cols>
  <sheetData>
    <row r="1" spans="1:20" ht="15.75">
      <c r="A1" s="108" t="s">
        <v>91</v>
      </c>
    </row>
    <row r="2" spans="1:20" ht="15.75">
      <c r="A2" s="108"/>
    </row>
    <row r="3" spans="1:20">
      <c r="A3" s="42" t="s">
        <v>131</v>
      </c>
    </row>
    <row r="4" spans="1:20">
      <c r="C4" s="147">
        <v>2000</v>
      </c>
      <c r="D4" s="147">
        <v>2001</v>
      </c>
      <c r="E4" s="147">
        <v>2002</v>
      </c>
      <c r="F4" s="147">
        <v>2003</v>
      </c>
      <c r="G4" s="147">
        <v>2004</v>
      </c>
      <c r="H4" s="147">
        <v>2005</v>
      </c>
      <c r="I4" s="147">
        <v>2006</v>
      </c>
      <c r="J4" s="147">
        <v>2007</v>
      </c>
      <c r="K4" s="147">
        <v>2008</v>
      </c>
      <c r="L4" s="147">
        <v>2009</v>
      </c>
      <c r="M4" s="147">
        <v>2010</v>
      </c>
      <c r="N4" s="147">
        <v>2011</v>
      </c>
      <c r="O4" s="147">
        <v>2012</v>
      </c>
      <c r="P4" s="147">
        <v>2013</v>
      </c>
      <c r="Q4" s="147">
        <v>2014</v>
      </c>
      <c r="R4" s="147">
        <v>2015</v>
      </c>
      <c r="S4" s="147">
        <v>2016</v>
      </c>
      <c r="T4" s="147">
        <v>2017</v>
      </c>
    </row>
    <row r="5" spans="1:20">
      <c r="A5" s="39" t="s">
        <v>92</v>
      </c>
      <c r="B5" s="42" t="s">
        <v>92</v>
      </c>
      <c r="C5" s="148">
        <v>190.89643043000001</v>
      </c>
      <c r="D5" s="149">
        <v>190.16985644000002</v>
      </c>
      <c r="E5" s="149">
        <v>222.85748082000001</v>
      </c>
      <c r="F5" s="149">
        <v>263.80262686999998</v>
      </c>
      <c r="G5" s="149">
        <v>284.79896389999999</v>
      </c>
      <c r="H5" s="149">
        <v>315.49102469000002</v>
      </c>
      <c r="I5" s="149">
        <v>320.07057483</v>
      </c>
      <c r="J5" s="149">
        <v>347.60078665000003</v>
      </c>
      <c r="K5" s="149">
        <v>359.66041386999996</v>
      </c>
      <c r="L5" s="149">
        <v>411.53811584000005</v>
      </c>
      <c r="M5" s="149">
        <v>453.79967821999992</v>
      </c>
      <c r="N5" s="149">
        <v>450.98424948999991</v>
      </c>
      <c r="O5" s="149">
        <v>472.18334906000001</v>
      </c>
      <c r="P5" s="149">
        <v>467.46581886999991</v>
      </c>
      <c r="Q5" s="149">
        <v>475.83170331000008</v>
      </c>
      <c r="R5" s="149">
        <v>403.94645491999995</v>
      </c>
      <c r="S5" s="149">
        <v>430.00485218000006</v>
      </c>
      <c r="T5" s="149">
        <v>402.72889405000001</v>
      </c>
    </row>
    <row r="6" spans="1:20">
      <c r="A6" s="39" t="s">
        <v>132</v>
      </c>
      <c r="B6" s="42" t="s">
        <v>24</v>
      </c>
      <c r="C6" s="148">
        <v>25.839572070000003</v>
      </c>
      <c r="D6" s="149">
        <v>39.399552700000008</v>
      </c>
      <c r="E6" s="149">
        <v>41.484292969999998</v>
      </c>
      <c r="F6" s="149">
        <v>47.578688060000005</v>
      </c>
      <c r="G6" s="149">
        <v>53.09811191</v>
      </c>
      <c r="H6" s="149">
        <v>64.494910000000004</v>
      </c>
      <c r="I6" s="149">
        <v>65.468981220000003</v>
      </c>
      <c r="J6" s="149">
        <v>69.307990009999997</v>
      </c>
      <c r="K6" s="149">
        <v>78.328946760000008</v>
      </c>
      <c r="L6" s="149">
        <v>76.635891960000009</v>
      </c>
      <c r="M6" s="149">
        <v>79.414943690000001</v>
      </c>
      <c r="N6" s="149">
        <v>70.685355169999994</v>
      </c>
      <c r="O6" s="149">
        <v>79.470013000000009</v>
      </c>
      <c r="P6" s="149">
        <v>86.467665920000002</v>
      </c>
      <c r="Q6" s="149">
        <v>176.20138859000002</v>
      </c>
      <c r="R6" s="149">
        <v>246.17235479999999</v>
      </c>
      <c r="S6" s="149">
        <v>286.21944591999994</v>
      </c>
      <c r="T6" s="149">
        <v>274.79121618999994</v>
      </c>
    </row>
    <row r="7" spans="1:20">
      <c r="A7" s="39" t="s">
        <v>133</v>
      </c>
      <c r="B7" s="42" t="s">
        <v>93</v>
      </c>
      <c r="C7" s="150">
        <v>2.1093528199999998</v>
      </c>
      <c r="D7" s="151">
        <v>2.0230835800000002</v>
      </c>
      <c r="E7" s="151">
        <v>1.9295020000000001</v>
      </c>
      <c r="F7" s="151">
        <v>2.3553806000000002</v>
      </c>
      <c r="G7" s="151">
        <v>3.9494463399999993</v>
      </c>
      <c r="H7" s="151">
        <v>4.9295472599999997</v>
      </c>
      <c r="I7" s="151">
        <v>7.2743312500000004</v>
      </c>
      <c r="J7" s="151">
        <v>15.912548730000001</v>
      </c>
      <c r="K7" s="151">
        <v>51.240186010000002</v>
      </c>
      <c r="L7" s="151">
        <v>83.387952919999989</v>
      </c>
      <c r="M7" s="151">
        <v>74.057586380000004</v>
      </c>
      <c r="N7" s="151">
        <v>59.878090120000003</v>
      </c>
      <c r="O7" s="151">
        <v>76.359296099999995</v>
      </c>
      <c r="P7" s="151">
        <v>107.48411250000001</v>
      </c>
      <c r="Q7" s="151">
        <v>55.4110856</v>
      </c>
      <c r="R7" s="151">
        <v>41.681455530000008</v>
      </c>
      <c r="S7" s="151">
        <v>45.676191089999989</v>
      </c>
      <c r="T7" s="151">
        <v>45.755932739999999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C10" sqref="C10"/>
    </sheetView>
  </sheetViews>
  <sheetFormatPr baseColWidth="10" defaultColWidth="9.140625" defaultRowHeight="15"/>
  <sheetData>
    <row r="1" spans="1:14" ht="15.75">
      <c r="A1" s="108" t="s">
        <v>23</v>
      </c>
      <c r="F1" s="38"/>
    </row>
    <row r="2" spans="1:14" ht="15.75">
      <c r="A2" s="11"/>
      <c r="F2" s="38"/>
    </row>
    <row r="3" spans="1:14">
      <c r="A3" s="2" t="s">
        <v>0</v>
      </c>
      <c r="B3" s="2" t="s">
        <v>1</v>
      </c>
      <c r="C3" s="2" t="s">
        <v>2</v>
      </c>
      <c r="D3" s="2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N3" s="14"/>
    </row>
    <row r="4" spans="1:14">
      <c r="A4" s="2" t="s">
        <v>24</v>
      </c>
      <c r="B4" s="152">
        <v>15.638809063788717</v>
      </c>
      <c r="C4" s="152">
        <v>18.756277299212009</v>
      </c>
      <c r="D4" s="152">
        <v>22.551126059583556</v>
      </c>
      <c r="E4" s="102">
        <v>22.261162605956194</v>
      </c>
      <c r="F4" s="102">
        <v>18.389450440508419</v>
      </c>
      <c r="G4" s="102">
        <v>20.558478137628821</v>
      </c>
      <c r="H4" s="102">
        <v>24.305935029790032</v>
      </c>
      <c r="I4" s="102">
        <v>28.178101399054317</v>
      </c>
      <c r="J4" s="102">
        <v>36.286876705483742</v>
      </c>
    </row>
    <row r="5" spans="1:14">
      <c r="A5" s="2" t="s">
        <v>25</v>
      </c>
      <c r="B5" s="152">
        <v>75.636175085336575</v>
      </c>
      <c r="C5" s="152">
        <v>66.55700408523947</v>
      </c>
      <c r="D5" s="152">
        <v>68.903813164013741</v>
      </c>
      <c r="E5" s="102">
        <v>72.737542920592148</v>
      </c>
      <c r="F5" s="102">
        <v>75.606544952258474</v>
      </c>
      <c r="G5" s="102">
        <v>73.445032685797784</v>
      </c>
      <c r="H5" s="102">
        <v>69.068155329956809</v>
      </c>
      <c r="I5" s="102">
        <v>65.986745096870109</v>
      </c>
      <c r="J5" s="102">
        <v>57.323960843132639</v>
      </c>
    </row>
    <row r="6" spans="1:14">
      <c r="A6" s="2" t="s">
        <v>26</v>
      </c>
      <c r="B6" s="152">
        <v>2.9527353673976999</v>
      </c>
      <c r="C6" s="152">
        <v>5.2124566656382054</v>
      </c>
      <c r="D6" s="152">
        <v>4.2484708452687006</v>
      </c>
      <c r="E6" s="102">
        <v>2.3233449192076505</v>
      </c>
      <c r="F6" s="102">
        <v>3.5106989048065982</v>
      </c>
      <c r="G6" s="102">
        <v>3.6929867275262644</v>
      </c>
      <c r="H6" s="102">
        <v>4.3686896511645719</v>
      </c>
      <c r="I6" s="102">
        <v>3.9441472707111749</v>
      </c>
      <c r="J6" s="102">
        <v>4.5708351346735565</v>
      </c>
    </row>
    <row r="7" spans="1:14">
      <c r="A7" s="2" t="s">
        <v>27</v>
      </c>
      <c r="B7" s="152">
        <v>5.7722804834769992</v>
      </c>
      <c r="C7" s="152">
        <v>9.4742619499103018</v>
      </c>
      <c r="D7" s="152">
        <v>4.2965899311339975</v>
      </c>
      <c r="E7" s="102">
        <v>2.677949554244015</v>
      </c>
      <c r="F7" s="102">
        <v>2.4933057024265195</v>
      </c>
      <c r="G7" s="102">
        <v>2.3035024490471314</v>
      </c>
      <c r="H7" s="102">
        <v>2.2572199890885751</v>
      </c>
      <c r="I7" s="102">
        <v>1.8910062333644111</v>
      </c>
      <c r="J7" s="102">
        <v>1.8183273167100784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4" workbookViewId="0"/>
  </sheetViews>
  <sheetFormatPr baseColWidth="10" defaultColWidth="9.140625" defaultRowHeight="15"/>
  <cols>
    <col min="1" max="1" width="16.5703125" style="42" customWidth="1"/>
    <col min="2" max="16384" width="9.140625" style="42"/>
  </cols>
  <sheetData>
    <row r="1" spans="1:10">
      <c r="A1" s="26" t="s">
        <v>38</v>
      </c>
    </row>
    <row r="2" spans="1:10">
      <c r="A2" s="42" t="s">
        <v>31</v>
      </c>
      <c r="B2" s="42" t="s">
        <v>4</v>
      </c>
      <c r="C2" s="42" t="s">
        <v>5</v>
      </c>
      <c r="D2" s="42" t="s">
        <v>6</v>
      </c>
      <c r="E2" s="42" t="s">
        <v>7</v>
      </c>
      <c r="F2" s="42" t="s">
        <v>8</v>
      </c>
      <c r="G2" s="153" t="s">
        <v>9</v>
      </c>
      <c r="H2" s="42" t="s">
        <v>74</v>
      </c>
      <c r="I2" s="42" t="s">
        <v>71</v>
      </c>
      <c r="J2" s="42" t="s">
        <v>101</v>
      </c>
    </row>
    <row r="3" spans="1:10">
      <c r="A3" s="42" t="s">
        <v>33</v>
      </c>
      <c r="B3" s="3">
        <v>3.2379690000000003E-2</v>
      </c>
      <c r="C3" s="3">
        <v>3.7702239999999998E-2</v>
      </c>
      <c r="D3" s="3">
        <v>3.3263529999999999E-2</v>
      </c>
      <c r="E3" s="3">
        <v>2.8109510000000001E-2</v>
      </c>
      <c r="F3" s="3">
        <v>2.9747139999999998E-2</v>
      </c>
      <c r="G3" s="84">
        <v>2.6670800000000001E-2</v>
      </c>
      <c r="H3" s="44">
        <v>3.0300000000000001E-2</v>
      </c>
      <c r="I3" s="44">
        <v>3.6799999999999999E-2</v>
      </c>
      <c r="J3" s="44">
        <v>3.9E-2</v>
      </c>
    </row>
    <row r="4" spans="1:10">
      <c r="A4" s="42" t="s">
        <v>34</v>
      </c>
      <c r="B4" s="3">
        <v>1.9837799999999999E-2</v>
      </c>
      <c r="C4" s="3">
        <v>1.9630700000000001E-2</v>
      </c>
      <c r="D4" s="3">
        <v>1.8841980000000001E-2</v>
      </c>
      <c r="E4" s="3">
        <v>1.7551170000000001E-2</v>
      </c>
      <c r="F4" s="3">
        <v>1.7125359999999999E-2</v>
      </c>
      <c r="G4" s="84">
        <v>2.1808600000000001E-2</v>
      </c>
      <c r="H4" s="44">
        <v>2.4500000000000001E-2</v>
      </c>
      <c r="I4" s="44">
        <v>2.9899999999999999E-2</v>
      </c>
      <c r="J4" s="44">
        <v>2.92E-2</v>
      </c>
    </row>
    <row r="5" spans="1:10">
      <c r="A5" s="42" t="s">
        <v>35</v>
      </c>
      <c r="B5" s="3">
        <v>2.7090550000000001E-2</v>
      </c>
      <c r="C5" s="3">
        <v>3.3423370000000001E-2</v>
      </c>
      <c r="D5" s="3">
        <v>2.937588E-2</v>
      </c>
      <c r="E5" s="3">
        <v>2.857933E-2</v>
      </c>
      <c r="F5" s="3">
        <v>3.050044E-2</v>
      </c>
      <c r="G5" s="84">
        <v>3.3499800000000003E-2</v>
      </c>
      <c r="H5" s="44">
        <v>4.1000000000000002E-2</v>
      </c>
      <c r="I5" s="44">
        <v>3.6999999999999998E-2</v>
      </c>
      <c r="J5" s="44">
        <v>3.7199999999999997E-2</v>
      </c>
    </row>
    <row r="6" spans="1:10">
      <c r="A6" s="42" t="s">
        <v>36</v>
      </c>
      <c r="B6" s="3">
        <v>0.60191410000000001</v>
      </c>
      <c r="C6" s="3">
        <v>0.62592974000000001</v>
      </c>
      <c r="D6" s="3">
        <v>0.64779489000000001</v>
      </c>
      <c r="E6" s="3">
        <v>0.68933725000000001</v>
      </c>
      <c r="F6" s="3">
        <v>0.70822218999999997</v>
      </c>
      <c r="G6" s="84">
        <v>0.70501769999999997</v>
      </c>
      <c r="H6" s="44">
        <v>0.6946</v>
      </c>
      <c r="I6" s="44">
        <v>0.65100000000000002</v>
      </c>
      <c r="J6" s="44">
        <v>0.64739999999999998</v>
      </c>
    </row>
    <row r="7" spans="1:10">
      <c r="A7" s="42" t="s">
        <v>37</v>
      </c>
      <c r="B7" s="3">
        <v>0.31877786000000002</v>
      </c>
      <c r="C7" s="3">
        <v>0.28331394999999998</v>
      </c>
      <c r="D7" s="3">
        <v>0.27072373</v>
      </c>
      <c r="E7" s="3">
        <v>0.23642273999999999</v>
      </c>
      <c r="F7" s="3">
        <v>0.21440487999999999</v>
      </c>
      <c r="G7" s="84">
        <v>0.213003</v>
      </c>
      <c r="H7" s="44">
        <v>0.2094</v>
      </c>
      <c r="I7" s="44">
        <v>0.24540000000000001</v>
      </c>
      <c r="J7" s="44">
        <v>0.2472</v>
      </c>
    </row>
    <row r="8" spans="1:10">
      <c r="B8" s="3"/>
      <c r="C8" s="3"/>
      <c r="D8" s="3"/>
      <c r="E8" s="3"/>
      <c r="F8" s="3"/>
      <c r="G8" s="3"/>
      <c r="H8" s="44"/>
      <c r="I8" s="44"/>
      <c r="J8" s="44"/>
    </row>
    <row r="11" spans="1:10" ht="15.75">
      <c r="A11" s="154" t="s">
        <v>94</v>
      </c>
    </row>
    <row r="12" spans="1:10">
      <c r="A12" s="155"/>
      <c r="B12" s="156" t="s">
        <v>4</v>
      </c>
      <c r="C12" s="156" t="s">
        <v>5</v>
      </c>
      <c r="D12" s="156" t="s">
        <v>6</v>
      </c>
      <c r="E12" s="156" t="s">
        <v>7</v>
      </c>
      <c r="F12" s="156" t="s">
        <v>8</v>
      </c>
      <c r="G12" s="157" t="s">
        <v>9</v>
      </c>
      <c r="H12" s="153">
        <v>2016</v>
      </c>
      <c r="I12" s="153">
        <v>2017</v>
      </c>
      <c r="J12" s="153">
        <v>2018</v>
      </c>
    </row>
    <row r="13" spans="1:10">
      <c r="A13" s="158" t="s">
        <v>33</v>
      </c>
      <c r="B13" s="160">
        <v>3.2379690000000001</v>
      </c>
      <c r="C13" s="160">
        <v>3.7702239999999998</v>
      </c>
      <c r="D13" s="160">
        <v>3.3263530000000001</v>
      </c>
      <c r="E13" s="160">
        <v>2.8109510000000002</v>
      </c>
      <c r="F13" s="160">
        <v>2.9747139999999996</v>
      </c>
      <c r="G13" s="161">
        <v>2.6670800000000003</v>
      </c>
      <c r="H13" s="162">
        <v>3.0300000000000002</v>
      </c>
      <c r="I13" s="162">
        <v>3.6799999999999997</v>
      </c>
      <c r="J13" s="160">
        <v>3.9</v>
      </c>
    </row>
    <row r="14" spans="1:10">
      <c r="A14" s="158" t="s">
        <v>34</v>
      </c>
      <c r="B14" s="160">
        <v>1.9837799999999999</v>
      </c>
      <c r="C14" s="160">
        <v>1.9630700000000001</v>
      </c>
      <c r="D14" s="160">
        <v>1.884198</v>
      </c>
      <c r="E14" s="160">
        <v>1.755117</v>
      </c>
      <c r="F14" s="160">
        <v>1.7125359999999998</v>
      </c>
      <c r="G14" s="161">
        <v>2.18086</v>
      </c>
      <c r="H14" s="162">
        <v>2.4500000000000002</v>
      </c>
      <c r="I14" s="162">
        <v>2.9899999999999998</v>
      </c>
      <c r="J14" s="160">
        <v>2.92</v>
      </c>
    </row>
    <row r="15" spans="1:10">
      <c r="A15" s="158" t="s">
        <v>35</v>
      </c>
      <c r="B15" s="160">
        <v>2.7090550000000002</v>
      </c>
      <c r="C15" s="160">
        <v>3.3423370000000001</v>
      </c>
      <c r="D15" s="160">
        <v>2.9375879999999999</v>
      </c>
      <c r="E15" s="160">
        <v>2.8579330000000001</v>
      </c>
      <c r="F15" s="160">
        <v>3.0500440000000002</v>
      </c>
      <c r="G15" s="161">
        <v>3.3499800000000004</v>
      </c>
      <c r="H15" s="162">
        <v>4.1000000000000005</v>
      </c>
      <c r="I15" s="162">
        <v>3.6999999999999997</v>
      </c>
      <c r="J15" s="160">
        <v>3.7199999999999998</v>
      </c>
    </row>
    <row r="16" spans="1:10">
      <c r="I16" s="159"/>
    </row>
  </sheetData>
  <pageMargins left="0.7" right="0.7" top="0.75" bottom="0.75" header="0.3" footer="0.3"/>
  <pageSetup paperSize="9" orientation="portrait" r:id="rId1"/>
  <ignoredErrors>
    <ignoredError sqref="B12:G12" numberStoredAsText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/>
  </sheetViews>
  <sheetFormatPr baseColWidth="10" defaultColWidth="9.140625" defaultRowHeight="15"/>
  <sheetData>
    <row r="1" spans="1:4">
      <c r="A1" s="2" t="s">
        <v>0</v>
      </c>
      <c r="B1" s="2" t="s">
        <v>4</v>
      </c>
      <c r="C1" s="2" t="s">
        <v>8</v>
      </c>
      <c r="D1" s="2" t="s">
        <v>71</v>
      </c>
    </row>
    <row r="2" spans="1:4">
      <c r="A2" s="2" t="s">
        <v>13</v>
      </c>
      <c r="B2" s="28">
        <v>0.746</v>
      </c>
      <c r="C2" s="28">
        <v>0.78900000000000003</v>
      </c>
      <c r="D2" s="28">
        <v>0.82</v>
      </c>
    </row>
    <row r="3" spans="1:4">
      <c r="A3" s="2"/>
      <c r="B3" s="28"/>
      <c r="C3" s="28"/>
      <c r="D3" s="28"/>
    </row>
    <row r="4" spans="1:4">
      <c r="A4" s="2" t="s">
        <v>14</v>
      </c>
      <c r="B4" s="28">
        <v>0.75900000000000001</v>
      </c>
      <c r="C4" s="28">
        <v>0.81499999999999995</v>
      </c>
      <c r="D4" s="28">
        <v>0.82499999999999996</v>
      </c>
    </row>
    <row r="5" spans="1:4">
      <c r="A5" s="2" t="s">
        <v>15</v>
      </c>
      <c r="B5" s="28">
        <v>0.73299999999999998</v>
      </c>
      <c r="C5" s="28">
        <v>0.76300000000000001</v>
      </c>
      <c r="D5" s="28">
        <v>0.81399999999999995</v>
      </c>
    </row>
    <row r="6" spans="1:4">
      <c r="A6" s="2"/>
      <c r="B6" s="28"/>
      <c r="C6" s="28"/>
      <c r="D6" s="28"/>
    </row>
    <row r="7" spans="1:4">
      <c r="A7" s="2" t="s">
        <v>16</v>
      </c>
      <c r="B7" s="28">
        <v>0.7</v>
      </c>
      <c r="C7" s="28">
        <v>0.70899999999999996</v>
      </c>
      <c r="D7" s="28">
        <v>0.77800000000000002</v>
      </c>
    </row>
    <row r="8" spans="1:4">
      <c r="A8" t="s">
        <v>17</v>
      </c>
      <c r="B8" s="10">
        <v>0.71099999999999997</v>
      </c>
      <c r="C8" s="10">
        <v>0.79</v>
      </c>
      <c r="D8" s="10">
        <v>0.82099999999999995</v>
      </c>
    </row>
    <row r="9" spans="1:4">
      <c r="A9" t="s">
        <v>18</v>
      </c>
      <c r="B9" s="10">
        <v>0.74099999999999999</v>
      </c>
      <c r="C9" s="10">
        <v>0.78400000000000003</v>
      </c>
      <c r="D9" s="10">
        <v>0.80700000000000005</v>
      </c>
    </row>
    <row r="10" spans="1:4">
      <c r="A10" t="s">
        <v>19</v>
      </c>
      <c r="B10" s="10">
        <v>0.754</v>
      </c>
      <c r="C10" s="10">
        <v>0.81699999999999995</v>
      </c>
      <c r="D10" s="10">
        <v>0.84899999999999998</v>
      </c>
    </row>
    <row r="11" spans="1:4">
      <c r="A11" t="s">
        <v>20</v>
      </c>
      <c r="B11" s="10">
        <v>0.81899999999999995</v>
      </c>
      <c r="C11" s="10">
        <v>0.83699999999999997</v>
      </c>
      <c r="D11" s="10">
        <v>0.84399999999999997</v>
      </c>
    </row>
    <row r="12" spans="1:4">
      <c r="A12" s="29"/>
    </row>
    <row r="14" spans="1:4">
      <c r="A14" t="s">
        <v>72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3" sqref="D3:D11"/>
    </sheetView>
  </sheetViews>
  <sheetFormatPr baseColWidth="10" defaultColWidth="9.140625" defaultRowHeight="15"/>
  <sheetData>
    <row r="1" spans="1:4">
      <c r="A1" s="39" t="s">
        <v>134</v>
      </c>
    </row>
    <row r="3" spans="1:4">
      <c r="A3">
        <v>2010</v>
      </c>
      <c r="B3" s="82">
        <v>13.3</v>
      </c>
      <c r="D3" s="146"/>
    </row>
    <row r="4" spans="1:4">
      <c r="A4">
        <v>2011</v>
      </c>
      <c r="B4" s="82">
        <v>13.700000000000001</v>
      </c>
      <c r="D4" s="146"/>
    </row>
    <row r="5" spans="1:4">
      <c r="A5">
        <v>2012</v>
      </c>
      <c r="B5" s="82">
        <v>12.6</v>
      </c>
      <c r="D5" s="146"/>
    </row>
    <row r="6" spans="1:4">
      <c r="A6">
        <v>2013</v>
      </c>
      <c r="B6" s="82">
        <v>11.5</v>
      </c>
      <c r="D6" s="146"/>
    </row>
    <row r="7" spans="1:4">
      <c r="A7">
        <v>2014</v>
      </c>
      <c r="B7" s="82">
        <v>12.6</v>
      </c>
      <c r="D7" s="146"/>
    </row>
    <row r="8" spans="1:4">
      <c r="A8">
        <v>2015</v>
      </c>
      <c r="B8" s="82">
        <v>14.499999999999998</v>
      </c>
      <c r="D8" s="146"/>
    </row>
    <row r="9" spans="1:4">
      <c r="A9">
        <v>2016</v>
      </c>
      <c r="B9" s="82">
        <v>16.2</v>
      </c>
      <c r="D9" s="146"/>
    </row>
    <row r="10" spans="1:4">
      <c r="A10">
        <v>2017</v>
      </c>
      <c r="B10" s="82">
        <v>17.599999999999998</v>
      </c>
      <c r="D10" s="146"/>
    </row>
    <row r="11" spans="1:4">
      <c r="A11">
        <v>2018</v>
      </c>
      <c r="B11" s="200">
        <v>17.391100000000002</v>
      </c>
      <c r="D11" s="146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/>
  </sheetViews>
  <sheetFormatPr baseColWidth="10" defaultColWidth="9.140625" defaultRowHeight="15"/>
  <sheetData>
    <row r="1" spans="1:10" ht="15.75">
      <c r="A1" s="41" t="s">
        <v>94</v>
      </c>
    </row>
    <row r="2" spans="1:10">
      <c r="A2" s="21"/>
      <c r="B2" s="22" t="s">
        <v>4</v>
      </c>
      <c r="C2" s="22" t="s">
        <v>5</v>
      </c>
      <c r="D2" s="22" t="s">
        <v>6</v>
      </c>
      <c r="E2" s="22" t="s">
        <v>7</v>
      </c>
      <c r="F2" s="22" t="s">
        <v>8</v>
      </c>
      <c r="G2" s="83" t="s">
        <v>9</v>
      </c>
      <c r="H2">
        <v>2016</v>
      </c>
      <c r="I2">
        <v>2017</v>
      </c>
      <c r="J2">
        <v>2018</v>
      </c>
    </row>
    <row r="3" spans="1:10">
      <c r="A3" s="7" t="s">
        <v>33</v>
      </c>
      <c r="B3" s="102">
        <v>3.2379690000000001</v>
      </c>
      <c r="C3" s="102">
        <v>3.7702239999999998</v>
      </c>
      <c r="D3" s="102">
        <v>3.3263530000000001</v>
      </c>
      <c r="E3" s="163">
        <v>2.8109510000000002</v>
      </c>
      <c r="F3" s="163">
        <v>2.9747139999999996</v>
      </c>
      <c r="G3" s="164">
        <v>2.6670800000000003</v>
      </c>
      <c r="H3" s="146">
        <v>3.0300000000000002</v>
      </c>
      <c r="I3" s="146">
        <v>3.6799999999999997</v>
      </c>
      <c r="J3" s="102">
        <v>3.9</v>
      </c>
    </row>
    <row r="4" spans="1:10">
      <c r="A4" s="7" t="s">
        <v>34</v>
      </c>
      <c r="B4" s="165">
        <v>1.9837799999999999</v>
      </c>
      <c r="C4" s="165">
        <v>1.9630700000000001</v>
      </c>
      <c r="D4" s="165">
        <v>1.884198</v>
      </c>
      <c r="E4" s="165">
        <v>1.755117</v>
      </c>
      <c r="F4" s="165">
        <v>1.7125359999999998</v>
      </c>
      <c r="G4" s="161">
        <v>2.18086</v>
      </c>
      <c r="H4" s="146">
        <v>2.4500000000000002</v>
      </c>
      <c r="I4" s="146">
        <v>2.9899999999999998</v>
      </c>
      <c r="J4" s="102">
        <v>2.92</v>
      </c>
    </row>
    <row r="5" spans="1:10">
      <c r="A5" s="7" t="s">
        <v>35</v>
      </c>
      <c r="B5" s="165">
        <v>2.7090550000000002</v>
      </c>
      <c r="C5" s="165">
        <v>3.3423370000000001</v>
      </c>
      <c r="D5" s="165">
        <v>2.9375879999999999</v>
      </c>
      <c r="E5" s="165">
        <v>2.8579330000000001</v>
      </c>
      <c r="F5" s="165">
        <v>3.0500440000000002</v>
      </c>
      <c r="G5" s="161">
        <v>3.3499800000000004</v>
      </c>
      <c r="H5" s="146">
        <v>4.1000000000000005</v>
      </c>
      <c r="I5" s="146">
        <v>3.6999999999999997</v>
      </c>
      <c r="J5" s="102">
        <v>3.7199999999999998</v>
      </c>
    </row>
    <row r="6" spans="1:10">
      <c r="A6" s="7" t="s">
        <v>36</v>
      </c>
      <c r="B6" s="165">
        <v>60.191409999999998</v>
      </c>
      <c r="C6" s="165">
        <v>62.592973999999998</v>
      </c>
      <c r="D6" s="165">
        <v>64.779488999999998</v>
      </c>
      <c r="E6" s="165">
        <v>68.933724999999995</v>
      </c>
      <c r="F6" s="165">
        <v>70.822219000000004</v>
      </c>
      <c r="G6" s="161">
        <v>70.501769999999993</v>
      </c>
      <c r="H6" s="112">
        <v>69.5</v>
      </c>
      <c r="I6" s="146">
        <v>65.100000000000009</v>
      </c>
      <c r="J6" s="160">
        <v>64.739999999999995</v>
      </c>
    </row>
    <row r="7" spans="1:10"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10" spans="1:10">
      <c r="B10" s="146">
        <v>3.2379690000000003E-2</v>
      </c>
      <c r="C10" s="146">
        <v>3.7702239999999998E-2</v>
      </c>
      <c r="D10" s="146">
        <v>3.3263529999999999E-2</v>
      </c>
      <c r="E10" s="146">
        <v>2.8109510000000001E-2</v>
      </c>
      <c r="F10" s="146">
        <v>2.9747139999999998E-2</v>
      </c>
      <c r="G10" s="146">
        <v>2.6670800000000001E-2</v>
      </c>
      <c r="H10" s="146">
        <v>3.0300000000000001E-2</v>
      </c>
      <c r="I10" s="146">
        <v>3.6799999999999999E-2</v>
      </c>
      <c r="J10" s="146">
        <v>3.9E-2</v>
      </c>
    </row>
    <row r="11" spans="1:10">
      <c r="B11" s="102">
        <v>1.9837799999999999E-2</v>
      </c>
      <c r="C11" s="102">
        <v>1.9630700000000001E-2</v>
      </c>
      <c r="D11" s="146">
        <v>1.8841980000000001E-2</v>
      </c>
      <c r="E11" s="146">
        <v>1.7551170000000001E-2</v>
      </c>
      <c r="F11" s="146">
        <v>1.7125359999999999E-2</v>
      </c>
      <c r="G11" s="146">
        <v>2.1808600000000001E-2</v>
      </c>
      <c r="H11" s="146">
        <v>2.4500000000000001E-2</v>
      </c>
      <c r="I11" s="146">
        <v>2.9899999999999999E-2</v>
      </c>
      <c r="J11" s="146">
        <v>2.92E-2</v>
      </c>
    </row>
    <row r="12" spans="1:10">
      <c r="B12" s="102">
        <v>2.7090550000000001E-2</v>
      </c>
      <c r="C12" s="102">
        <v>3.3423370000000001E-2</v>
      </c>
      <c r="D12" s="146">
        <v>2.937588E-2</v>
      </c>
      <c r="E12" s="146">
        <v>2.857933E-2</v>
      </c>
      <c r="F12" s="146">
        <v>3.050044E-2</v>
      </c>
      <c r="G12" s="146">
        <v>3.3499800000000003E-2</v>
      </c>
      <c r="H12" s="146">
        <v>4.1000000000000002E-2</v>
      </c>
      <c r="I12" s="146">
        <v>3.6999999999999998E-2</v>
      </c>
      <c r="J12" s="146">
        <v>3.7199999999999997E-2</v>
      </c>
    </row>
    <row r="13" spans="1:10">
      <c r="B13" s="102">
        <v>0.60191410000000001</v>
      </c>
      <c r="C13" s="102">
        <v>0.62592974000000001</v>
      </c>
      <c r="D13" s="146">
        <v>0.64779489000000001</v>
      </c>
      <c r="E13" s="146">
        <v>0.68933725000000001</v>
      </c>
      <c r="F13" s="146">
        <v>0.70822218999999997</v>
      </c>
      <c r="G13" s="146">
        <v>0.70501769999999997</v>
      </c>
      <c r="H13" s="146">
        <v>0.69499999999999995</v>
      </c>
      <c r="I13" s="146">
        <v>0.65100000000000002</v>
      </c>
      <c r="J13" s="146">
        <v>0.64739999999999998</v>
      </c>
    </row>
    <row r="14" spans="1:10">
      <c r="B14" s="3"/>
      <c r="C14" s="3"/>
    </row>
    <row r="15" spans="1:10">
      <c r="B15" s="102">
        <f>B10*100</f>
        <v>3.2379690000000001</v>
      </c>
      <c r="C15" s="102">
        <f t="shared" ref="C15:J15" si="0">C10*100</f>
        <v>3.7702239999999998</v>
      </c>
      <c r="D15" s="102">
        <f t="shared" si="0"/>
        <v>3.3263530000000001</v>
      </c>
      <c r="E15" s="102">
        <f t="shared" si="0"/>
        <v>2.8109510000000002</v>
      </c>
      <c r="F15" s="102">
        <f t="shared" si="0"/>
        <v>2.9747139999999996</v>
      </c>
      <c r="G15" s="102">
        <f t="shared" si="0"/>
        <v>2.6670800000000003</v>
      </c>
      <c r="H15" s="102">
        <f t="shared" si="0"/>
        <v>3.0300000000000002</v>
      </c>
      <c r="I15" s="102">
        <f t="shared" si="0"/>
        <v>3.6799999999999997</v>
      </c>
      <c r="J15" s="102">
        <f t="shared" si="0"/>
        <v>3.9</v>
      </c>
    </row>
    <row r="16" spans="1:10">
      <c r="B16" s="102">
        <f t="shared" ref="B16:J19" si="1">B11*100</f>
        <v>1.9837799999999999</v>
      </c>
      <c r="C16" s="102">
        <f t="shared" si="1"/>
        <v>1.9630700000000001</v>
      </c>
      <c r="D16" s="102">
        <f t="shared" si="1"/>
        <v>1.884198</v>
      </c>
      <c r="E16" s="102">
        <f t="shared" si="1"/>
        <v>1.755117</v>
      </c>
      <c r="F16" s="102">
        <f t="shared" si="1"/>
        <v>1.7125359999999998</v>
      </c>
      <c r="G16" s="102">
        <f t="shared" si="1"/>
        <v>2.18086</v>
      </c>
      <c r="H16" s="102">
        <f t="shared" si="1"/>
        <v>2.4500000000000002</v>
      </c>
      <c r="I16" s="102">
        <f t="shared" si="1"/>
        <v>2.9899999999999998</v>
      </c>
      <c r="J16" s="102">
        <f t="shared" si="1"/>
        <v>2.92</v>
      </c>
    </row>
    <row r="17" spans="1:10">
      <c r="B17" s="102">
        <f t="shared" si="1"/>
        <v>2.7090550000000002</v>
      </c>
      <c r="C17" s="102">
        <f t="shared" si="1"/>
        <v>3.3423370000000001</v>
      </c>
      <c r="D17" s="102">
        <f t="shared" si="1"/>
        <v>2.9375879999999999</v>
      </c>
      <c r="E17" s="102">
        <f t="shared" si="1"/>
        <v>2.8579330000000001</v>
      </c>
      <c r="F17" s="102">
        <f t="shared" si="1"/>
        <v>3.0500440000000002</v>
      </c>
      <c r="G17" s="102">
        <f t="shared" si="1"/>
        <v>3.3499800000000004</v>
      </c>
      <c r="H17" s="102">
        <f t="shared" si="1"/>
        <v>4.1000000000000005</v>
      </c>
      <c r="I17" s="102">
        <f t="shared" si="1"/>
        <v>3.6999999999999997</v>
      </c>
      <c r="J17" s="102">
        <f t="shared" si="1"/>
        <v>3.7199999999999998</v>
      </c>
    </row>
    <row r="18" spans="1:10">
      <c r="B18" s="102">
        <f t="shared" si="1"/>
        <v>60.191409999999998</v>
      </c>
      <c r="C18" s="102">
        <f t="shared" si="1"/>
        <v>62.592973999999998</v>
      </c>
      <c r="D18" s="102">
        <f t="shared" si="1"/>
        <v>64.779488999999998</v>
      </c>
      <c r="E18" s="102">
        <f t="shared" si="1"/>
        <v>68.933724999999995</v>
      </c>
      <c r="F18" s="102">
        <f t="shared" si="1"/>
        <v>70.822219000000004</v>
      </c>
      <c r="G18" s="102">
        <f t="shared" si="1"/>
        <v>70.501769999999993</v>
      </c>
      <c r="H18" s="102">
        <f t="shared" si="1"/>
        <v>69.5</v>
      </c>
      <c r="I18" s="102">
        <f t="shared" si="1"/>
        <v>65.100000000000009</v>
      </c>
      <c r="J18" s="102">
        <f t="shared" si="1"/>
        <v>64.739999999999995</v>
      </c>
    </row>
    <row r="19" spans="1:10">
      <c r="B19" s="102">
        <f t="shared" si="1"/>
        <v>0</v>
      </c>
      <c r="C19" s="102">
        <f t="shared" si="1"/>
        <v>0</v>
      </c>
      <c r="D19" s="102">
        <f t="shared" si="1"/>
        <v>0</v>
      </c>
      <c r="E19" s="102">
        <f t="shared" si="1"/>
        <v>0</v>
      </c>
      <c r="F19" s="102">
        <f t="shared" si="1"/>
        <v>0</v>
      </c>
      <c r="G19" s="102">
        <f t="shared" si="1"/>
        <v>0</v>
      </c>
      <c r="H19" s="102">
        <f t="shared" si="1"/>
        <v>0</v>
      </c>
      <c r="I19" s="102">
        <f t="shared" si="1"/>
        <v>0</v>
      </c>
      <c r="J19" s="102">
        <f t="shared" si="1"/>
        <v>0</v>
      </c>
    </row>
    <row r="22" spans="1:10">
      <c r="E22" s="40"/>
    </row>
    <row r="23" spans="1:10">
      <c r="A23" s="7"/>
      <c r="E23" s="40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3" zoomScaleNormal="100" workbookViewId="0">
      <selection activeCell="W39" sqref="W39"/>
    </sheetView>
  </sheetViews>
  <sheetFormatPr baseColWidth="10" defaultColWidth="9.140625" defaultRowHeight="15"/>
  <cols>
    <col min="2" max="2" width="8.7109375" bestFit="1" customWidth="1"/>
    <col min="6" max="6" width="8.5703125" bestFit="1" customWidth="1"/>
  </cols>
  <sheetData>
    <row r="1" spans="1:7" ht="15.75">
      <c r="A1" s="108" t="s">
        <v>95</v>
      </c>
    </row>
    <row r="2" spans="1:7" ht="15.75">
      <c r="A2" s="108"/>
    </row>
    <row r="3" spans="1:7">
      <c r="B3" t="s">
        <v>16</v>
      </c>
      <c r="C3" t="s">
        <v>17</v>
      </c>
      <c r="D3" t="s">
        <v>18</v>
      </c>
      <c r="E3" t="s">
        <v>19</v>
      </c>
      <c r="F3" t="s">
        <v>20</v>
      </c>
    </row>
    <row r="4" spans="1:7">
      <c r="A4">
        <v>2010</v>
      </c>
      <c r="B4" s="146">
        <f>B15*0.2</f>
        <v>7.0948458000000008</v>
      </c>
      <c r="C4" s="146">
        <f t="shared" ref="C4:F4" si="0">C15*0.2</f>
        <v>2.3254280000000001</v>
      </c>
      <c r="D4" s="146">
        <f t="shared" si="0"/>
        <v>1.5317810000000003</v>
      </c>
      <c r="E4" s="146">
        <f t="shared" si="0"/>
        <v>1.1192266</v>
      </c>
      <c r="F4" s="146">
        <f t="shared" si="0"/>
        <v>1.1790188000000001</v>
      </c>
    </row>
    <row r="5" spans="1:7">
      <c r="A5">
        <v>2011</v>
      </c>
      <c r="B5" s="146">
        <f t="shared" ref="B5:F5" si="1">B16*0.2</f>
        <v>7.8707246</v>
      </c>
      <c r="C5" s="146">
        <f t="shared" si="1"/>
        <v>2.5566308000000002</v>
      </c>
      <c r="D5" s="146">
        <f t="shared" si="1"/>
        <v>1.4626046000000001</v>
      </c>
      <c r="E5" s="146">
        <f t="shared" si="1"/>
        <v>1.03477</v>
      </c>
      <c r="F5" s="146">
        <f t="shared" si="1"/>
        <v>0.78274520000000003</v>
      </c>
    </row>
    <row r="6" spans="1:7">
      <c r="A6">
        <v>2012</v>
      </c>
      <c r="B6" s="146">
        <f t="shared" ref="B6:F6" si="2">B17*0.2</f>
        <v>7.4028852000000001</v>
      </c>
      <c r="C6" s="146">
        <f t="shared" si="2"/>
        <v>2.0522629999999999</v>
      </c>
      <c r="D6" s="146">
        <f t="shared" si="2"/>
        <v>1.3094298</v>
      </c>
      <c r="E6" s="146">
        <f t="shared" si="2"/>
        <v>0.98677060000000005</v>
      </c>
      <c r="F6" s="146">
        <f t="shared" si="2"/>
        <v>0.82394880000000004</v>
      </c>
    </row>
    <row r="7" spans="1:7">
      <c r="A7">
        <v>2013</v>
      </c>
      <c r="B7" s="146">
        <f t="shared" ref="B7:F7" si="3">B18*0.2</f>
        <v>6.6691844000000007</v>
      </c>
      <c r="C7" s="146">
        <f t="shared" si="3"/>
        <v>2.0644392000000003</v>
      </c>
      <c r="D7" s="146">
        <f t="shared" si="3"/>
        <v>1.2190538000000002</v>
      </c>
      <c r="E7" s="146">
        <f t="shared" si="3"/>
        <v>0.79608760000000001</v>
      </c>
      <c r="F7" s="146">
        <f t="shared" si="3"/>
        <v>0.76783760000000012</v>
      </c>
    </row>
    <row r="8" spans="1:7">
      <c r="A8">
        <v>2014</v>
      </c>
      <c r="B8" s="146">
        <f t="shared" ref="B8:F8" si="4">B19*0.2</f>
        <v>7.3253148000000001</v>
      </c>
      <c r="C8" s="146">
        <f t="shared" si="4"/>
        <v>2.1534764000000002</v>
      </c>
      <c r="D8" s="146">
        <f t="shared" si="4"/>
        <v>1.5022846000000003</v>
      </c>
      <c r="E8" s="146">
        <f t="shared" si="4"/>
        <v>0.87299320000000002</v>
      </c>
      <c r="F8" s="146">
        <f t="shared" si="4"/>
        <v>0.77788220000000008</v>
      </c>
    </row>
    <row r="9" spans="1:7">
      <c r="A9">
        <v>2015</v>
      </c>
      <c r="B9" s="146">
        <f t="shared" ref="B9:F9" si="5">B20*0.2</f>
        <v>7.965198</v>
      </c>
      <c r="C9" s="146">
        <f t="shared" si="5"/>
        <v>2.9753699999999998</v>
      </c>
      <c r="D9" s="146">
        <f t="shared" si="5"/>
        <v>1.7122340000000003</v>
      </c>
      <c r="E9" s="146">
        <f t="shared" si="5"/>
        <v>0.96364000000000005</v>
      </c>
      <c r="F9" s="146">
        <f t="shared" si="5"/>
        <v>0.9213960000000001</v>
      </c>
    </row>
    <row r="10" spans="1:7">
      <c r="A10" s="43">
        <v>2016</v>
      </c>
      <c r="B10" s="146">
        <f t="shared" ref="B10:F10" si="6">B21*0.2</f>
        <v>8.42</v>
      </c>
      <c r="C10" s="146">
        <f t="shared" si="6"/>
        <v>3.28</v>
      </c>
      <c r="D10" s="146">
        <f t="shared" si="6"/>
        <v>2.08</v>
      </c>
      <c r="E10" s="146">
        <f t="shared" si="6"/>
        <v>1.3200000000000003</v>
      </c>
      <c r="F10" s="146">
        <f t="shared" si="6"/>
        <v>1.1199999999999999</v>
      </c>
      <c r="G10" s="42"/>
    </row>
    <row r="11" spans="1:7">
      <c r="A11" s="43">
        <v>2017</v>
      </c>
      <c r="B11" s="146">
        <f t="shared" ref="B11:F11" si="7">B22*0.2</f>
        <v>9.1</v>
      </c>
      <c r="C11" s="146">
        <f t="shared" si="7"/>
        <v>3.4600000000000004</v>
      </c>
      <c r="D11" s="146">
        <f t="shared" si="7"/>
        <v>2.42</v>
      </c>
      <c r="E11" s="146">
        <f t="shared" si="7"/>
        <v>1.4000000000000004</v>
      </c>
      <c r="F11" s="146">
        <f t="shared" si="7"/>
        <v>1.1599999999999999</v>
      </c>
      <c r="G11" s="42"/>
    </row>
    <row r="12" spans="1:7">
      <c r="A12">
        <v>2018</v>
      </c>
      <c r="B12" s="146">
        <f t="shared" ref="B12:F12" si="8">B23*0.2</f>
        <v>9.0980000000000008</v>
      </c>
      <c r="C12" s="146">
        <f t="shared" si="8"/>
        <v>3.5060000000000002</v>
      </c>
      <c r="D12" s="146">
        <f t="shared" si="8"/>
        <v>2.472</v>
      </c>
      <c r="E12" s="146">
        <f t="shared" si="8"/>
        <v>1.278</v>
      </c>
      <c r="F12" s="146">
        <f t="shared" si="8"/>
        <v>1.032</v>
      </c>
    </row>
    <row r="13" spans="1:7">
      <c r="B13" s="102"/>
      <c r="C13" s="102"/>
      <c r="D13" s="102"/>
      <c r="E13" s="102"/>
      <c r="F13" s="102"/>
    </row>
    <row r="14" spans="1:7">
      <c r="A14" s="204"/>
      <c r="B14" s="204" t="s">
        <v>16</v>
      </c>
      <c r="C14" s="204" t="s">
        <v>17</v>
      </c>
      <c r="D14" s="204" t="s">
        <v>18</v>
      </c>
      <c r="E14" s="204" t="s">
        <v>19</v>
      </c>
      <c r="F14" s="204" t="s">
        <v>20</v>
      </c>
    </row>
    <row r="15" spans="1:7">
      <c r="A15" s="204">
        <v>2010</v>
      </c>
      <c r="B15" s="205">
        <v>35.474229000000001</v>
      </c>
      <c r="C15" s="205">
        <v>11.627139999999999</v>
      </c>
      <c r="D15" s="205">
        <v>7.6589050000000007</v>
      </c>
      <c r="E15" s="205">
        <v>5.596133</v>
      </c>
      <c r="F15" s="205">
        <v>5.8950940000000003</v>
      </c>
    </row>
    <row r="16" spans="1:7">
      <c r="A16" s="204">
        <v>2011</v>
      </c>
      <c r="B16" s="205">
        <v>39.353622999999999</v>
      </c>
      <c r="C16" s="205">
        <v>12.783154</v>
      </c>
      <c r="D16" s="205">
        <v>7.3130230000000003</v>
      </c>
      <c r="E16" s="205">
        <v>5.1738499999999998</v>
      </c>
      <c r="F16" s="205">
        <v>3.913726</v>
      </c>
    </row>
    <row r="17" spans="1:7">
      <c r="A17" s="204">
        <v>2012</v>
      </c>
      <c r="B17" s="205">
        <v>37.014426</v>
      </c>
      <c r="C17" s="205">
        <v>10.261315</v>
      </c>
      <c r="D17" s="205">
        <v>6.5471489999999992</v>
      </c>
      <c r="E17" s="205">
        <v>4.933853</v>
      </c>
      <c r="F17" s="205">
        <v>4.1197439999999999</v>
      </c>
    </row>
    <row r="18" spans="1:7">
      <c r="A18" s="204">
        <v>2013</v>
      </c>
      <c r="B18" s="205">
        <v>33.345922000000002</v>
      </c>
      <c r="C18" s="205">
        <v>10.322196</v>
      </c>
      <c r="D18" s="205">
        <v>6.095269</v>
      </c>
      <c r="E18" s="205">
        <v>3.9804379999999999</v>
      </c>
      <c r="F18" s="205">
        <v>3.8391880000000005</v>
      </c>
    </row>
    <row r="19" spans="1:7">
      <c r="A19" s="204">
        <v>2014</v>
      </c>
      <c r="B19" s="205">
        <v>36.626573999999998</v>
      </c>
      <c r="C19" s="205">
        <v>10.767382</v>
      </c>
      <c r="D19" s="205">
        <v>7.5114230000000006</v>
      </c>
      <c r="E19" s="205">
        <v>4.3649659999999999</v>
      </c>
      <c r="F19" s="205">
        <v>3.8894110000000004</v>
      </c>
    </row>
    <row r="20" spans="1:7">
      <c r="A20" s="204">
        <v>2015</v>
      </c>
      <c r="B20" s="205">
        <v>39.825989999999997</v>
      </c>
      <c r="C20" s="205">
        <v>14.876849999999999</v>
      </c>
      <c r="D20" s="205">
        <v>8.5611700000000006</v>
      </c>
      <c r="E20" s="205">
        <v>4.8182</v>
      </c>
      <c r="F20" s="205">
        <v>4.6069800000000001</v>
      </c>
    </row>
    <row r="21" spans="1:7">
      <c r="A21" s="206">
        <v>2016</v>
      </c>
      <c r="B21" s="205">
        <v>42.1</v>
      </c>
      <c r="C21" s="205">
        <v>16.399999999999999</v>
      </c>
      <c r="D21" s="205">
        <v>10.4</v>
      </c>
      <c r="E21" s="205">
        <v>6.6000000000000005</v>
      </c>
      <c r="F21" s="205">
        <v>5.6</v>
      </c>
      <c r="G21" s="42"/>
    </row>
    <row r="22" spans="1:7">
      <c r="A22" s="206">
        <v>2017</v>
      </c>
      <c r="B22" s="205">
        <v>45.5</v>
      </c>
      <c r="C22" s="205">
        <v>17.3</v>
      </c>
      <c r="D22" s="205">
        <v>12.1</v>
      </c>
      <c r="E22" s="205">
        <v>7.0000000000000009</v>
      </c>
      <c r="F22" s="205">
        <v>5.8</v>
      </c>
      <c r="G22" s="42"/>
    </row>
    <row r="23" spans="1:7">
      <c r="A23" s="204">
        <v>2018</v>
      </c>
      <c r="B23" s="207">
        <v>45.49</v>
      </c>
      <c r="C23" s="207">
        <v>17.53</v>
      </c>
      <c r="D23" s="207">
        <v>12.36</v>
      </c>
      <c r="E23" s="207">
        <v>6.39</v>
      </c>
      <c r="F23" s="207">
        <v>5.16</v>
      </c>
    </row>
    <row r="30" spans="1:7">
      <c r="B30" s="146"/>
      <c r="C30" s="146"/>
      <c r="D30" s="146"/>
      <c r="E30" s="146"/>
      <c r="F30" s="146"/>
    </row>
    <row r="31" spans="1:7">
      <c r="B31" s="146"/>
      <c r="C31" s="146"/>
      <c r="D31" s="146"/>
      <c r="E31" s="146"/>
      <c r="F31" s="146"/>
    </row>
    <row r="32" spans="1:7">
      <c r="B32" s="102"/>
      <c r="C32" s="102"/>
      <c r="D32" s="146"/>
      <c r="E32" s="146"/>
      <c r="F32" s="146"/>
    </row>
    <row r="33" spans="2:6">
      <c r="B33" s="102"/>
      <c r="C33" s="102"/>
      <c r="D33" s="146"/>
      <c r="E33" s="146"/>
      <c r="F33" s="146"/>
    </row>
    <row r="34" spans="2:6">
      <c r="B34" s="102"/>
      <c r="C34" s="102"/>
      <c r="D34" s="146"/>
      <c r="E34" s="146"/>
      <c r="F34" s="146"/>
    </row>
    <row r="35" spans="2:6">
      <c r="B35" s="102"/>
      <c r="C35" s="102"/>
      <c r="D35" s="146"/>
      <c r="E35" s="146"/>
      <c r="F35" s="146"/>
    </row>
    <row r="36" spans="2:6">
      <c r="B36" s="102"/>
      <c r="C36" s="102"/>
      <c r="D36" s="146"/>
      <c r="E36" s="146"/>
      <c r="F36" s="146"/>
    </row>
    <row r="37" spans="2:6">
      <c r="B37" s="146"/>
      <c r="C37" s="146"/>
      <c r="D37" s="146"/>
      <c r="E37" s="146"/>
      <c r="F37" s="146"/>
    </row>
    <row r="38" spans="2:6">
      <c r="B38" s="146"/>
      <c r="C38" s="146"/>
      <c r="D38" s="146"/>
      <c r="E38" s="146"/>
      <c r="F38" s="146"/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opLeftCell="A88" zoomScale="70" zoomScaleNormal="70" workbookViewId="0"/>
  </sheetViews>
  <sheetFormatPr baseColWidth="10" defaultColWidth="9.140625" defaultRowHeight="15"/>
  <cols>
    <col min="1" max="1" width="9.140625" style="42"/>
    <col min="2" max="2" width="11.5703125" style="42" bestFit="1" customWidth="1"/>
    <col min="3" max="4" width="10.5703125" style="42" bestFit="1" customWidth="1"/>
    <col min="5" max="5" width="11.5703125" style="42" bestFit="1" customWidth="1"/>
    <col min="6" max="6" width="10.5703125" style="42" bestFit="1" customWidth="1"/>
    <col min="7" max="7" width="11.5703125" style="42" bestFit="1" customWidth="1"/>
    <col min="8" max="16384" width="9.140625" style="42"/>
  </cols>
  <sheetData>
    <row r="1" spans="1:20" ht="15.75">
      <c r="A1" s="26" t="s">
        <v>172</v>
      </c>
      <c r="T1" s="108"/>
    </row>
    <row r="2" spans="1:20" ht="15.75">
      <c r="T2" s="108"/>
    </row>
    <row r="3" spans="1:20">
      <c r="A3" s="42">
        <v>2010</v>
      </c>
      <c r="B3" s="87" t="s">
        <v>107</v>
      </c>
      <c r="C3" s="87" t="s">
        <v>106</v>
      </c>
      <c r="D3" s="87" t="s">
        <v>78</v>
      </c>
      <c r="E3" s="87" t="s">
        <v>104</v>
      </c>
      <c r="F3" s="87" t="s">
        <v>103</v>
      </c>
      <c r="G3" s="87" t="s">
        <v>77</v>
      </c>
    </row>
    <row r="4" spans="1:20">
      <c r="A4" s="42" t="s">
        <v>16</v>
      </c>
      <c r="B4" s="42">
        <v>2.8</v>
      </c>
      <c r="C4" s="42">
        <v>0.7</v>
      </c>
      <c r="D4" s="42">
        <v>2</v>
      </c>
      <c r="E4" s="42">
        <v>9.1999999999999993</v>
      </c>
      <c r="F4" s="42">
        <v>0.5</v>
      </c>
      <c r="G4" s="42">
        <v>84.7</v>
      </c>
    </row>
    <row r="5" spans="1:20">
      <c r="A5" s="42" t="s">
        <v>17</v>
      </c>
      <c r="B5" s="42">
        <v>12.6</v>
      </c>
      <c r="C5" s="42">
        <v>0.9</v>
      </c>
      <c r="D5" s="42">
        <v>3.2</v>
      </c>
      <c r="E5" s="42">
        <v>11.4</v>
      </c>
      <c r="F5" s="42">
        <v>0.3</v>
      </c>
      <c r="G5" s="42">
        <v>71.5</v>
      </c>
    </row>
    <row r="6" spans="1:20">
      <c r="A6" s="42" t="s">
        <v>18</v>
      </c>
      <c r="B6" s="42">
        <v>28.5</v>
      </c>
      <c r="C6" s="42">
        <v>0.9</v>
      </c>
      <c r="D6" s="42">
        <v>1.6</v>
      </c>
      <c r="E6" s="42">
        <v>10.9</v>
      </c>
      <c r="F6" s="42">
        <v>0.3</v>
      </c>
      <c r="G6" s="42">
        <v>57.8</v>
      </c>
    </row>
    <row r="7" spans="1:20">
      <c r="A7" s="42" t="s">
        <v>19</v>
      </c>
      <c r="B7" s="42">
        <v>33</v>
      </c>
      <c r="C7" s="42">
        <v>0.8</v>
      </c>
      <c r="D7" s="42">
        <v>1.9</v>
      </c>
      <c r="E7" s="42">
        <v>16.3</v>
      </c>
      <c r="F7" s="42">
        <v>0.1</v>
      </c>
      <c r="G7" s="42">
        <v>48</v>
      </c>
    </row>
    <row r="8" spans="1:20">
      <c r="A8" s="42" t="s">
        <v>20</v>
      </c>
      <c r="B8" s="42">
        <v>54.3</v>
      </c>
      <c r="C8" s="42">
        <v>0.6</v>
      </c>
      <c r="D8" s="42">
        <v>3.3</v>
      </c>
      <c r="E8" s="42">
        <v>13.7</v>
      </c>
      <c r="F8" s="42">
        <v>0.1</v>
      </c>
      <c r="G8" s="42">
        <v>28</v>
      </c>
    </row>
    <row r="10" spans="1:20">
      <c r="A10" s="42">
        <v>2011</v>
      </c>
      <c r="B10" s="87" t="s">
        <v>107</v>
      </c>
      <c r="C10" s="87" t="s">
        <v>106</v>
      </c>
      <c r="D10" s="87" t="s">
        <v>78</v>
      </c>
      <c r="E10" s="87" t="s">
        <v>104</v>
      </c>
      <c r="F10" s="87" t="s">
        <v>103</v>
      </c>
      <c r="G10" s="87" t="s">
        <v>77</v>
      </c>
    </row>
    <row r="11" spans="1:20">
      <c r="A11" s="42" t="s">
        <v>16</v>
      </c>
      <c r="B11" s="42">
        <v>1.9</v>
      </c>
      <c r="C11" s="42">
        <v>0.5</v>
      </c>
      <c r="D11" s="42">
        <v>1.3</v>
      </c>
      <c r="E11" s="42">
        <v>8.4</v>
      </c>
      <c r="F11" s="42">
        <v>0.2</v>
      </c>
      <c r="G11" s="42">
        <v>87.7</v>
      </c>
    </row>
    <row r="12" spans="1:20">
      <c r="A12" s="42" t="s">
        <v>17</v>
      </c>
      <c r="B12" s="42">
        <v>13.4</v>
      </c>
      <c r="C12" s="42">
        <v>0.4</v>
      </c>
      <c r="D12" s="42">
        <v>2.1</v>
      </c>
      <c r="E12" s="42">
        <v>11.6</v>
      </c>
      <c r="F12" s="42">
        <v>0.5</v>
      </c>
      <c r="G12" s="42">
        <v>71.900000000000006</v>
      </c>
    </row>
    <row r="13" spans="1:20">
      <c r="A13" s="42" t="s">
        <v>18</v>
      </c>
      <c r="B13" s="42">
        <v>22.1</v>
      </c>
      <c r="C13" s="42">
        <v>1.6</v>
      </c>
      <c r="D13" s="42">
        <v>1.9</v>
      </c>
      <c r="E13" s="42">
        <v>8.6</v>
      </c>
      <c r="F13" s="42">
        <v>0.9</v>
      </c>
      <c r="G13" s="42">
        <v>64.900000000000006</v>
      </c>
    </row>
    <row r="14" spans="1:20">
      <c r="A14" s="42" t="s">
        <v>19</v>
      </c>
      <c r="B14" s="42">
        <v>35.1</v>
      </c>
      <c r="C14" s="42">
        <v>0.4</v>
      </c>
      <c r="D14" s="42">
        <v>1.9</v>
      </c>
      <c r="E14" s="42">
        <v>11.6</v>
      </c>
      <c r="F14" s="42">
        <v>0.2</v>
      </c>
      <c r="G14" s="42">
        <v>50.8</v>
      </c>
    </row>
    <row r="15" spans="1:20">
      <c r="A15" s="42" t="s">
        <v>20</v>
      </c>
      <c r="B15" s="42">
        <v>74.7</v>
      </c>
      <c r="C15" s="42">
        <v>0.4</v>
      </c>
      <c r="D15" s="42">
        <v>2.4</v>
      </c>
      <c r="E15" s="42">
        <v>8</v>
      </c>
      <c r="F15" s="42">
        <v>0</v>
      </c>
      <c r="G15" s="42">
        <v>14.5</v>
      </c>
    </row>
    <row r="17" spans="1:7">
      <c r="A17" s="42">
        <v>2012</v>
      </c>
      <c r="B17" s="87" t="s">
        <v>107</v>
      </c>
      <c r="C17" s="87" t="s">
        <v>106</v>
      </c>
      <c r="D17" s="87" t="s">
        <v>78</v>
      </c>
      <c r="E17" s="87" t="s">
        <v>104</v>
      </c>
      <c r="F17" s="87" t="s">
        <v>103</v>
      </c>
      <c r="G17" s="87" t="s">
        <v>77</v>
      </c>
    </row>
    <row r="18" spans="1:7">
      <c r="A18" s="42" t="s">
        <v>16</v>
      </c>
      <c r="B18" s="42">
        <v>3.9</v>
      </c>
      <c r="C18" s="42">
        <v>0.1</v>
      </c>
      <c r="D18" s="42">
        <v>2</v>
      </c>
      <c r="E18" s="42">
        <v>7</v>
      </c>
      <c r="F18" s="42">
        <v>0.5</v>
      </c>
      <c r="G18" s="42">
        <v>86.6</v>
      </c>
    </row>
    <row r="19" spans="1:7">
      <c r="A19" s="42" t="s">
        <v>17</v>
      </c>
      <c r="B19" s="42">
        <v>10.3</v>
      </c>
      <c r="C19" s="42">
        <v>2.8</v>
      </c>
      <c r="D19" s="42">
        <v>0.6</v>
      </c>
      <c r="E19" s="42">
        <v>9.6999999999999993</v>
      </c>
      <c r="F19" s="42">
        <v>0.8</v>
      </c>
      <c r="G19" s="42">
        <v>75.8</v>
      </c>
    </row>
    <row r="20" spans="1:7">
      <c r="A20" s="42" t="s">
        <v>18</v>
      </c>
      <c r="B20" s="42">
        <v>21.7</v>
      </c>
      <c r="C20" s="42">
        <v>1.6</v>
      </c>
      <c r="D20" s="42">
        <v>1.6</v>
      </c>
      <c r="E20" s="42">
        <v>10.1</v>
      </c>
      <c r="F20" s="42">
        <v>1.6</v>
      </c>
      <c r="G20" s="42">
        <v>63.4</v>
      </c>
    </row>
    <row r="21" spans="1:7">
      <c r="A21" s="42" t="s">
        <v>19</v>
      </c>
      <c r="B21" s="42">
        <v>36.299999999999997</v>
      </c>
      <c r="C21" s="42">
        <v>2.9</v>
      </c>
      <c r="D21" s="42">
        <v>4.0999999999999996</v>
      </c>
      <c r="E21" s="42">
        <v>10.3</v>
      </c>
      <c r="F21" s="42">
        <v>0.3</v>
      </c>
      <c r="G21" s="42">
        <v>46.3</v>
      </c>
    </row>
    <row r="22" spans="1:7">
      <c r="A22" s="42" t="s">
        <v>20</v>
      </c>
      <c r="B22" s="42">
        <v>57.8</v>
      </c>
      <c r="C22" s="42">
        <v>0.4</v>
      </c>
      <c r="D22" s="42">
        <v>2.6</v>
      </c>
      <c r="E22" s="42">
        <v>17</v>
      </c>
      <c r="F22" s="42">
        <v>0.1</v>
      </c>
      <c r="G22" s="42">
        <v>22</v>
      </c>
    </row>
    <row r="24" spans="1:7">
      <c r="A24" s="42">
        <v>2013</v>
      </c>
      <c r="B24" s="87" t="s">
        <v>107</v>
      </c>
      <c r="C24" s="87" t="s">
        <v>106</v>
      </c>
      <c r="D24" s="87" t="s">
        <v>78</v>
      </c>
      <c r="E24" s="87" t="s">
        <v>104</v>
      </c>
      <c r="F24" s="87" t="s">
        <v>103</v>
      </c>
      <c r="G24" s="87" t="s">
        <v>77</v>
      </c>
    </row>
    <row r="25" spans="1:7">
      <c r="A25" s="42" t="s">
        <v>16</v>
      </c>
      <c r="B25" s="42">
        <v>4.4000000000000004</v>
      </c>
      <c r="C25" s="42">
        <v>0.2</v>
      </c>
      <c r="D25" s="42">
        <v>1.3</v>
      </c>
      <c r="E25" s="42">
        <v>6.6</v>
      </c>
      <c r="F25" s="42">
        <v>0.4</v>
      </c>
      <c r="G25" s="42">
        <v>87.2</v>
      </c>
    </row>
    <row r="26" spans="1:7">
      <c r="A26" s="42" t="s">
        <v>17</v>
      </c>
      <c r="B26" s="42">
        <v>11</v>
      </c>
      <c r="C26" s="42">
        <v>0.8</v>
      </c>
      <c r="D26" s="42">
        <v>0.9</v>
      </c>
      <c r="E26" s="42">
        <v>6.8</v>
      </c>
      <c r="F26" s="42">
        <v>0.7</v>
      </c>
      <c r="G26" s="42">
        <v>79.8</v>
      </c>
    </row>
    <row r="27" spans="1:7">
      <c r="A27" s="42" t="s">
        <v>18</v>
      </c>
      <c r="B27" s="42">
        <v>22.4</v>
      </c>
      <c r="C27" s="42">
        <v>0.3</v>
      </c>
      <c r="D27" s="42">
        <v>1.5</v>
      </c>
      <c r="E27" s="42">
        <v>12</v>
      </c>
      <c r="F27" s="42">
        <v>0.7</v>
      </c>
      <c r="G27" s="42">
        <v>63.1</v>
      </c>
    </row>
    <row r="28" spans="1:7">
      <c r="A28" s="42" t="s">
        <v>19</v>
      </c>
      <c r="B28" s="42">
        <v>29.2</v>
      </c>
      <c r="C28" s="42">
        <v>0</v>
      </c>
      <c r="D28" s="42">
        <v>5.2</v>
      </c>
      <c r="E28" s="42">
        <v>14.6</v>
      </c>
      <c r="F28" s="42">
        <v>0.8</v>
      </c>
      <c r="G28" s="42">
        <v>50.3</v>
      </c>
    </row>
    <row r="29" spans="1:7">
      <c r="A29" s="42" t="s">
        <v>20</v>
      </c>
      <c r="B29" s="42">
        <v>53.8</v>
      </c>
      <c r="C29" s="42">
        <v>0.1</v>
      </c>
      <c r="D29" s="42">
        <v>2.2000000000000002</v>
      </c>
      <c r="E29" s="42">
        <v>16.5</v>
      </c>
      <c r="F29" s="42">
        <v>0</v>
      </c>
      <c r="G29" s="42">
        <v>27.5</v>
      </c>
    </row>
    <row r="31" spans="1:7">
      <c r="A31" s="42">
        <v>2014</v>
      </c>
      <c r="B31" s="87" t="s">
        <v>107</v>
      </c>
      <c r="C31" s="87" t="s">
        <v>106</v>
      </c>
      <c r="D31" s="87" t="s">
        <v>78</v>
      </c>
      <c r="E31" s="87" t="s">
        <v>104</v>
      </c>
      <c r="F31" s="87" t="s">
        <v>103</v>
      </c>
      <c r="G31" s="87" t="s">
        <v>77</v>
      </c>
    </row>
    <row r="32" spans="1:7">
      <c r="A32" s="42" t="s">
        <v>16</v>
      </c>
      <c r="B32" s="42">
        <v>1.8</v>
      </c>
      <c r="C32" s="42">
        <v>0.1</v>
      </c>
      <c r="D32" s="42">
        <v>1.1000000000000001</v>
      </c>
      <c r="E32" s="42">
        <v>7.8</v>
      </c>
      <c r="F32" s="42">
        <v>0.5</v>
      </c>
      <c r="G32" s="42">
        <v>88.7</v>
      </c>
    </row>
    <row r="33" spans="1:7">
      <c r="A33" s="42" t="s">
        <v>17</v>
      </c>
      <c r="B33" s="42">
        <v>3.5</v>
      </c>
      <c r="C33" s="42">
        <v>0</v>
      </c>
      <c r="D33" s="42">
        <v>1.7</v>
      </c>
      <c r="E33" s="42">
        <v>11.4</v>
      </c>
      <c r="F33" s="42">
        <v>1.8</v>
      </c>
      <c r="G33" s="42">
        <v>81.599999999999994</v>
      </c>
    </row>
    <row r="34" spans="1:7">
      <c r="A34" s="42" t="s">
        <v>18</v>
      </c>
      <c r="B34" s="42">
        <v>13.2</v>
      </c>
      <c r="C34" s="42">
        <v>3.5</v>
      </c>
      <c r="D34" s="42">
        <v>6.1</v>
      </c>
      <c r="E34" s="42">
        <v>13.2</v>
      </c>
      <c r="F34" s="42">
        <v>0.4</v>
      </c>
      <c r="G34" s="42">
        <v>63.6</v>
      </c>
    </row>
    <row r="35" spans="1:7">
      <c r="A35" s="42" t="s">
        <v>19</v>
      </c>
      <c r="B35" s="42">
        <v>7.9</v>
      </c>
      <c r="C35" s="42">
        <v>0.5</v>
      </c>
      <c r="D35" s="42">
        <v>4.9000000000000004</v>
      </c>
      <c r="E35" s="42">
        <v>20</v>
      </c>
      <c r="F35" s="42">
        <v>1</v>
      </c>
      <c r="G35" s="42">
        <v>65.7</v>
      </c>
    </row>
    <row r="36" spans="1:7">
      <c r="A36" s="42" t="s">
        <v>20</v>
      </c>
      <c r="B36" s="42">
        <v>61.9</v>
      </c>
      <c r="C36" s="42">
        <v>1.3</v>
      </c>
      <c r="D36" s="42">
        <v>3.8</v>
      </c>
      <c r="E36" s="42">
        <v>11.1</v>
      </c>
      <c r="F36" s="42">
        <v>0.5</v>
      </c>
      <c r="G36" s="42">
        <v>21.4</v>
      </c>
    </row>
    <row r="38" spans="1:7">
      <c r="A38" s="42">
        <v>2015</v>
      </c>
      <c r="B38" s="87" t="s">
        <v>107</v>
      </c>
      <c r="C38" s="87" t="s">
        <v>106</v>
      </c>
      <c r="D38" s="87" t="s">
        <v>78</v>
      </c>
      <c r="E38" s="87" t="s">
        <v>104</v>
      </c>
      <c r="F38" s="87" t="s">
        <v>103</v>
      </c>
      <c r="G38" s="87" t="s">
        <v>77</v>
      </c>
    </row>
    <row r="39" spans="1:7">
      <c r="A39" s="42" t="s">
        <v>16</v>
      </c>
      <c r="B39" s="42">
        <v>1.1000000000000001</v>
      </c>
      <c r="C39" s="42">
        <v>0.1</v>
      </c>
      <c r="D39" s="42">
        <v>0.8</v>
      </c>
      <c r="E39" s="42">
        <v>5.8</v>
      </c>
      <c r="F39" s="42">
        <v>0.6</v>
      </c>
      <c r="G39" s="42">
        <v>91.6</v>
      </c>
    </row>
    <row r="40" spans="1:7">
      <c r="A40" s="42" t="s">
        <v>17</v>
      </c>
      <c r="B40" s="42">
        <v>2.8</v>
      </c>
      <c r="C40" s="42">
        <v>0.1</v>
      </c>
      <c r="D40" s="42">
        <v>1.1000000000000001</v>
      </c>
      <c r="E40" s="42">
        <v>11.3</v>
      </c>
      <c r="F40" s="42">
        <v>1.2</v>
      </c>
      <c r="G40" s="42">
        <v>83.5</v>
      </c>
    </row>
    <row r="41" spans="1:7">
      <c r="A41" s="42" t="s">
        <v>18</v>
      </c>
      <c r="B41" s="42">
        <v>13</v>
      </c>
      <c r="C41" s="42">
        <v>0</v>
      </c>
      <c r="D41" s="42">
        <v>1.5</v>
      </c>
      <c r="E41" s="42">
        <v>12.1</v>
      </c>
      <c r="F41" s="42">
        <v>0.1</v>
      </c>
      <c r="G41" s="42">
        <v>73.2</v>
      </c>
    </row>
    <row r="42" spans="1:7">
      <c r="A42" s="42" t="s">
        <v>19</v>
      </c>
      <c r="B42" s="42">
        <v>13.5</v>
      </c>
      <c r="C42" s="42">
        <v>0</v>
      </c>
      <c r="D42" s="42">
        <v>7.3</v>
      </c>
      <c r="E42" s="42">
        <v>20.2</v>
      </c>
      <c r="F42" s="42">
        <v>1</v>
      </c>
      <c r="G42" s="42">
        <v>57.9</v>
      </c>
    </row>
    <row r="43" spans="1:7">
      <c r="A43" s="42" t="s">
        <v>20</v>
      </c>
      <c r="B43" s="42">
        <v>52.9</v>
      </c>
      <c r="C43" s="42">
        <v>0.3</v>
      </c>
      <c r="D43" s="42">
        <v>4.4000000000000004</v>
      </c>
      <c r="E43" s="42">
        <v>16</v>
      </c>
      <c r="F43" s="42">
        <v>1.9</v>
      </c>
      <c r="G43" s="42">
        <v>24.5</v>
      </c>
    </row>
    <row r="45" spans="1:7">
      <c r="A45" s="42">
        <v>2016</v>
      </c>
      <c r="B45" s="87" t="s">
        <v>107</v>
      </c>
      <c r="C45" s="87" t="s">
        <v>106</v>
      </c>
      <c r="D45" s="87" t="s">
        <v>78</v>
      </c>
      <c r="E45" s="87" t="s">
        <v>104</v>
      </c>
      <c r="F45" s="87" t="s">
        <v>103</v>
      </c>
      <c r="G45" s="87" t="s">
        <v>77</v>
      </c>
    </row>
    <row r="46" spans="1:7">
      <c r="A46" s="42" t="s">
        <v>16</v>
      </c>
      <c r="B46" s="109">
        <v>1.7519340000000001</v>
      </c>
      <c r="C46" s="109">
        <v>4.1523999999999998E-2</v>
      </c>
      <c r="D46" s="109">
        <v>1.8238750000000001</v>
      </c>
      <c r="E46" s="109">
        <v>7.3826649999999994</v>
      </c>
      <c r="F46" s="109">
        <v>1.14123</v>
      </c>
      <c r="G46" s="109">
        <v>87.858772999999999</v>
      </c>
    </row>
    <row r="47" spans="1:7">
      <c r="A47" s="42" t="s">
        <v>17</v>
      </c>
      <c r="B47" s="109">
        <v>2.5228950000000001</v>
      </c>
      <c r="C47" s="109">
        <v>7.0154999999999995E-2</v>
      </c>
      <c r="D47" s="109">
        <v>4.8573369999999993</v>
      </c>
      <c r="E47" s="109">
        <v>9.4718890000000009</v>
      </c>
      <c r="F47" s="109">
        <v>1.867572</v>
      </c>
      <c r="G47" s="109">
        <v>81.210150999999996</v>
      </c>
    </row>
    <row r="48" spans="1:7">
      <c r="A48" s="42" t="s">
        <v>18</v>
      </c>
      <c r="B48" s="109">
        <v>6.053223</v>
      </c>
      <c r="C48" s="109">
        <v>0.117675</v>
      </c>
      <c r="D48" s="109">
        <v>2.6706319999999999</v>
      </c>
      <c r="E48" s="109">
        <v>8.473078000000001</v>
      </c>
      <c r="F48" s="109">
        <v>1.308184</v>
      </c>
      <c r="G48" s="109">
        <v>81.377206999999999</v>
      </c>
    </row>
    <row r="49" spans="1:7">
      <c r="A49" s="42" t="s">
        <v>19</v>
      </c>
      <c r="B49" s="109">
        <v>18.933435000000003</v>
      </c>
      <c r="C49" s="109">
        <v>1.153327</v>
      </c>
      <c r="D49" s="109">
        <v>6.6272960000000003</v>
      </c>
      <c r="E49" s="109">
        <v>18.850359000000001</v>
      </c>
      <c r="F49" s="109">
        <v>0.77939700000000001</v>
      </c>
      <c r="G49" s="109">
        <v>53.656185999999991</v>
      </c>
    </row>
    <row r="50" spans="1:7">
      <c r="A50" s="42" t="s">
        <v>20</v>
      </c>
      <c r="B50" s="109">
        <v>32.945717000000002</v>
      </c>
      <c r="C50" s="109">
        <v>0.20466199999999998</v>
      </c>
      <c r="D50" s="109">
        <v>8.782684999999999</v>
      </c>
      <c r="E50" s="109">
        <v>28.153103000000002</v>
      </c>
      <c r="F50" s="109">
        <v>0.15865600000000002</v>
      </c>
      <c r="G50" s="109">
        <v>29.755177</v>
      </c>
    </row>
    <row r="52" spans="1:7">
      <c r="A52" s="42">
        <v>2017</v>
      </c>
      <c r="B52" s="87" t="s">
        <v>107</v>
      </c>
      <c r="C52" s="87" t="s">
        <v>106</v>
      </c>
      <c r="D52" s="87" t="s">
        <v>78</v>
      </c>
      <c r="E52" s="87" t="s">
        <v>104</v>
      </c>
      <c r="F52" s="87" t="s">
        <v>103</v>
      </c>
      <c r="G52" s="87" t="s">
        <v>77</v>
      </c>
    </row>
    <row r="53" spans="1:7">
      <c r="A53" s="42" t="s">
        <v>16</v>
      </c>
      <c r="B53" s="109">
        <v>3.4934539999999998</v>
      </c>
      <c r="C53" s="109">
        <v>0.17442200000000002</v>
      </c>
      <c r="D53" s="109">
        <v>1.910034</v>
      </c>
      <c r="E53" s="109">
        <v>7.042503</v>
      </c>
      <c r="F53" s="109">
        <v>0.87197899999999995</v>
      </c>
      <c r="G53" s="109">
        <v>86.507609000000002</v>
      </c>
    </row>
    <row r="54" spans="1:7">
      <c r="A54" s="42" t="s">
        <v>17</v>
      </c>
      <c r="B54" s="109">
        <v>5.7651630000000003</v>
      </c>
      <c r="C54" s="109">
        <v>0.21414</v>
      </c>
      <c r="D54" s="109">
        <v>2.401691</v>
      </c>
      <c r="E54" s="109">
        <v>11.273807</v>
      </c>
      <c r="F54" s="109">
        <v>1.5034219999999998</v>
      </c>
      <c r="G54" s="109">
        <v>78.841775999999996</v>
      </c>
    </row>
    <row r="55" spans="1:7">
      <c r="A55" s="42" t="s">
        <v>18</v>
      </c>
      <c r="B55" s="109">
        <v>13.311263</v>
      </c>
      <c r="C55" s="109">
        <v>0.54090299999999991</v>
      </c>
      <c r="D55" s="109">
        <v>3.80538</v>
      </c>
      <c r="E55" s="109">
        <v>10.656839999999999</v>
      </c>
      <c r="F55" s="109">
        <v>0.70882599999999996</v>
      </c>
      <c r="G55" s="109">
        <v>70.976787999999999</v>
      </c>
    </row>
    <row r="56" spans="1:7">
      <c r="A56" s="42" t="s">
        <v>19</v>
      </c>
      <c r="B56" s="109">
        <v>32.754654000000002</v>
      </c>
      <c r="C56" s="109">
        <v>0.149563</v>
      </c>
      <c r="D56" s="109">
        <v>2.9936780000000001</v>
      </c>
      <c r="E56" s="109">
        <v>13.682500000000001</v>
      </c>
      <c r="F56" s="109">
        <v>0.68885600000000002</v>
      </c>
      <c r="G56" s="109">
        <v>49.730749000000003</v>
      </c>
    </row>
    <row r="57" spans="1:7">
      <c r="A57" s="42" t="s">
        <v>20</v>
      </c>
      <c r="B57" s="109">
        <v>54.425383000000004</v>
      </c>
      <c r="C57" s="109">
        <v>2.6337000000000003E-2</v>
      </c>
      <c r="D57" s="109">
        <v>1.7992190000000001</v>
      </c>
      <c r="E57" s="109">
        <v>14.150208000000001</v>
      </c>
      <c r="F57" s="109">
        <v>0.29848000000000002</v>
      </c>
      <c r="G57" s="109">
        <v>29.300374000000001</v>
      </c>
    </row>
    <row r="59" spans="1:7">
      <c r="A59" s="42">
        <v>2018</v>
      </c>
      <c r="B59" s="87" t="s">
        <v>107</v>
      </c>
      <c r="C59" s="87" t="s">
        <v>106</v>
      </c>
      <c r="D59" s="87" t="s">
        <v>78</v>
      </c>
      <c r="E59" s="87" t="s">
        <v>104</v>
      </c>
      <c r="F59" s="87" t="s">
        <v>103</v>
      </c>
      <c r="G59" s="87" t="s">
        <v>77</v>
      </c>
    </row>
    <row r="60" spans="1:7">
      <c r="A60" s="42" t="s">
        <v>16</v>
      </c>
      <c r="B60" s="110">
        <v>1.42232</v>
      </c>
      <c r="C60" s="110">
        <v>0.44879000000000002</v>
      </c>
      <c r="D60" s="110">
        <v>1.14188</v>
      </c>
      <c r="E60" s="110">
        <v>6.36632</v>
      </c>
      <c r="F60" s="110">
        <v>0.23956</v>
      </c>
      <c r="G60" s="110">
        <v>90.38112000000001</v>
      </c>
    </row>
    <row r="61" spans="1:7">
      <c r="A61" s="42" t="s">
        <v>17</v>
      </c>
      <c r="B61" s="110">
        <v>4.9865399999999998</v>
      </c>
      <c r="C61" s="110">
        <v>0.01</v>
      </c>
      <c r="D61" s="110">
        <v>1.5555299999999999</v>
      </c>
      <c r="E61" s="110">
        <v>10.680860000000001</v>
      </c>
      <c r="F61" s="110">
        <v>0.43398999999999999</v>
      </c>
      <c r="G61" s="110">
        <v>82.33308000000001</v>
      </c>
    </row>
    <row r="62" spans="1:7">
      <c r="A62" s="42" t="s">
        <v>18</v>
      </c>
      <c r="B62" s="110">
        <v>9.4148499999999995</v>
      </c>
      <c r="C62" s="110">
        <v>0.48932000000000003</v>
      </c>
      <c r="D62" s="110">
        <v>4.48719</v>
      </c>
      <c r="E62" s="110">
        <v>6.9645799999999998</v>
      </c>
      <c r="F62" s="110">
        <v>2.0695299999999999</v>
      </c>
      <c r="G62" s="110">
        <v>76.574529999999996</v>
      </c>
    </row>
    <row r="63" spans="1:7">
      <c r="A63" s="42" t="s">
        <v>19</v>
      </c>
      <c r="B63" s="110">
        <v>13.52364</v>
      </c>
      <c r="C63" s="110">
        <v>0.30125999999999997</v>
      </c>
      <c r="D63" s="110">
        <v>3.2497799999999999</v>
      </c>
      <c r="E63" s="110">
        <v>16.622680000000003</v>
      </c>
      <c r="F63" s="110">
        <v>1.7054400000000001</v>
      </c>
      <c r="G63" s="110">
        <v>64.597210000000004</v>
      </c>
    </row>
    <row r="64" spans="1:7">
      <c r="A64" s="42" t="s">
        <v>20</v>
      </c>
      <c r="B64" s="110">
        <v>58.021979999999992</v>
      </c>
      <c r="C64" s="110">
        <v>0.53120999999999996</v>
      </c>
      <c r="D64" s="110">
        <v>6.2659700000000003</v>
      </c>
      <c r="E64" s="110">
        <v>10.19665</v>
      </c>
      <c r="F64" s="110">
        <v>0.60458999999999996</v>
      </c>
      <c r="G64" s="110">
        <v>24.37959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85" zoomScaleNormal="85" workbookViewId="0">
      <selection activeCell="Q6" sqref="Q6"/>
    </sheetView>
  </sheetViews>
  <sheetFormatPr baseColWidth="10" defaultColWidth="9.140625" defaultRowHeight="15"/>
  <cols>
    <col min="1" max="1" width="13.140625" customWidth="1"/>
  </cols>
  <sheetData>
    <row r="1" spans="1:10" ht="15.75">
      <c r="A1" s="45" t="s">
        <v>173</v>
      </c>
    </row>
    <row r="2" spans="1:10">
      <c r="A2" t="s">
        <v>96</v>
      </c>
    </row>
    <row r="4" spans="1:10">
      <c r="B4">
        <v>2010</v>
      </c>
      <c r="C4">
        <v>2011</v>
      </c>
      <c r="D4">
        <v>2012</v>
      </c>
      <c r="E4">
        <v>2013</v>
      </c>
      <c r="F4">
        <v>2014</v>
      </c>
      <c r="G4">
        <v>2015</v>
      </c>
      <c r="H4">
        <v>2016</v>
      </c>
      <c r="I4" s="88">
        <v>2017</v>
      </c>
      <c r="J4" s="88">
        <v>2018</v>
      </c>
    </row>
    <row r="5" spans="1:10" ht="15.75">
      <c r="A5" s="63" t="s">
        <v>106</v>
      </c>
      <c r="B5" s="152">
        <v>0.72871000000000008</v>
      </c>
      <c r="C5" s="152">
        <v>0.53325</v>
      </c>
      <c r="D5" s="152">
        <v>1.2747200000000001</v>
      </c>
      <c r="E5" s="152">
        <v>0.22666999999999998</v>
      </c>
      <c r="F5" s="152">
        <v>1.1894899999999999</v>
      </c>
      <c r="G5" s="152">
        <v>0.15905</v>
      </c>
      <c r="H5" s="166">
        <v>0.30427999999999999</v>
      </c>
      <c r="I5" s="166">
        <v>0.18778</v>
      </c>
      <c r="J5" s="166">
        <v>0.38662000000000002</v>
      </c>
    </row>
    <row r="6" spans="1:10" ht="15.75">
      <c r="A6" s="63" t="s">
        <v>103</v>
      </c>
      <c r="B6" s="152">
        <v>0.23049</v>
      </c>
      <c r="C6" s="152">
        <v>0.23701999999999998</v>
      </c>
      <c r="D6" s="152">
        <v>0.46559</v>
      </c>
      <c r="E6" s="152">
        <v>0.38584999999999997</v>
      </c>
      <c r="F6" s="152">
        <v>0.71504999999999996</v>
      </c>
      <c r="G6" s="152">
        <v>1.1947099999999999</v>
      </c>
      <c r="H6" s="166">
        <v>0.87057999999999991</v>
      </c>
      <c r="I6" s="166">
        <v>0.71485999999999994</v>
      </c>
      <c r="J6" s="166">
        <v>0.92744000000000004</v>
      </c>
    </row>
    <row r="7" spans="1:10" ht="15.75">
      <c r="A7" s="63" t="s">
        <v>105</v>
      </c>
      <c r="B7" s="152">
        <v>2.6632699999999998</v>
      </c>
      <c r="C7" s="152">
        <v>2.0884799999999997</v>
      </c>
      <c r="D7" s="152">
        <v>2.4083799999999997</v>
      </c>
      <c r="E7" s="152">
        <v>2.1747200000000002</v>
      </c>
      <c r="F7" s="152">
        <v>3.5910699999999998</v>
      </c>
      <c r="G7" s="152">
        <v>3.1437399999999998</v>
      </c>
      <c r="H7" s="166">
        <v>5.6917200000000001</v>
      </c>
      <c r="I7" s="166">
        <v>2.4642900000000001</v>
      </c>
      <c r="J7" s="166">
        <v>3.8303900000000004</v>
      </c>
    </row>
    <row r="8" spans="1:10" ht="15.75">
      <c r="A8" s="63" t="s">
        <v>104</v>
      </c>
      <c r="B8" s="152">
        <v>12.976039999999999</v>
      </c>
      <c r="C8" s="152">
        <v>9.1196400000000004</v>
      </c>
      <c r="D8" s="152">
        <v>12.44603</v>
      </c>
      <c r="E8" s="152">
        <v>12.572569999999999</v>
      </c>
      <c r="F8" s="152">
        <v>12.080109999999999</v>
      </c>
      <c r="G8" s="152">
        <v>13.38181</v>
      </c>
      <c r="H8" s="166">
        <v>17.14686</v>
      </c>
      <c r="I8" s="166">
        <v>11.867510000000001</v>
      </c>
      <c r="J8" s="166">
        <v>10.0108</v>
      </c>
    </row>
    <row r="9" spans="1:10" ht="15.75">
      <c r="A9" s="63" t="s">
        <v>107</v>
      </c>
      <c r="B9" s="152">
        <v>36.412430000000001</v>
      </c>
      <c r="C9" s="152">
        <v>46.35913</v>
      </c>
      <c r="D9" s="152">
        <v>34.951740000000001</v>
      </c>
      <c r="E9" s="152">
        <v>31.640940000000001</v>
      </c>
      <c r="F9" s="152">
        <v>29.844579999999997</v>
      </c>
      <c r="G9" s="152">
        <v>24.133050000000001</v>
      </c>
      <c r="H9" s="166">
        <v>16.45429</v>
      </c>
      <c r="I9" s="166">
        <v>27.793580000000002</v>
      </c>
      <c r="J9" s="166">
        <v>24.305389999999999</v>
      </c>
    </row>
    <row r="10" spans="1:10" ht="15.75">
      <c r="A10" s="63" t="s">
        <v>77</v>
      </c>
      <c r="B10" s="152">
        <v>46.989060000000002</v>
      </c>
      <c r="C10" s="152">
        <v>41.662480000000002</v>
      </c>
      <c r="D10" s="152">
        <v>48.453530000000001</v>
      </c>
      <c r="E10" s="152">
        <v>52.999260000000007</v>
      </c>
      <c r="F10" s="152">
        <v>52.579709999999999</v>
      </c>
      <c r="G10" s="152">
        <v>57.987630000000003</v>
      </c>
      <c r="H10" s="166">
        <v>59.532269999999997</v>
      </c>
      <c r="I10" s="166">
        <v>56.971980000000002</v>
      </c>
      <c r="J10" s="166">
        <v>60.539370000000005</v>
      </c>
    </row>
    <row r="12" spans="1:10" ht="15.75">
      <c r="A12" s="100"/>
    </row>
    <row r="13" spans="1:10">
      <c r="A13" s="2"/>
      <c r="B13" s="2"/>
      <c r="C13" s="2"/>
      <c r="D13" s="2"/>
      <c r="E13" s="2"/>
      <c r="F13" s="2"/>
      <c r="G13" s="2"/>
      <c r="H13" s="2"/>
      <c r="I13" s="88"/>
      <c r="J13" s="88"/>
    </row>
    <row r="14" spans="1:10" ht="15.75">
      <c r="A14" s="63"/>
      <c r="B14" s="12"/>
      <c r="C14" s="12"/>
      <c r="D14" s="12"/>
      <c r="E14" s="12"/>
      <c r="F14" s="12"/>
      <c r="G14" s="12"/>
      <c r="H14" s="85"/>
      <c r="I14" s="85"/>
      <c r="J14" s="85"/>
    </row>
    <row r="15" spans="1:10" ht="15.75">
      <c r="A15" s="63"/>
      <c r="B15" s="12"/>
      <c r="C15" s="12"/>
      <c r="D15" s="12"/>
      <c r="E15" s="12"/>
      <c r="F15" s="12"/>
      <c r="G15" s="12"/>
      <c r="H15" s="85"/>
      <c r="I15" s="85"/>
      <c r="J15" s="85"/>
    </row>
    <row r="16" spans="1:10" ht="15.75">
      <c r="A16" s="63"/>
      <c r="B16" s="12"/>
      <c r="C16" s="12"/>
      <c r="D16" s="12"/>
      <c r="E16" s="12"/>
      <c r="F16" s="12"/>
      <c r="G16" s="12"/>
      <c r="H16" s="85"/>
      <c r="I16" s="85"/>
      <c r="J16" s="85"/>
    </row>
    <row r="17" spans="1:10" ht="15.75">
      <c r="A17" s="63"/>
      <c r="B17" s="12"/>
      <c r="C17" s="12"/>
      <c r="D17" s="12"/>
      <c r="E17" s="12"/>
      <c r="F17" s="12"/>
      <c r="G17" s="12"/>
      <c r="H17" s="85"/>
      <c r="I17" s="85"/>
      <c r="J17" s="85"/>
    </row>
    <row r="18" spans="1:10" ht="15.75">
      <c r="A18" s="63"/>
      <c r="B18" s="12"/>
      <c r="C18" s="12"/>
      <c r="D18" s="12"/>
      <c r="E18" s="12"/>
      <c r="F18" s="12"/>
      <c r="G18" s="12"/>
      <c r="H18" s="85"/>
      <c r="I18" s="85"/>
      <c r="J18" s="85"/>
    </row>
    <row r="19" spans="1:10" ht="15.75">
      <c r="A19" s="63"/>
      <c r="B19" s="12"/>
      <c r="C19" s="12"/>
      <c r="D19" s="12"/>
      <c r="E19" s="12"/>
      <c r="F19" s="12"/>
      <c r="G19" s="12"/>
      <c r="H19" s="85"/>
      <c r="I19" s="85"/>
      <c r="J19" s="85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opLeftCell="E64" zoomScale="85" zoomScaleNormal="85" workbookViewId="0"/>
  </sheetViews>
  <sheetFormatPr baseColWidth="10" defaultColWidth="9.140625" defaultRowHeight="15"/>
  <cols>
    <col min="2" max="2" width="10.5703125" bestFit="1" customWidth="1"/>
  </cols>
  <sheetData>
    <row r="1" spans="1:15" ht="15.75">
      <c r="A1" s="38" t="s">
        <v>81</v>
      </c>
    </row>
    <row r="2" spans="1:15" ht="15.75">
      <c r="A2" s="38"/>
    </row>
    <row r="3" spans="1:15" ht="15.75">
      <c r="A3">
        <v>2010</v>
      </c>
      <c r="B3" s="63" t="s">
        <v>77</v>
      </c>
      <c r="C3" s="63" t="s">
        <v>103</v>
      </c>
      <c r="D3" s="63" t="s">
        <v>104</v>
      </c>
      <c r="E3" s="63" t="s">
        <v>105</v>
      </c>
      <c r="F3" s="63" t="s">
        <v>106</v>
      </c>
      <c r="G3" s="63" t="s">
        <v>107</v>
      </c>
      <c r="I3" t="s">
        <v>16</v>
      </c>
    </row>
    <row r="4" spans="1:15" ht="15.75">
      <c r="A4" t="s">
        <v>16</v>
      </c>
      <c r="B4">
        <v>84.8</v>
      </c>
      <c r="C4">
        <v>0.6</v>
      </c>
      <c r="D4">
        <v>9.4</v>
      </c>
      <c r="E4">
        <v>2.2999999999999998</v>
      </c>
      <c r="F4">
        <v>0.6</v>
      </c>
      <c r="G4">
        <v>2.2999999999999998</v>
      </c>
      <c r="J4" s="63" t="s">
        <v>77</v>
      </c>
      <c r="K4" s="63" t="s">
        <v>103</v>
      </c>
      <c r="L4" s="63" t="s">
        <v>104</v>
      </c>
      <c r="M4" s="63" t="s">
        <v>105</v>
      </c>
      <c r="N4" s="63" t="s">
        <v>106</v>
      </c>
      <c r="O4" s="63" t="s">
        <v>107</v>
      </c>
    </row>
    <row r="5" spans="1:15">
      <c r="A5" t="s">
        <v>17</v>
      </c>
      <c r="B5">
        <v>77.599999999999994</v>
      </c>
      <c r="C5">
        <v>0.4</v>
      </c>
      <c r="D5">
        <v>11.4</v>
      </c>
      <c r="E5">
        <v>3.6</v>
      </c>
      <c r="F5">
        <v>0.7</v>
      </c>
      <c r="G5">
        <v>6.2</v>
      </c>
      <c r="I5">
        <v>2010</v>
      </c>
      <c r="J5" s="82">
        <v>84.8</v>
      </c>
      <c r="K5" s="82">
        <v>0.6</v>
      </c>
      <c r="L5" s="82">
        <v>9.4</v>
      </c>
      <c r="M5" s="82">
        <v>2.2999999999999998</v>
      </c>
      <c r="N5" s="82">
        <v>0.6</v>
      </c>
      <c r="O5" s="82">
        <v>2.2999999999999998</v>
      </c>
    </row>
    <row r="6" spans="1:15">
      <c r="A6" t="s">
        <v>18</v>
      </c>
      <c r="B6">
        <v>72.5</v>
      </c>
      <c r="C6">
        <v>0.3</v>
      </c>
      <c r="D6">
        <v>11</v>
      </c>
      <c r="E6">
        <v>4</v>
      </c>
      <c r="F6">
        <v>1</v>
      </c>
      <c r="G6">
        <v>11.2</v>
      </c>
      <c r="I6">
        <v>2011</v>
      </c>
      <c r="J6" s="82">
        <v>87.3</v>
      </c>
      <c r="K6" s="82">
        <v>0.3</v>
      </c>
      <c r="L6" s="82">
        <v>9</v>
      </c>
      <c r="M6" s="82">
        <v>1.4</v>
      </c>
      <c r="N6" s="82">
        <v>0.5</v>
      </c>
      <c r="O6" s="82">
        <v>1.5</v>
      </c>
    </row>
    <row r="7" spans="1:15">
      <c r="A7" t="s">
        <v>19</v>
      </c>
      <c r="B7">
        <v>47.4</v>
      </c>
      <c r="C7">
        <v>0.7</v>
      </c>
      <c r="D7">
        <v>14.3</v>
      </c>
      <c r="E7">
        <v>5.0999999999999996</v>
      </c>
      <c r="F7">
        <v>0.9</v>
      </c>
      <c r="G7">
        <v>31.7</v>
      </c>
      <c r="I7">
        <v>2012</v>
      </c>
      <c r="J7" s="82">
        <v>87.2</v>
      </c>
      <c r="K7" s="82">
        <v>0.4</v>
      </c>
      <c r="L7" s="82">
        <v>6.9</v>
      </c>
      <c r="M7" s="82">
        <v>2.2000000000000002</v>
      </c>
      <c r="N7" s="82">
        <v>0.1</v>
      </c>
      <c r="O7" s="82">
        <v>3.2</v>
      </c>
    </row>
    <row r="8" spans="1:15">
      <c r="A8" t="s">
        <v>20</v>
      </c>
      <c r="B8">
        <v>61</v>
      </c>
      <c r="C8">
        <v>0.5</v>
      </c>
      <c r="D8">
        <v>13.1</v>
      </c>
      <c r="E8">
        <v>4.4000000000000004</v>
      </c>
      <c r="F8">
        <v>0.8</v>
      </c>
      <c r="G8">
        <v>20.100000000000001</v>
      </c>
      <c r="I8">
        <v>2013</v>
      </c>
      <c r="J8" s="82">
        <v>88.6</v>
      </c>
      <c r="K8" s="82">
        <v>0.3</v>
      </c>
      <c r="L8" s="82">
        <v>6</v>
      </c>
      <c r="M8" s="82">
        <v>1.8</v>
      </c>
      <c r="N8" s="82">
        <v>0.2</v>
      </c>
      <c r="O8" s="82">
        <v>3.1</v>
      </c>
    </row>
    <row r="9" spans="1:15">
      <c r="I9">
        <v>2014</v>
      </c>
      <c r="J9" s="82">
        <v>88.8</v>
      </c>
      <c r="K9" s="82">
        <v>0.5</v>
      </c>
      <c r="L9" s="82">
        <v>7.3</v>
      </c>
      <c r="M9" s="82">
        <v>1.8</v>
      </c>
      <c r="N9" s="82">
        <v>0.1</v>
      </c>
      <c r="O9" s="82">
        <v>1.5</v>
      </c>
    </row>
    <row r="10" spans="1:15" ht="15.75">
      <c r="A10">
        <v>2011</v>
      </c>
      <c r="B10" s="63" t="s">
        <v>77</v>
      </c>
      <c r="C10" s="63" t="s">
        <v>103</v>
      </c>
      <c r="D10" s="63" t="s">
        <v>104</v>
      </c>
      <c r="E10" s="63" t="s">
        <v>105</v>
      </c>
      <c r="F10" s="63" t="s">
        <v>106</v>
      </c>
      <c r="G10" s="63" t="s">
        <v>107</v>
      </c>
      <c r="I10">
        <v>2015</v>
      </c>
      <c r="J10" s="82">
        <v>91</v>
      </c>
      <c r="K10" s="82">
        <v>0.6</v>
      </c>
      <c r="L10" s="82">
        <v>5.8</v>
      </c>
      <c r="M10" s="82">
        <v>1.5</v>
      </c>
      <c r="N10" s="82">
        <v>0.1</v>
      </c>
      <c r="O10" s="82">
        <v>1</v>
      </c>
    </row>
    <row r="11" spans="1:15">
      <c r="A11" t="s">
        <v>16</v>
      </c>
      <c r="B11">
        <v>87.3</v>
      </c>
      <c r="C11">
        <v>0.3</v>
      </c>
      <c r="D11">
        <v>9</v>
      </c>
      <c r="E11">
        <v>1.4</v>
      </c>
      <c r="F11">
        <v>0.5</v>
      </c>
      <c r="G11">
        <v>1.5</v>
      </c>
      <c r="I11">
        <v>2016</v>
      </c>
      <c r="J11" s="167">
        <v>88.017102999999992</v>
      </c>
      <c r="K11" s="167">
        <v>0.94562799999999991</v>
      </c>
      <c r="L11" s="167">
        <v>6.9022579999999998</v>
      </c>
      <c r="M11" s="167">
        <v>2.6177429999999999</v>
      </c>
      <c r="N11" s="167">
        <v>4.4852000000000003E-2</v>
      </c>
      <c r="O11" s="167">
        <v>1.4724159999999999</v>
      </c>
    </row>
    <row r="12" spans="1:15">
      <c r="A12" t="s">
        <v>17</v>
      </c>
      <c r="B12">
        <v>77.599999999999994</v>
      </c>
      <c r="C12">
        <v>0.8</v>
      </c>
      <c r="D12">
        <v>11.1</v>
      </c>
      <c r="E12">
        <v>3.3</v>
      </c>
      <c r="F12">
        <v>0.5</v>
      </c>
      <c r="G12">
        <v>6.8</v>
      </c>
      <c r="I12">
        <v>2017</v>
      </c>
      <c r="J12" s="167">
        <v>86.673790999999994</v>
      </c>
      <c r="K12" s="167">
        <v>0.8302719999999999</v>
      </c>
      <c r="L12" s="167">
        <v>7.0145849999999994</v>
      </c>
      <c r="M12" s="167">
        <v>1.9421930000000001</v>
      </c>
      <c r="N12" s="167">
        <v>0.24645700000000001</v>
      </c>
      <c r="O12" s="167">
        <v>3.2927020000000002</v>
      </c>
    </row>
    <row r="13" spans="1:15">
      <c r="A13" t="s">
        <v>18</v>
      </c>
      <c r="B13">
        <v>76.099999999999994</v>
      </c>
      <c r="C13">
        <v>0.5</v>
      </c>
      <c r="D13">
        <v>10</v>
      </c>
      <c r="E13">
        <v>2.9</v>
      </c>
      <c r="F13">
        <v>1.2</v>
      </c>
      <c r="G13">
        <v>9.4</v>
      </c>
      <c r="I13">
        <v>2018</v>
      </c>
      <c r="J13" s="86">
        <v>90.38112000000001</v>
      </c>
      <c r="K13" s="86">
        <v>0.23956</v>
      </c>
      <c r="L13" s="86">
        <v>6.36632</v>
      </c>
      <c r="M13" s="86">
        <v>1.14188</v>
      </c>
      <c r="N13" s="86">
        <v>0.44879000000000002</v>
      </c>
      <c r="O13" s="86">
        <v>1.42232</v>
      </c>
    </row>
    <row r="14" spans="1:15">
      <c r="A14" t="s">
        <v>19</v>
      </c>
      <c r="B14">
        <v>69.599999999999994</v>
      </c>
      <c r="C14">
        <v>0.4</v>
      </c>
      <c r="D14">
        <v>11.5</v>
      </c>
      <c r="E14">
        <v>4.5</v>
      </c>
      <c r="F14">
        <v>0.7</v>
      </c>
      <c r="G14">
        <v>13.3</v>
      </c>
      <c r="J14" s="82"/>
      <c r="K14" s="82"/>
      <c r="L14" s="82"/>
      <c r="M14" s="82"/>
      <c r="N14" s="82"/>
      <c r="O14" s="82"/>
    </row>
    <row r="15" spans="1:15">
      <c r="A15" t="s">
        <v>20</v>
      </c>
      <c r="B15">
        <v>41.5</v>
      </c>
      <c r="C15">
        <v>0.5</v>
      </c>
      <c r="D15">
        <v>11.5</v>
      </c>
      <c r="E15">
        <v>6.3</v>
      </c>
      <c r="F15">
        <v>1.2</v>
      </c>
      <c r="G15">
        <v>39</v>
      </c>
      <c r="J15" s="82"/>
      <c r="K15" s="82"/>
      <c r="L15" s="82"/>
      <c r="M15" s="82"/>
      <c r="N15" s="82"/>
      <c r="O15" s="82"/>
    </row>
    <row r="16" spans="1:15">
      <c r="J16" s="82"/>
      <c r="K16" s="82"/>
      <c r="L16" s="82"/>
      <c r="M16" s="82"/>
      <c r="N16" s="82"/>
      <c r="O16" s="82"/>
    </row>
    <row r="17" spans="1:15" ht="15.75">
      <c r="A17">
        <v>2012</v>
      </c>
      <c r="B17" s="63" t="s">
        <v>77</v>
      </c>
      <c r="C17" s="63" t="s">
        <v>103</v>
      </c>
      <c r="D17" s="63" t="s">
        <v>104</v>
      </c>
      <c r="E17" s="63" t="s">
        <v>105</v>
      </c>
      <c r="F17" s="63" t="s">
        <v>106</v>
      </c>
      <c r="G17" s="63" t="s">
        <v>107</v>
      </c>
      <c r="J17" s="82"/>
      <c r="K17" s="82"/>
      <c r="L17" s="82"/>
      <c r="M17" s="82"/>
      <c r="N17" s="82"/>
      <c r="O17" s="82"/>
    </row>
    <row r="18" spans="1:15">
      <c r="A18" t="s">
        <v>16</v>
      </c>
      <c r="B18">
        <v>87.2</v>
      </c>
      <c r="C18">
        <v>0.4</v>
      </c>
      <c r="D18">
        <v>6.9</v>
      </c>
      <c r="E18">
        <v>2.2000000000000002</v>
      </c>
      <c r="F18">
        <v>0.1</v>
      </c>
      <c r="G18">
        <v>3.2</v>
      </c>
      <c r="I18" t="s">
        <v>17</v>
      </c>
      <c r="J18" s="82"/>
      <c r="K18" s="82"/>
      <c r="L18" s="82"/>
      <c r="M18" s="82"/>
      <c r="N18" s="82"/>
      <c r="O18" s="82"/>
    </row>
    <row r="19" spans="1:15" ht="15.75">
      <c r="A19" t="s">
        <v>17</v>
      </c>
      <c r="B19">
        <v>81.400000000000006</v>
      </c>
      <c r="C19">
        <v>0.6</v>
      </c>
      <c r="D19">
        <v>9.6</v>
      </c>
      <c r="E19">
        <v>2</v>
      </c>
      <c r="F19">
        <v>1.4</v>
      </c>
      <c r="G19">
        <v>4.9000000000000004</v>
      </c>
      <c r="J19" s="61" t="s">
        <v>77</v>
      </c>
      <c r="K19" s="61" t="s">
        <v>103</v>
      </c>
      <c r="L19" s="61" t="s">
        <v>104</v>
      </c>
      <c r="M19" s="61" t="s">
        <v>105</v>
      </c>
      <c r="N19" s="61" t="s">
        <v>106</v>
      </c>
      <c r="O19" s="61" t="s">
        <v>107</v>
      </c>
    </row>
    <row r="20" spans="1:15">
      <c r="A20" t="s">
        <v>18</v>
      </c>
      <c r="B20">
        <v>76.900000000000006</v>
      </c>
      <c r="C20">
        <v>0.8</v>
      </c>
      <c r="D20">
        <v>10.1</v>
      </c>
      <c r="E20">
        <v>3.4</v>
      </c>
      <c r="F20">
        <v>1</v>
      </c>
      <c r="G20">
        <v>7.8</v>
      </c>
      <c r="I20">
        <v>2010</v>
      </c>
      <c r="J20" s="82">
        <v>77.599999999999994</v>
      </c>
      <c r="K20" s="82">
        <v>0.4</v>
      </c>
      <c r="L20" s="82">
        <v>11.4</v>
      </c>
      <c r="M20" s="82">
        <v>3.6</v>
      </c>
      <c r="N20" s="82">
        <v>0.7</v>
      </c>
      <c r="O20" s="82">
        <v>6.2</v>
      </c>
    </row>
    <row r="21" spans="1:15">
      <c r="A21" t="s">
        <v>19</v>
      </c>
      <c r="B21">
        <v>66.5</v>
      </c>
      <c r="C21">
        <v>0.4</v>
      </c>
      <c r="D21">
        <v>10</v>
      </c>
      <c r="E21">
        <v>5.6</v>
      </c>
      <c r="F21">
        <v>1.5</v>
      </c>
      <c r="G21">
        <v>15.9</v>
      </c>
      <c r="I21">
        <v>2011</v>
      </c>
      <c r="J21" s="82">
        <v>77.599999999999994</v>
      </c>
      <c r="K21" s="82">
        <v>0.8</v>
      </c>
      <c r="L21" s="82">
        <v>11.1</v>
      </c>
      <c r="M21" s="82">
        <v>3.3</v>
      </c>
      <c r="N21" s="82">
        <v>0.5</v>
      </c>
      <c r="O21" s="82">
        <v>6.8</v>
      </c>
    </row>
    <row r="22" spans="1:15">
      <c r="A22" t="s">
        <v>20</v>
      </c>
      <c r="B22">
        <v>47.3</v>
      </c>
      <c r="C22">
        <v>0.5</v>
      </c>
      <c r="D22">
        <v>15.4</v>
      </c>
      <c r="E22">
        <v>5.0999999999999996</v>
      </c>
      <c r="F22">
        <v>0.8</v>
      </c>
      <c r="G22">
        <v>31</v>
      </c>
      <c r="I22">
        <v>2012</v>
      </c>
      <c r="J22" s="82">
        <v>81.400000000000006</v>
      </c>
      <c r="K22" s="82">
        <v>0.6</v>
      </c>
      <c r="L22" s="82">
        <v>9.6</v>
      </c>
      <c r="M22" s="82">
        <v>2</v>
      </c>
      <c r="N22" s="82">
        <v>1.4</v>
      </c>
      <c r="O22" s="82">
        <v>4.9000000000000004</v>
      </c>
    </row>
    <row r="23" spans="1:15">
      <c r="I23">
        <v>2013</v>
      </c>
      <c r="J23" s="82">
        <v>83.2</v>
      </c>
      <c r="K23" s="82">
        <v>1</v>
      </c>
      <c r="L23" s="82">
        <v>7.8</v>
      </c>
      <c r="M23" s="82">
        <v>1.9</v>
      </c>
      <c r="N23" s="82">
        <v>0.5</v>
      </c>
      <c r="O23" s="82">
        <v>5.7</v>
      </c>
    </row>
    <row r="24" spans="1:15" ht="15.75">
      <c r="A24">
        <v>2013</v>
      </c>
      <c r="B24" s="63" t="s">
        <v>77</v>
      </c>
      <c r="C24" s="63" t="s">
        <v>103</v>
      </c>
      <c r="D24" s="63" t="s">
        <v>104</v>
      </c>
      <c r="E24" s="63" t="s">
        <v>105</v>
      </c>
      <c r="F24" s="63" t="s">
        <v>106</v>
      </c>
      <c r="G24" s="63" t="s">
        <v>107</v>
      </c>
      <c r="I24">
        <v>2014</v>
      </c>
      <c r="J24" s="82">
        <v>82.8</v>
      </c>
      <c r="K24" s="82">
        <v>1.2</v>
      </c>
      <c r="L24" s="82">
        <v>10.5</v>
      </c>
      <c r="M24" s="82">
        <v>3.2</v>
      </c>
      <c r="N24" s="82">
        <v>0.1</v>
      </c>
      <c r="O24" s="82">
        <v>2.2999999999999998</v>
      </c>
    </row>
    <row r="25" spans="1:15">
      <c r="A25" t="s">
        <v>16</v>
      </c>
      <c r="B25">
        <v>88.6</v>
      </c>
      <c r="C25">
        <v>0.3</v>
      </c>
      <c r="D25">
        <v>6</v>
      </c>
      <c r="E25">
        <v>1.8</v>
      </c>
      <c r="F25">
        <v>0.2</v>
      </c>
      <c r="G25">
        <v>3.1</v>
      </c>
      <c r="I25">
        <v>2015</v>
      </c>
      <c r="J25" s="82">
        <v>85.4</v>
      </c>
      <c r="K25" s="82">
        <v>0.7</v>
      </c>
      <c r="L25" s="82">
        <v>9.6999999999999993</v>
      </c>
      <c r="M25" s="82">
        <v>2.2999999999999998</v>
      </c>
      <c r="N25" s="82">
        <v>0.1</v>
      </c>
      <c r="O25" s="82">
        <v>1.7</v>
      </c>
    </row>
    <row r="26" spans="1:15">
      <c r="A26" t="s">
        <v>17</v>
      </c>
      <c r="B26">
        <v>83.2</v>
      </c>
      <c r="C26">
        <v>1</v>
      </c>
      <c r="D26">
        <v>7.8</v>
      </c>
      <c r="E26">
        <v>1.9</v>
      </c>
      <c r="F26">
        <v>0.5</v>
      </c>
      <c r="G26">
        <v>5.7</v>
      </c>
      <c r="I26">
        <v>2016</v>
      </c>
      <c r="J26" s="167">
        <v>83.660120000000006</v>
      </c>
      <c r="K26" s="167">
        <v>1.315356</v>
      </c>
      <c r="L26" s="167">
        <v>8.2184190000000008</v>
      </c>
      <c r="M26" s="167">
        <v>4.0528389999999996</v>
      </c>
      <c r="N26" s="167">
        <v>0.20832600000000001</v>
      </c>
      <c r="O26" s="167">
        <v>2.5449409999999997</v>
      </c>
    </row>
    <row r="27" spans="1:15">
      <c r="A27" t="s">
        <v>18</v>
      </c>
      <c r="B27">
        <v>77.3</v>
      </c>
      <c r="C27">
        <v>0.6</v>
      </c>
      <c r="D27">
        <v>10.1</v>
      </c>
      <c r="E27">
        <v>3.4</v>
      </c>
      <c r="F27">
        <v>0.4</v>
      </c>
      <c r="G27">
        <v>8.1</v>
      </c>
      <c r="I27">
        <v>2017</v>
      </c>
      <c r="J27" s="167">
        <v>83.288101999999995</v>
      </c>
      <c r="K27" s="167">
        <v>1.0518100000000001</v>
      </c>
      <c r="L27" s="167">
        <v>9.1386459999999996</v>
      </c>
      <c r="M27" s="167">
        <v>2.6816070000000001</v>
      </c>
      <c r="N27" s="167">
        <v>0.25650200000000001</v>
      </c>
      <c r="O27" s="167">
        <v>3.5833339999999998</v>
      </c>
    </row>
    <row r="28" spans="1:15">
      <c r="A28" t="s">
        <v>19</v>
      </c>
      <c r="B28">
        <v>71.900000000000006</v>
      </c>
      <c r="C28">
        <v>1</v>
      </c>
      <c r="D28">
        <v>11.8</v>
      </c>
      <c r="E28">
        <v>5</v>
      </c>
      <c r="F28">
        <v>0.4</v>
      </c>
      <c r="G28">
        <v>10</v>
      </c>
      <c r="I28">
        <v>2018</v>
      </c>
      <c r="J28" s="86">
        <v>82.33308000000001</v>
      </c>
      <c r="K28" s="86">
        <v>0.43398999999999999</v>
      </c>
      <c r="L28" s="86">
        <v>10.680860000000001</v>
      </c>
      <c r="M28" s="86">
        <v>1.5555299999999999</v>
      </c>
      <c r="N28" s="86">
        <v>0.01</v>
      </c>
      <c r="O28" s="86">
        <v>4.9865399999999998</v>
      </c>
    </row>
    <row r="29" spans="1:15">
      <c r="A29" t="s">
        <v>20</v>
      </c>
      <c r="B29">
        <v>52.6</v>
      </c>
      <c r="C29">
        <v>0.7</v>
      </c>
      <c r="D29">
        <v>14.5</v>
      </c>
      <c r="E29">
        <v>5.3</v>
      </c>
      <c r="F29">
        <v>0.4</v>
      </c>
      <c r="G29">
        <v>26.4</v>
      </c>
      <c r="J29" s="82"/>
      <c r="K29" s="82"/>
      <c r="L29" s="82"/>
      <c r="M29" s="82"/>
      <c r="N29" s="82"/>
      <c r="O29" s="82"/>
    </row>
    <row r="30" spans="1:15">
      <c r="J30" s="82"/>
      <c r="K30" s="82"/>
      <c r="L30" s="82"/>
      <c r="M30" s="82"/>
      <c r="N30" s="82"/>
      <c r="O30" s="82"/>
    </row>
    <row r="31" spans="1:15" ht="15.75">
      <c r="A31">
        <v>2014</v>
      </c>
      <c r="B31" s="63" t="s">
        <v>77</v>
      </c>
      <c r="C31" s="63" t="s">
        <v>103</v>
      </c>
      <c r="D31" s="63" t="s">
        <v>104</v>
      </c>
      <c r="E31" s="63" t="s">
        <v>105</v>
      </c>
      <c r="F31" s="63" t="s">
        <v>106</v>
      </c>
      <c r="G31" s="63" t="s">
        <v>107</v>
      </c>
      <c r="J31" s="82"/>
      <c r="K31" s="82"/>
      <c r="L31" s="82"/>
      <c r="M31" s="82"/>
      <c r="N31" s="82"/>
      <c r="O31" s="82"/>
    </row>
    <row r="32" spans="1:15">
      <c r="A32" t="s">
        <v>16</v>
      </c>
      <c r="B32">
        <v>88.8</v>
      </c>
      <c r="C32">
        <v>0.5</v>
      </c>
      <c r="D32">
        <v>7.3</v>
      </c>
      <c r="E32">
        <v>1.8</v>
      </c>
      <c r="F32">
        <v>0.1</v>
      </c>
      <c r="G32">
        <v>1.5</v>
      </c>
      <c r="J32" s="82"/>
      <c r="K32" s="82"/>
      <c r="L32" s="82"/>
      <c r="M32" s="82"/>
      <c r="N32" s="82"/>
      <c r="O32" s="82"/>
    </row>
    <row r="33" spans="1:15">
      <c r="A33" t="s">
        <v>17</v>
      </c>
      <c r="B33">
        <v>82.8</v>
      </c>
      <c r="C33">
        <v>1.2</v>
      </c>
      <c r="D33">
        <v>10.5</v>
      </c>
      <c r="E33">
        <v>3.2</v>
      </c>
      <c r="F33">
        <v>0.1</v>
      </c>
      <c r="G33">
        <v>2.2999999999999998</v>
      </c>
      <c r="J33" s="82"/>
      <c r="K33" s="82"/>
      <c r="L33" s="82"/>
      <c r="M33" s="82"/>
      <c r="N33" s="82"/>
      <c r="O33" s="82"/>
    </row>
    <row r="34" spans="1:15">
      <c r="A34" t="s">
        <v>18</v>
      </c>
      <c r="B34">
        <v>76.599999999999994</v>
      </c>
      <c r="C34">
        <v>0.5</v>
      </c>
      <c r="D34">
        <v>9.8000000000000007</v>
      </c>
      <c r="E34">
        <v>5.3</v>
      </c>
      <c r="F34">
        <v>1.1000000000000001</v>
      </c>
      <c r="G34">
        <v>6.6</v>
      </c>
      <c r="J34" s="82"/>
      <c r="K34" s="82"/>
      <c r="L34" s="82"/>
      <c r="M34" s="82"/>
      <c r="N34" s="82"/>
      <c r="O34" s="82"/>
    </row>
    <row r="35" spans="1:15">
      <c r="A35" t="s">
        <v>19</v>
      </c>
      <c r="B35">
        <v>74.8</v>
      </c>
      <c r="C35">
        <v>0.9</v>
      </c>
      <c r="D35">
        <v>11.7</v>
      </c>
      <c r="E35">
        <v>5.4</v>
      </c>
      <c r="F35">
        <v>0.5</v>
      </c>
      <c r="G35">
        <v>6.7</v>
      </c>
      <c r="I35" t="s">
        <v>18</v>
      </c>
      <c r="J35" s="82"/>
      <c r="K35" s="82"/>
      <c r="L35" s="82"/>
      <c r="M35" s="82"/>
      <c r="N35" s="82"/>
      <c r="O35" s="82"/>
    </row>
    <row r="36" spans="1:15" ht="15.75">
      <c r="A36" t="s">
        <v>20</v>
      </c>
      <c r="B36">
        <v>48.9</v>
      </c>
      <c r="C36">
        <v>0.8</v>
      </c>
      <c r="D36">
        <v>12.9</v>
      </c>
      <c r="E36">
        <v>6.2</v>
      </c>
      <c r="F36">
        <v>0.8</v>
      </c>
      <c r="G36">
        <v>30.4</v>
      </c>
      <c r="J36" s="61" t="s">
        <v>77</v>
      </c>
      <c r="K36" s="61" t="s">
        <v>103</v>
      </c>
      <c r="L36" s="61" t="s">
        <v>104</v>
      </c>
      <c r="M36" s="61" t="s">
        <v>105</v>
      </c>
      <c r="N36" s="61" t="s">
        <v>106</v>
      </c>
      <c r="O36" s="61" t="s">
        <v>107</v>
      </c>
    </row>
    <row r="37" spans="1:15">
      <c r="I37">
        <v>2010</v>
      </c>
      <c r="J37" s="82">
        <v>72.5</v>
      </c>
      <c r="K37" s="82">
        <v>0.3</v>
      </c>
      <c r="L37" s="82">
        <v>11</v>
      </c>
      <c r="M37" s="82">
        <v>4</v>
      </c>
      <c r="N37" s="82">
        <v>1</v>
      </c>
      <c r="O37" s="82">
        <v>11.2</v>
      </c>
    </row>
    <row r="38" spans="1:15" ht="15.75">
      <c r="A38">
        <v>2015</v>
      </c>
      <c r="B38" s="63" t="s">
        <v>77</v>
      </c>
      <c r="C38" s="63" t="s">
        <v>103</v>
      </c>
      <c r="D38" s="63" t="s">
        <v>104</v>
      </c>
      <c r="E38" s="63" t="s">
        <v>105</v>
      </c>
      <c r="F38" s="63" t="s">
        <v>106</v>
      </c>
      <c r="G38" s="63" t="s">
        <v>107</v>
      </c>
      <c r="I38">
        <v>2011</v>
      </c>
      <c r="J38" s="82">
        <v>76.099999999999994</v>
      </c>
      <c r="K38" s="82">
        <v>0.5</v>
      </c>
      <c r="L38" s="82">
        <v>10</v>
      </c>
      <c r="M38" s="82">
        <v>2.9</v>
      </c>
      <c r="N38" s="82">
        <v>1.2</v>
      </c>
      <c r="O38" s="82">
        <v>9.4</v>
      </c>
    </row>
    <row r="39" spans="1:15">
      <c r="A39" t="s">
        <v>16</v>
      </c>
      <c r="B39">
        <v>91</v>
      </c>
      <c r="C39">
        <v>0.6</v>
      </c>
      <c r="D39">
        <v>5.8</v>
      </c>
      <c r="E39">
        <v>1.5</v>
      </c>
      <c r="F39">
        <v>0.1</v>
      </c>
      <c r="G39">
        <v>1</v>
      </c>
      <c r="I39">
        <v>2012</v>
      </c>
      <c r="J39" s="82">
        <v>76.900000000000006</v>
      </c>
      <c r="K39" s="82">
        <v>0.8</v>
      </c>
      <c r="L39" s="82">
        <v>10.1</v>
      </c>
      <c r="M39" s="82">
        <v>3.4</v>
      </c>
      <c r="N39" s="82">
        <v>1</v>
      </c>
      <c r="O39" s="82">
        <v>7.8</v>
      </c>
    </row>
    <row r="40" spans="1:15">
      <c r="A40" t="s">
        <v>17</v>
      </c>
      <c r="B40">
        <v>85.4</v>
      </c>
      <c r="C40">
        <v>0.7</v>
      </c>
      <c r="D40">
        <v>9.6999999999999993</v>
      </c>
      <c r="E40">
        <v>2.2999999999999998</v>
      </c>
      <c r="F40">
        <v>0.1</v>
      </c>
      <c r="G40">
        <v>1.7</v>
      </c>
      <c r="I40">
        <v>2013</v>
      </c>
      <c r="J40" s="82">
        <v>77.3</v>
      </c>
      <c r="K40" s="82">
        <v>0.6</v>
      </c>
      <c r="L40" s="82">
        <v>10.1</v>
      </c>
      <c r="M40" s="82">
        <v>3.4</v>
      </c>
      <c r="N40" s="82">
        <v>0.4</v>
      </c>
      <c r="O40" s="82">
        <v>8.1</v>
      </c>
    </row>
    <row r="41" spans="1:15">
      <c r="A41" t="s">
        <v>18</v>
      </c>
      <c r="B41">
        <v>79.7</v>
      </c>
      <c r="C41">
        <v>0.5</v>
      </c>
      <c r="D41">
        <v>10.1</v>
      </c>
      <c r="E41">
        <v>2.9</v>
      </c>
      <c r="F41">
        <v>0.1</v>
      </c>
      <c r="G41">
        <v>6.7</v>
      </c>
      <c r="I41">
        <v>2014</v>
      </c>
      <c r="J41" s="82">
        <v>76.599999999999994</v>
      </c>
      <c r="K41" s="82">
        <v>0.5</v>
      </c>
      <c r="L41" s="82">
        <v>9.8000000000000007</v>
      </c>
      <c r="M41" s="82">
        <v>5.3</v>
      </c>
      <c r="N41" s="82">
        <v>1.1000000000000001</v>
      </c>
      <c r="O41" s="82">
        <v>6.6</v>
      </c>
    </row>
    <row r="42" spans="1:15">
      <c r="A42" t="s">
        <v>19</v>
      </c>
      <c r="B42">
        <v>72.400000000000006</v>
      </c>
      <c r="C42">
        <v>1</v>
      </c>
      <c r="D42">
        <v>13.6</v>
      </c>
      <c r="E42">
        <v>4.8</v>
      </c>
      <c r="F42">
        <v>0.2</v>
      </c>
      <c r="G42">
        <v>8.1</v>
      </c>
      <c r="I42">
        <v>2015</v>
      </c>
      <c r="J42" s="82">
        <v>79.7</v>
      </c>
      <c r="K42" s="82">
        <v>0.5</v>
      </c>
      <c r="L42" s="82">
        <v>10.1</v>
      </c>
      <c r="M42" s="82">
        <v>2.9</v>
      </c>
      <c r="N42" s="82">
        <v>0.1</v>
      </c>
      <c r="O42" s="82">
        <v>6.7</v>
      </c>
    </row>
    <row r="43" spans="1:15">
      <c r="A43" t="s">
        <v>20</v>
      </c>
      <c r="B43">
        <v>47.6</v>
      </c>
      <c r="C43">
        <v>1.2</v>
      </c>
      <c r="D43">
        <v>15.1</v>
      </c>
      <c r="E43">
        <v>6.7</v>
      </c>
      <c r="F43">
        <v>0.3</v>
      </c>
      <c r="G43">
        <v>29</v>
      </c>
      <c r="I43">
        <v>2016</v>
      </c>
      <c r="J43" s="167">
        <v>81.956808999999993</v>
      </c>
      <c r="K43" s="167">
        <v>1.069985</v>
      </c>
      <c r="L43" s="167">
        <v>9.526622999999999</v>
      </c>
      <c r="M43" s="167">
        <v>2.8162790000000002</v>
      </c>
      <c r="N43" s="167">
        <v>0.25473599999999996</v>
      </c>
      <c r="O43" s="167">
        <v>4.3755679999999995</v>
      </c>
    </row>
    <row r="44" spans="1:15">
      <c r="I44">
        <v>2017</v>
      </c>
      <c r="J44" s="167">
        <v>77.517881000000003</v>
      </c>
      <c r="K44" s="167">
        <v>1.1912970000000001</v>
      </c>
      <c r="L44" s="167">
        <v>10.188095000000001</v>
      </c>
      <c r="M44" s="167">
        <v>3.768634</v>
      </c>
      <c r="N44" s="167">
        <v>0.439859</v>
      </c>
      <c r="O44" s="167">
        <v>6.8942340000000009</v>
      </c>
    </row>
    <row r="45" spans="1:15" ht="15.75">
      <c r="A45">
        <v>2016</v>
      </c>
      <c r="B45" s="63" t="s">
        <v>77</v>
      </c>
      <c r="C45" s="63" t="s">
        <v>103</v>
      </c>
      <c r="D45" s="63" t="s">
        <v>104</v>
      </c>
      <c r="E45" s="63" t="s">
        <v>105</v>
      </c>
      <c r="F45" s="63" t="s">
        <v>106</v>
      </c>
      <c r="G45" s="63" t="s">
        <v>107</v>
      </c>
      <c r="I45">
        <v>2018</v>
      </c>
      <c r="J45" s="86">
        <v>76.574529999999996</v>
      </c>
      <c r="K45" s="86">
        <v>2.0695299999999999</v>
      </c>
      <c r="L45" s="86">
        <v>6.9645799999999998</v>
      </c>
      <c r="M45" s="86">
        <v>4.48719</v>
      </c>
      <c r="N45" s="86">
        <v>0.48932000000000003</v>
      </c>
      <c r="O45" s="86">
        <v>9.4148499999999995</v>
      </c>
    </row>
    <row r="46" spans="1:15">
      <c r="A46" t="s">
        <v>16</v>
      </c>
      <c r="B46" s="3">
        <v>0.88017102999999997</v>
      </c>
      <c r="C46" s="3">
        <v>9.4562799999999992E-3</v>
      </c>
      <c r="D46" s="3">
        <v>6.902258E-2</v>
      </c>
      <c r="E46" s="3">
        <v>2.6177430000000002E-2</v>
      </c>
      <c r="F46" s="3">
        <v>4.4852E-4</v>
      </c>
      <c r="G46" s="3">
        <v>1.472416E-2</v>
      </c>
      <c r="J46" s="82"/>
      <c r="K46" s="82"/>
      <c r="L46" s="82"/>
      <c r="M46" s="82"/>
      <c r="N46" s="82"/>
      <c r="O46" s="82"/>
    </row>
    <row r="47" spans="1:15">
      <c r="A47" t="s">
        <v>17</v>
      </c>
      <c r="B47" s="3">
        <v>0.83660120000000004</v>
      </c>
      <c r="C47" s="3">
        <v>1.315356E-2</v>
      </c>
      <c r="D47" s="3">
        <v>8.2184190000000004E-2</v>
      </c>
      <c r="E47" s="3">
        <v>4.0528389999999997E-2</v>
      </c>
      <c r="F47" s="3">
        <v>2.08326E-3</v>
      </c>
      <c r="G47" s="3">
        <v>2.5449409999999999E-2</v>
      </c>
      <c r="J47" s="82"/>
      <c r="K47" s="82"/>
      <c r="L47" s="82"/>
      <c r="M47" s="82"/>
      <c r="N47" s="82"/>
      <c r="O47" s="82"/>
    </row>
    <row r="48" spans="1:15">
      <c r="A48" t="s">
        <v>18</v>
      </c>
      <c r="B48" s="3">
        <v>0.81956808999999997</v>
      </c>
      <c r="C48" s="3">
        <v>1.069985E-2</v>
      </c>
      <c r="D48" s="3">
        <v>9.5266229999999993E-2</v>
      </c>
      <c r="E48" s="3">
        <v>2.816279E-2</v>
      </c>
      <c r="F48" s="3">
        <v>2.5473599999999998E-3</v>
      </c>
      <c r="G48" s="3">
        <v>4.3755679999999998E-2</v>
      </c>
      <c r="J48" s="82"/>
      <c r="K48" s="82"/>
      <c r="L48" s="82"/>
      <c r="M48" s="82"/>
      <c r="N48" s="82"/>
      <c r="O48" s="82"/>
    </row>
    <row r="49" spans="1:15">
      <c r="A49" t="s">
        <v>19</v>
      </c>
      <c r="B49" s="3">
        <v>0.70675650000000001</v>
      </c>
      <c r="C49" s="3">
        <v>1.188845E-2</v>
      </c>
      <c r="D49" s="3">
        <v>0.13019101</v>
      </c>
      <c r="E49" s="3">
        <v>4.8962730000000003E-2</v>
      </c>
      <c r="F49" s="3">
        <v>4.1689700000000001E-3</v>
      </c>
      <c r="G49" s="3">
        <v>9.8032339999999996E-2</v>
      </c>
      <c r="J49" s="82"/>
      <c r="K49" s="82"/>
      <c r="L49" s="82"/>
      <c r="M49" s="82"/>
      <c r="N49" s="82"/>
      <c r="O49" s="82"/>
    </row>
    <row r="50" spans="1:15">
      <c r="A50" t="s">
        <v>20</v>
      </c>
      <c r="B50" s="3">
        <v>0.50586639</v>
      </c>
      <c r="C50" s="3">
        <v>5.3073299999999999E-3</v>
      </c>
      <c r="D50" s="3">
        <v>0.18600243</v>
      </c>
      <c r="E50" s="3">
        <v>8.3662379999999995E-2</v>
      </c>
      <c r="F50" s="3">
        <v>5.5362500000000004E-3</v>
      </c>
      <c r="G50" s="3">
        <v>0.21362522</v>
      </c>
      <c r="I50" t="s">
        <v>19</v>
      </c>
      <c r="J50" s="82"/>
      <c r="K50" s="82"/>
      <c r="L50" s="82"/>
      <c r="M50" s="82"/>
      <c r="N50" s="82"/>
      <c r="O50" s="82"/>
    </row>
    <row r="51" spans="1:15" ht="15.75">
      <c r="B51" s="3"/>
      <c r="C51" s="3"/>
      <c r="D51" s="3"/>
      <c r="E51" s="3"/>
      <c r="F51" s="3"/>
      <c r="G51" s="3"/>
      <c r="J51" s="61" t="s">
        <v>77</v>
      </c>
      <c r="K51" s="61" t="s">
        <v>103</v>
      </c>
      <c r="L51" s="61" t="s">
        <v>104</v>
      </c>
      <c r="M51" s="61" t="s">
        <v>105</v>
      </c>
      <c r="N51" s="61" t="s">
        <v>106</v>
      </c>
      <c r="O51" s="61" t="s">
        <v>107</v>
      </c>
    </row>
    <row r="52" spans="1:15">
      <c r="I52">
        <v>2010</v>
      </c>
      <c r="J52" s="82">
        <v>47.4</v>
      </c>
      <c r="K52" s="82">
        <v>0.7</v>
      </c>
      <c r="L52" s="82">
        <v>14.3</v>
      </c>
      <c r="M52" s="82">
        <v>5.0999999999999996</v>
      </c>
      <c r="N52" s="82">
        <v>0.9</v>
      </c>
      <c r="O52" s="82">
        <v>31.7</v>
      </c>
    </row>
    <row r="53" spans="1:15">
      <c r="I53">
        <v>2011</v>
      </c>
      <c r="J53" s="82">
        <v>69.599999999999994</v>
      </c>
      <c r="K53" s="82">
        <v>0.4</v>
      </c>
      <c r="L53" s="82">
        <v>11.5</v>
      </c>
      <c r="M53" s="82">
        <v>4.5</v>
      </c>
      <c r="N53" s="82">
        <v>0.7</v>
      </c>
      <c r="O53" s="82">
        <v>13.3</v>
      </c>
    </row>
    <row r="54" spans="1:15" ht="15.75">
      <c r="A54">
        <v>2017</v>
      </c>
      <c r="B54" s="63" t="s">
        <v>77</v>
      </c>
      <c r="C54" s="63" t="s">
        <v>103</v>
      </c>
      <c r="D54" s="63" t="s">
        <v>104</v>
      </c>
      <c r="E54" s="63" t="s">
        <v>105</v>
      </c>
      <c r="F54" s="63" t="s">
        <v>106</v>
      </c>
      <c r="G54" s="63" t="s">
        <v>107</v>
      </c>
      <c r="I54">
        <v>2012</v>
      </c>
      <c r="J54" s="82">
        <v>66.5</v>
      </c>
      <c r="K54" s="82">
        <v>0.4</v>
      </c>
      <c r="L54" s="82">
        <v>10</v>
      </c>
      <c r="M54" s="82">
        <v>5.6</v>
      </c>
      <c r="N54" s="82">
        <v>1.5</v>
      </c>
      <c r="O54" s="82">
        <v>15.9</v>
      </c>
    </row>
    <row r="55" spans="1:15">
      <c r="A55" t="s">
        <v>16</v>
      </c>
      <c r="B55" s="3">
        <v>0.86673791</v>
      </c>
      <c r="C55" s="3">
        <v>8.3027199999999995E-3</v>
      </c>
      <c r="D55" s="3">
        <v>7.0145849999999996E-2</v>
      </c>
      <c r="E55" s="3">
        <v>1.942193E-2</v>
      </c>
      <c r="F55" s="3">
        <v>2.4645700000000001E-3</v>
      </c>
      <c r="G55" s="3">
        <v>3.2927020000000001E-2</v>
      </c>
      <c r="I55">
        <v>2013</v>
      </c>
      <c r="J55" s="82">
        <v>71.900000000000006</v>
      </c>
      <c r="K55" s="82">
        <v>1</v>
      </c>
      <c r="L55" s="82">
        <v>11.8</v>
      </c>
      <c r="M55" s="82">
        <v>5</v>
      </c>
      <c r="N55" s="82">
        <v>0.4</v>
      </c>
      <c r="O55" s="82">
        <v>10</v>
      </c>
    </row>
    <row r="56" spans="1:15">
      <c r="A56" t="s">
        <v>17</v>
      </c>
      <c r="B56" s="3">
        <v>0.83288101999999997</v>
      </c>
      <c r="C56" s="3">
        <v>1.0518100000000001E-2</v>
      </c>
      <c r="D56" s="3">
        <v>9.1386460000000003E-2</v>
      </c>
      <c r="E56" s="3">
        <v>2.6816070000000001E-2</v>
      </c>
      <c r="F56" s="3">
        <v>2.5650199999999999E-3</v>
      </c>
      <c r="G56" s="3">
        <v>3.5833339999999998E-2</v>
      </c>
      <c r="I56">
        <v>2014</v>
      </c>
      <c r="J56" s="82">
        <v>74.8</v>
      </c>
      <c r="K56" s="82">
        <v>0.9</v>
      </c>
      <c r="L56" s="82">
        <v>11.7</v>
      </c>
      <c r="M56" s="82">
        <v>5.4</v>
      </c>
      <c r="N56" s="82">
        <v>0.5</v>
      </c>
      <c r="O56" s="82">
        <v>6.7</v>
      </c>
    </row>
    <row r="57" spans="1:15">
      <c r="A57" t="s">
        <v>18</v>
      </c>
      <c r="B57" s="3">
        <v>0.77517881</v>
      </c>
      <c r="C57" s="3">
        <v>1.191297E-2</v>
      </c>
      <c r="D57" s="3">
        <v>0.10188095</v>
      </c>
      <c r="E57" s="3">
        <v>3.7686339999999999E-2</v>
      </c>
      <c r="F57" s="3">
        <v>4.39859E-3</v>
      </c>
      <c r="G57" s="3">
        <v>6.8942340000000005E-2</v>
      </c>
      <c r="I57">
        <v>2015</v>
      </c>
      <c r="J57" s="82">
        <v>72.400000000000006</v>
      </c>
      <c r="K57" s="82">
        <v>1</v>
      </c>
      <c r="L57" s="82">
        <v>13.6</v>
      </c>
      <c r="M57" s="82">
        <v>4.8</v>
      </c>
      <c r="N57" s="82">
        <v>0.2</v>
      </c>
      <c r="O57" s="82">
        <v>8.1</v>
      </c>
    </row>
    <row r="58" spans="1:15">
      <c r="A58" t="s">
        <v>19</v>
      </c>
      <c r="B58" s="3">
        <v>0.65888268000000005</v>
      </c>
      <c r="C58" s="3">
        <v>8.1799999999999998E-3</v>
      </c>
      <c r="D58" s="3">
        <v>0.12751757</v>
      </c>
      <c r="E58" s="3">
        <v>4.1648989999999997E-2</v>
      </c>
      <c r="F58" s="3">
        <v>5.9872900000000001E-3</v>
      </c>
      <c r="G58" s="3">
        <v>0.15778345999999999</v>
      </c>
      <c r="I58">
        <v>2016</v>
      </c>
      <c r="J58" s="167">
        <v>70.675650000000005</v>
      </c>
      <c r="K58" s="167">
        <v>1.1888449999999999</v>
      </c>
      <c r="L58" s="167">
        <v>13.019100999999999</v>
      </c>
      <c r="M58" s="167">
        <v>4.8962729999999999</v>
      </c>
      <c r="N58" s="167">
        <v>0.41689700000000002</v>
      </c>
      <c r="O58" s="167">
        <v>9.8032339999999998</v>
      </c>
    </row>
    <row r="59" spans="1:15">
      <c r="A59" t="s">
        <v>20</v>
      </c>
      <c r="B59" s="3">
        <v>0.47908024999999999</v>
      </c>
      <c r="C59" s="3">
        <v>5.2224899999999998E-3</v>
      </c>
      <c r="D59" s="3">
        <v>0.14456589</v>
      </c>
      <c r="E59" s="3">
        <v>5.9274390000000003E-2</v>
      </c>
      <c r="F59" s="3">
        <v>9.3947700000000002E-3</v>
      </c>
      <c r="G59" s="3">
        <v>0.30246220000000001</v>
      </c>
      <c r="I59">
        <v>2017</v>
      </c>
      <c r="J59" s="167">
        <v>65.888268000000011</v>
      </c>
      <c r="K59" s="167">
        <v>0.81799999999999995</v>
      </c>
      <c r="L59" s="167">
        <v>12.751757</v>
      </c>
      <c r="M59" s="167">
        <v>4.1648990000000001</v>
      </c>
      <c r="N59" s="167">
        <v>0.59872900000000007</v>
      </c>
      <c r="O59" s="167">
        <v>15.778345999999999</v>
      </c>
    </row>
    <row r="60" spans="1:15">
      <c r="I60">
        <v>2018</v>
      </c>
      <c r="J60" s="86">
        <v>64.597210000000004</v>
      </c>
      <c r="K60" s="86">
        <v>1.7054400000000001</v>
      </c>
      <c r="L60" s="86">
        <v>16.622680000000003</v>
      </c>
      <c r="M60" s="86">
        <v>3.2497799999999999</v>
      </c>
      <c r="N60" s="86">
        <v>0.30125999999999997</v>
      </c>
      <c r="O60" s="86">
        <v>13.52364</v>
      </c>
    </row>
    <row r="61" spans="1:15" ht="15.75">
      <c r="A61">
        <v>2018</v>
      </c>
      <c r="B61" s="63" t="s">
        <v>77</v>
      </c>
      <c r="C61" s="63" t="s">
        <v>103</v>
      </c>
      <c r="D61" s="63" t="s">
        <v>104</v>
      </c>
      <c r="E61" s="63" t="s">
        <v>105</v>
      </c>
      <c r="F61" s="63" t="s">
        <v>106</v>
      </c>
      <c r="G61" s="63" t="s">
        <v>107</v>
      </c>
      <c r="J61" s="82"/>
      <c r="K61" s="82"/>
      <c r="L61" s="82"/>
      <c r="M61" s="82"/>
      <c r="N61" s="82"/>
      <c r="O61" s="82"/>
    </row>
    <row r="62" spans="1:15">
      <c r="A62" t="s">
        <v>16</v>
      </c>
      <c r="B62" s="86">
        <v>90.38112000000001</v>
      </c>
      <c r="C62" s="86">
        <v>0.23956</v>
      </c>
      <c r="D62" s="86">
        <v>6.36632</v>
      </c>
      <c r="E62" s="86">
        <v>1.14188</v>
      </c>
      <c r="F62" s="86">
        <v>0.44879000000000002</v>
      </c>
      <c r="G62" s="86">
        <v>1.42232</v>
      </c>
      <c r="J62" s="82"/>
      <c r="K62" s="82"/>
      <c r="L62" s="82"/>
      <c r="M62" s="82"/>
      <c r="N62" s="82"/>
      <c r="O62" s="82"/>
    </row>
    <row r="63" spans="1:15">
      <c r="A63" t="s">
        <v>17</v>
      </c>
      <c r="B63" s="86">
        <v>82.33308000000001</v>
      </c>
      <c r="C63" s="86">
        <v>0.43398999999999999</v>
      </c>
      <c r="D63" s="86">
        <v>10.680860000000001</v>
      </c>
      <c r="E63" s="86">
        <v>1.5555299999999999</v>
      </c>
      <c r="F63" s="86">
        <v>0.01</v>
      </c>
      <c r="G63" s="86">
        <v>4.9865399999999998</v>
      </c>
      <c r="J63" s="82"/>
      <c r="K63" s="82"/>
      <c r="L63" s="82"/>
      <c r="M63" s="82"/>
      <c r="N63" s="82"/>
      <c r="O63" s="82"/>
    </row>
    <row r="64" spans="1:15">
      <c r="A64" t="s">
        <v>18</v>
      </c>
      <c r="B64" s="86">
        <v>76.574529999999996</v>
      </c>
      <c r="C64" s="86">
        <v>2.0695299999999999</v>
      </c>
      <c r="D64" s="86">
        <v>6.9645799999999998</v>
      </c>
      <c r="E64" s="86">
        <v>4.48719</v>
      </c>
      <c r="F64" s="86">
        <v>0.48932000000000003</v>
      </c>
      <c r="G64" s="86">
        <v>9.4148499999999995</v>
      </c>
      <c r="I64" t="s">
        <v>20</v>
      </c>
      <c r="J64" s="82"/>
      <c r="K64" s="82"/>
      <c r="L64" s="82"/>
      <c r="M64" s="82"/>
      <c r="N64" s="82"/>
      <c r="O64" s="82"/>
    </row>
    <row r="65" spans="1:15" ht="15.75">
      <c r="A65" t="s">
        <v>19</v>
      </c>
      <c r="B65" s="86">
        <v>64.597210000000004</v>
      </c>
      <c r="C65" s="86">
        <v>1.7054400000000001</v>
      </c>
      <c r="D65" s="86">
        <v>16.622680000000003</v>
      </c>
      <c r="E65" s="86">
        <v>3.2497799999999999</v>
      </c>
      <c r="F65" s="86">
        <v>0.30125999999999997</v>
      </c>
      <c r="G65" s="86">
        <v>13.52364</v>
      </c>
      <c r="J65" s="61" t="s">
        <v>77</v>
      </c>
      <c r="K65" s="61" t="s">
        <v>103</v>
      </c>
      <c r="L65" s="61" t="s">
        <v>104</v>
      </c>
      <c r="M65" s="61" t="s">
        <v>105</v>
      </c>
      <c r="N65" s="61" t="s">
        <v>106</v>
      </c>
      <c r="O65" s="61" t="s">
        <v>107</v>
      </c>
    </row>
    <row r="66" spans="1:15">
      <c r="A66" t="s">
        <v>20</v>
      </c>
      <c r="B66" s="86">
        <v>24.37959</v>
      </c>
      <c r="C66" s="86">
        <v>0.60458999999999996</v>
      </c>
      <c r="D66" s="86">
        <v>10.19665</v>
      </c>
      <c r="E66" s="86">
        <v>6.2659700000000003</v>
      </c>
      <c r="F66" s="86">
        <v>0.53120999999999996</v>
      </c>
      <c r="G66" s="86">
        <v>58.021979999999992</v>
      </c>
      <c r="I66">
        <v>2010</v>
      </c>
      <c r="J66" s="82">
        <v>61</v>
      </c>
      <c r="K66" s="82">
        <v>0.5</v>
      </c>
      <c r="L66" s="82">
        <v>13.1</v>
      </c>
      <c r="M66" s="82">
        <v>4.4000000000000004</v>
      </c>
      <c r="N66" s="82">
        <v>0.8</v>
      </c>
      <c r="O66" s="82">
        <v>20.100000000000001</v>
      </c>
    </row>
    <row r="67" spans="1:15">
      <c r="I67">
        <v>2011</v>
      </c>
      <c r="J67" s="82">
        <v>41.5</v>
      </c>
      <c r="K67" s="82">
        <v>0.5</v>
      </c>
      <c r="L67" s="82">
        <v>11.5</v>
      </c>
      <c r="M67" s="82">
        <v>6.3</v>
      </c>
      <c r="N67" s="82">
        <v>1.2</v>
      </c>
      <c r="O67" s="82">
        <v>39</v>
      </c>
    </row>
    <row r="68" spans="1:15">
      <c r="I68">
        <v>2012</v>
      </c>
      <c r="J68" s="82">
        <v>47.3</v>
      </c>
      <c r="K68" s="82">
        <v>0.5</v>
      </c>
      <c r="L68" s="82">
        <v>15.4</v>
      </c>
      <c r="M68" s="82">
        <v>5.0999999999999996</v>
      </c>
      <c r="N68" s="82">
        <v>0.8</v>
      </c>
      <c r="O68" s="82">
        <v>31</v>
      </c>
    </row>
    <row r="69" spans="1:15">
      <c r="I69">
        <v>2013</v>
      </c>
      <c r="J69" s="82">
        <v>52.6</v>
      </c>
      <c r="K69" s="82">
        <v>0.7</v>
      </c>
      <c r="L69" s="82">
        <v>14.5</v>
      </c>
      <c r="M69" s="82">
        <v>5.3</v>
      </c>
      <c r="N69" s="82">
        <v>0.4</v>
      </c>
      <c r="O69" s="82">
        <v>26.4</v>
      </c>
    </row>
    <row r="70" spans="1:15">
      <c r="B70" s="87"/>
      <c r="C70" s="87"/>
      <c r="D70" s="87"/>
      <c r="E70" s="87"/>
      <c r="F70" s="87"/>
      <c r="G70" s="87"/>
      <c r="I70">
        <v>2014</v>
      </c>
      <c r="J70" s="82">
        <v>48.9</v>
      </c>
      <c r="K70" s="82">
        <v>0.8</v>
      </c>
      <c r="L70" s="82">
        <v>12.9</v>
      </c>
      <c r="M70" s="82">
        <v>6.2</v>
      </c>
      <c r="N70" s="82">
        <v>0.8</v>
      </c>
      <c r="O70" s="82">
        <v>30.4</v>
      </c>
    </row>
    <row r="71" spans="1:15">
      <c r="I71">
        <v>2015</v>
      </c>
      <c r="J71" s="82">
        <v>47.6</v>
      </c>
      <c r="K71" s="82">
        <v>1.2</v>
      </c>
      <c r="L71" s="82">
        <v>15.1</v>
      </c>
      <c r="M71" s="82">
        <v>6.7</v>
      </c>
      <c r="N71" s="82">
        <v>0.3</v>
      </c>
      <c r="O71" s="82">
        <v>29</v>
      </c>
    </row>
    <row r="72" spans="1:15">
      <c r="I72">
        <v>2016</v>
      </c>
      <c r="J72" s="167">
        <v>50.586638999999998</v>
      </c>
      <c r="K72" s="167">
        <v>0.53073300000000001</v>
      </c>
      <c r="L72" s="167">
        <v>18.600242999999999</v>
      </c>
      <c r="M72" s="167">
        <v>8.3662379999999992</v>
      </c>
      <c r="N72" s="167">
        <v>0.55362500000000003</v>
      </c>
      <c r="O72" s="167">
        <v>21.362522000000002</v>
      </c>
    </row>
    <row r="73" spans="1:15">
      <c r="I73">
        <v>2017</v>
      </c>
      <c r="J73" s="167">
        <v>47.908024999999995</v>
      </c>
      <c r="K73" s="167">
        <v>0.52224899999999996</v>
      </c>
      <c r="L73" s="167">
        <v>14.456589000000001</v>
      </c>
      <c r="M73" s="167">
        <v>5.9274390000000006</v>
      </c>
      <c r="N73" s="167">
        <v>0.93947700000000001</v>
      </c>
      <c r="O73" s="167">
        <v>30.246220000000001</v>
      </c>
    </row>
    <row r="74" spans="1:15">
      <c r="I74">
        <v>2018</v>
      </c>
      <c r="J74" s="86">
        <v>24.37959</v>
      </c>
      <c r="K74" s="86">
        <v>0.60458999999999996</v>
      </c>
      <c r="L74" s="86">
        <v>10.19665</v>
      </c>
      <c r="M74" s="86">
        <v>6.2659700000000003</v>
      </c>
      <c r="N74" s="86">
        <v>0.53120999999999996</v>
      </c>
      <c r="O74" s="86">
        <v>58.021979999999992</v>
      </c>
    </row>
    <row r="76" spans="1:15">
      <c r="J76" s="82"/>
      <c r="K76" s="82"/>
      <c r="L76" s="82"/>
      <c r="M76" s="82"/>
      <c r="N76" s="82"/>
      <c r="O76" s="82"/>
    </row>
    <row r="77" spans="1:15">
      <c r="J77" s="82"/>
      <c r="K77" s="82"/>
      <c r="L77" s="82"/>
      <c r="M77" s="82"/>
      <c r="N77" s="82"/>
      <c r="O77" s="82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70" zoomScaleNormal="70" workbookViewId="0">
      <selection activeCell="D15" sqref="D15"/>
    </sheetView>
  </sheetViews>
  <sheetFormatPr baseColWidth="10" defaultColWidth="9.85546875" defaultRowHeight="15.75"/>
  <cols>
    <col min="1" max="1" width="10.140625" style="55" customWidth="1"/>
    <col min="2" max="2" width="9.85546875" style="55"/>
    <col min="3" max="3" width="9.85546875" style="55" customWidth="1"/>
    <col min="4" max="4" width="19.5703125" style="55" customWidth="1"/>
    <col min="5" max="16384" width="9.85546875" style="55"/>
  </cols>
  <sheetData>
    <row r="1" spans="1:4">
      <c r="A1" s="55" t="s">
        <v>100</v>
      </c>
    </row>
    <row r="2" spans="1:4" ht="40.5" customHeight="1">
      <c r="A2" s="89"/>
      <c r="B2" s="214"/>
      <c r="C2" s="214"/>
      <c r="D2" s="214"/>
    </row>
    <row r="3" spans="1:4">
      <c r="A3" s="63"/>
      <c r="B3" s="215" t="s">
        <v>135</v>
      </c>
      <c r="C3" s="215"/>
      <c r="D3" s="215"/>
    </row>
    <row r="4" spans="1:4">
      <c r="A4" s="90"/>
      <c r="B4" s="90" t="s">
        <v>80</v>
      </c>
      <c r="C4" s="90" t="s">
        <v>136</v>
      </c>
      <c r="D4" s="90" t="s">
        <v>137</v>
      </c>
    </row>
    <row r="5" spans="1:4">
      <c r="A5" s="91">
        <v>2010</v>
      </c>
      <c r="B5" s="168">
        <v>11.22251</v>
      </c>
      <c r="C5" s="168">
        <v>0.18504999999999999</v>
      </c>
      <c r="D5" s="168">
        <v>83.857440000000011</v>
      </c>
    </row>
    <row r="6" spans="1:4">
      <c r="A6" s="63">
        <v>2011</v>
      </c>
      <c r="B6" s="168">
        <v>10.48789</v>
      </c>
      <c r="C6" s="168">
        <v>6.3100000000000003E-2</v>
      </c>
      <c r="D6" s="168">
        <v>67.027559999999994</v>
      </c>
    </row>
    <row r="7" spans="1:4">
      <c r="A7" s="91">
        <v>2012</v>
      </c>
      <c r="B7" s="168">
        <v>8.9340500000000009</v>
      </c>
      <c r="C7" s="168">
        <v>5.8810000000000001E-2</v>
      </c>
      <c r="D7" s="168">
        <v>60.945669999999993</v>
      </c>
    </row>
    <row r="8" spans="1:4">
      <c r="A8" s="63">
        <v>2013</v>
      </c>
      <c r="B8" s="168">
        <v>7.9217999999999993</v>
      </c>
      <c r="C8" s="168">
        <v>5.9980000000000006E-2</v>
      </c>
      <c r="D8" s="168">
        <v>49.873170000000002</v>
      </c>
    </row>
    <row r="9" spans="1:4">
      <c r="A9" s="91">
        <v>2014</v>
      </c>
      <c r="B9" s="168">
        <v>10.621980000000001</v>
      </c>
      <c r="C9" s="168">
        <v>0.13278999999999999</v>
      </c>
      <c r="D9" s="168">
        <v>69.69359</v>
      </c>
    </row>
    <row r="10" spans="1:4">
      <c r="A10" s="63">
        <v>2015</v>
      </c>
      <c r="B10" s="168">
        <v>11.99048</v>
      </c>
      <c r="C10" s="168">
        <v>0.11269999999999999</v>
      </c>
      <c r="D10" s="168">
        <v>60.15692</v>
      </c>
    </row>
    <row r="11" spans="1:4">
      <c r="A11" s="63">
        <v>2016</v>
      </c>
      <c r="B11" s="169">
        <v>10.63546</v>
      </c>
      <c r="C11" s="169">
        <v>0.32512000000000002</v>
      </c>
      <c r="D11" s="169">
        <v>74.492649999999998</v>
      </c>
    </row>
    <row r="12" spans="1:4">
      <c r="A12" s="63">
        <v>2017</v>
      </c>
      <c r="B12" s="169">
        <v>13.458329999999998</v>
      </c>
      <c r="C12" s="169">
        <v>0.31025999999999998</v>
      </c>
      <c r="D12" s="169">
        <v>78.751609999999999</v>
      </c>
    </row>
    <row r="13" spans="1:4">
      <c r="A13" s="63">
        <v>2018</v>
      </c>
      <c r="B13" s="169">
        <v>11.62538</v>
      </c>
      <c r="C13" s="169">
        <v>0.14987</v>
      </c>
      <c r="D13" s="169">
        <v>73.394729999999996</v>
      </c>
    </row>
  </sheetData>
  <mergeCells count="2">
    <mergeCell ref="B2:D2"/>
    <mergeCell ref="B3:D3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/>
  </sheetViews>
  <sheetFormatPr baseColWidth="10" defaultColWidth="12.5703125" defaultRowHeight="15.75"/>
  <cols>
    <col min="1" max="2" width="12.5703125" style="55"/>
    <col min="3" max="8" width="12.5703125" style="63"/>
    <col min="9" max="16384" width="12.5703125" style="55"/>
  </cols>
  <sheetData>
    <row r="1" spans="1:10" ht="14.25" customHeight="1">
      <c r="A1" s="101" t="s">
        <v>138</v>
      </c>
    </row>
    <row r="2" spans="1:10" ht="18.75" customHeight="1"/>
    <row r="3" spans="1:10">
      <c r="A3" s="58"/>
      <c r="B3" s="58">
        <v>2010</v>
      </c>
      <c r="C3" s="58">
        <v>2011</v>
      </c>
      <c r="D3" s="58">
        <v>2012</v>
      </c>
      <c r="E3" s="58">
        <v>2013</v>
      </c>
      <c r="F3" s="58">
        <v>2014</v>
      </c>
      <c r="G3" s="58">
        <v>2015</v>
      </c>
      <c r="H3" s="58">
        <v>2016</v>
      </c>
      <c r="I3" s="58">
        <v>2017</v>
      </c>
      <c r="J3" s="58">
        <v>2018</v>
      </c>
    </row>
    <row r="4" spans="1:10">
      <c r="A4" s="51" t="s">
        <v>16</v>
      </c>
      <c r="B4" s="170">
        <v>16.040489999999998</v>
      </c>
      <c r="C4" s="170">
        <v>15.2171</v>
      </c>
      <c r="D4" s="170">
        <v>15.75088</v>
      </c>
      <c r="E4" s="170">
        <v>15.907080000000001</v>
      </c>
      <c r="F4" s="170">
        <v>16.255890000000001</v>
      </c>
      <c r="G4" s="170">
        <v>18.56916</v>
      </c>
      <c r="H4" s="171">
        <v>17.956849999999999</v>
      </c>
      <c r="I4" s="171">
        <v>19.083490000000001</v>
      </c>
      <c r="J4" s="171">
        <v>17.551569999999998</v>
      </c>
    </row>
    <row r="5" spans="1:10">
      <c r="A5" s="51" t="s">
        <v>17</v>
      </c>
      <c r="B5" s="170">
        <v>31.228390000000001</v>
      </c>
      <c r="C5" s="170">
        <v>29.077029999999997</v>
      </c>
      <c r="D5" s="170">
        <v>31.60407</v>
      </c>
      <c r="E5" s="170">
        <v>33.372579999999999</v>
      </c>
      <c r="F5" s="170">
        <v>31.367040000000003</v>
      </c>
      <c r="G5" s="170">
        <v>31.226739999999996</v>
      </c>
      <c r="H5" s="171">
        <v>30.875170000000001</v>
      </c>
      <c r="I5" s="171">
        <v>30.528199999999998</v>
      </c>
      <c r="J5" s="171">
        <v>29.40746</v>
      </c>
    </row>
    <row r="6" spans="1:10" ht="12.75" customHeight="1">
      <c r="A6" s="51" t="s">
        <v>18</v>
      </c>
      <c r="B6" s="170">
        <v>38.974510000000002</v>
      </c>
      <c r="C6" s="170">
        <v>37.322109999999995</v>
      </c>
      <c r="D6" s="170">
        <v>36.932409999999997</v>
      </c>
      <c r="E6" s="170">
        <v>38.676159999999996</v>
      </c>
      <c r="F6" s="170">
        <v>38.7301</v>
      </c>
      <c r="G6" s="170">
        <v>39.471879999999999</v>
      </c>
      <c r="H6" s="171">
        <v>38.133489999999995</v>
      </c>
      <c r="I6" s="171">
        <v>37.153880000000001</v>
      </c>
      <c r="J6" s="171">
        <v>36.415330000000004</v>
      </c>
    </row>
    <row r="7" spans="1:10">
      <c r="A7" s="51" t="s">
        <v>19</v>
      </c>
      <c r="B7" s="170">
        <v>41.947710000000001</v>
      </c>
      <c r="C7" s="170">
        <v>42.220980000000004</v>
      </c>
      <c r="D7" s="170">
        <v>44.813829999999996</v>
      </c>
      <c r="E7" s="170">
        <v>41.395429999999998</v>
      </c>
      <c r="F7" s="170">
        <v>42.356850000000001</v>
      </c>
      <c r="G7" s="170">
        <v>40.680569999999996</v>
      </c>
      <c r="H7" s="171">
        <v>42.400210000000001</v>
      </c>
      <c r="I7" s="171">
        <v>42.37912</v>
      </c>
      <c r="J7" s="171">
        <v>42.119309999999999</v>
      </c>
    </row>
    <row r="8" spans="1:10">
      <c r="A8" s="51" t="s">
        <v>20</v>
      </c>
      <c r="B8" s="170">
        <v>54.217559999999999</v>
      </c>
      <c r="C8" s="170">
        <v>62.632390000000001</v>
      </c>
      <c r="D8" s="170">
        <v>55.932210000000005</v>
      </c>
      <c r="E8" s="170">
        <v>55.440920000000006</v>
      </c>
      <c r="F8" s="170">
        <v>54.038039999999995</v>
      </c>
      <c r="G8" s="170">
        <v>54.288400000000003</v>
      </c>
      <c r="H8" s="171">
        <v>50.663860000000007</v>
      </c>
      <c r="I8" s="171">
        <v>51.544469999999997</v>
      </c>
      <c r="J8" s="171">
        <v>54.229320000000001</v>
      </c>
    </row>
    <row r="10" spans="1:10">
      <c r="C10" s="55"/>
      <c r="D10" s="55"/>
      <c r="E10" s="55"/>
      <c r="F10" s="55"/>
      <c r="G10" s="55"/>
      <c r="H10" s="55"/>
    </row>
    <row r="11" spans="1:10">
      <c r="C11" s="55"/>
      <c r="D11" s="55"/>
      <c r="E11" s="55"/>
      <c r="F11" s="55"/>
      <c r="G11" s="55"/>
      <c r="H11" s="55"/>
    </row>
    <row r="12" spans="1:10">
      <c r="C12" s="55"/>
      <c r="D12" s="55"/>
      <c r="E12" s="55"/>
      <c r="F12" s="55"/>
      <c r="G12" s="55"/>
      <c r="H12" s="55"/>
    </row>
    <row r="13" spans="1:10">
      <c r="C13" s="55"/>
      <c r="D13" s="55"/>
      <c r="E13" s="55"/>
      <c r="F13" s="55"/>
      <c r="G13" s="55"/>
      <c r="H13" s="55"/>
    </row>
    <row r="14" spans="1:10">
      <c r="C14" s="55"/>
      <c r="D14" s="55"/>
      <c r="E14" s="55"/>
      <c r="F14" s="55"/>
      <c r="G14" s="55"/>
      <c r="H14" s="55"/>
    </row>
    <row r="15" spans="1:10">
      <c r="C15" s="55"/>
      <c r="D15" s="55"/>
      <c r="E15" s="55"/>
      <c r="F15" s="55"/>
      <c r="G15" s="55"/>
      <c r="H15" s="55"/>
    </row>
    <row r="19" spans="1:13" ht="15" customHeight="1"/>
    <row r="21" spans="1:13" s="63" customFormat="1">
      <c r="A21" s="55"/>
      <c r="B21" s="55"/>
      <c r="I21" s="55"/>
      <c r="J21" s="55"/>
      <c r="K21" s="55"/>
      <c r="L21" s="55"/>
      <c r="M21" s="55"/>
    </row>
    <row r="22" spans="1:13" s="63" customFormat="1">
      <c r="A22" s="55"/>
      <c r="B22" s="55"/>
      <c r="I22" s="55"/>
      <c r="J22" s="55"/>
      <c r="K22" s="55"/>
      <c r="L22" s="55"/>
      <c r="M22" s="55"/>
    </row>
    <row r="23" spans="1:13" s="63" customFormat="1">
      <c r="A23" s="55"/>
      <c r="B23" s="55"/>
      <c r="I23" s="55"/>
      <c r="J23" s="55"/>
      <c r="K23" s="55"/>
      <c r="L23" s="55"/>
      <c r="M23" s="55"/>
    </row>
    <row r="24" spans="1:13" s="63" customFormat="1">
      <c r="A24" s="55"/>
      <c r="B24" s="55"/>
      <c r="I24" s="55"/>
      <c r="J24" s="55"/>
      <c r="K24" s="55"/>
      <c r="L24" s="55"/>
      <c r="M24" s="55"/>
    </row>
    <row r="25" spans="1:13" s="63" customFormat="1">
      <c r="A25" s="55"/>
      <c r="B25" s="55"/>
      <c r="I25" s="55"/>
      <c r="J25" s="55"/>
      <c r="K25" s="55"/>
      <c r="L25" s="55"/>
      <c r="M25" s="55"/>
    </row>
    <row r="26" spans="1:13" s="63" customFormat="1">
      <c r="A26" s="55"/>
      <c r="B26" s="55"/>
      <c r="I26" s="55"/>
      <c r="J26" s="55"/>
      <c r="K26" s="55"/>
      <c r="L26" s="55"/>
      <c r="M26" s="55"/>
    </row>
    <row r="27" spans="1:13" s="63" customFormat="1">
      <c r="A27" s="55"/>
      <c r="B27" s="55"/>
      <c r="I27" s="55"/>
      <c r="J27" s="55"/>
      <c r="K27" s="55"/>
      <c r="L27" s="55"/>
      <c r="M27" s="55"/>
    </row>
    <row r="28" spans="1:13" s="63" customFormat="1">
      <c r="A28" s="55"/>
      <c r="B28" s="55"/>
      <c r="I28" s="55"/>
      <c r="J28" s="55"/>
      <c r="K28" s="55"/>
      <c r="L28" s="55"/>
      <c r="M28" s="55"/>
    </row>
    <row r="29" spans="1:13" s="63" customFormat="1">
      <c r="A29" s="55"/>
      <c r="B29" s="55"/>
      <c r="I29" s="55"/>
      <c r="J29" s="55"/>
      <c r="K29" s="55"/>
      <c r="L29" s="55"/>
      <c r="M29" s="55"/>
    </row>
    <row r="30" spans="1:13" s="63" customFormat="1">
      <c r="A30" s="55"/>
      <c r="B30" s="55"/>
      <c r="I30" s="55"/>
      <c r="J30" s="55"/>
      <c r="K30" s="55"/>
      <c r="L30" s="55"/>
      <c r="M30" s="55"/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/>
  </sheetViews>
  <sheetFormatPr baseColWidth="10" defaultColWidth="8.85546875" defaultRowHeight="12.75"/>
  <cols>
    <col min="1" max="1" width="9.7109375" style="177" bestFit="1" customWidth="1"/>
    <col min="2" max="2" width="13.42578125" style="178" customWidth="1"/>
    <col min="3" max="3" width="17.42578125" style="178" bestFit="1" customWidth="1"/>
    <col min="4" max="16384" width="8.85546875" style="177"/>
  </cols>
  <sheetData>
    <row r="1" spans="1:3" s="42" customFormat="1" ht="15">
      <c r="A1" s="39" t="s">
        <v>139</v>
      </c>
    </row>
    <row r="2" spans="1:3" s="42" customFormat="1" ht="15"/>
    <row r="3" spans="1:3" ht="15">
      <c r="B3" s="104" t="s">
        <v>152</v>
      </c>
      <c r="C3" s="105" t="s">
        <v>151</v>
      </c>
    </row>
    <row r="4" spans="1:3" ht="15">
      <c r="A4" s="106" t="s">
        <v>144</v>
      </c>
      <c r="B4" s="179">
        <v>12.524119102693509</v>
      </c>
      <c r="C4" s="180">
        <v>0.96</v>
      </c>
    </row>
    <row r="5" spans="1:3" ht="15">
      <c r="A5" s="106" t="s">
        <v>145</v>
      </c>
      <c r="B5" s="179">
        <v>15.291488381324989</v>
      </c>
      <c r="C5" s="180">
        <v>1.06477</v>
      </c>
    </row>
    <row r="6" spans="1:3" ht="15">
      <c r="A6" s="106" t="s">
        <v>178</v>
      </c>
      <c r="B6" s="181">
        <v>12.990589940000001</v>
      </c>
      <c r="C6" s="180">
        <v>1.23109</v>
      </c>
    </row>
    <row r="7" spans="1:3" ht="15">
      <c r="A7" s="106" t="s">
        <v>153</v>
      </c>
      <c r="B7" s="179">
        <v>14.688427331272125</v>
      </c>
      <c r="C7" s="180">
        <v>1.43</v>
      </c>
    </row>
    <row r="8" spans="1:3" ht="15">
      <c r="A8" s="106" t="s">
        <v>146</v>
      </c>
      <c r="B8" s="179">
        <v>15.404254052216718</v>
      </c>
      <c r="C8" s="180">
        <v>1.81</v>
      </c>
    </row>
    <row r="9" spans="1:3" ht="15">
      <c r="A9" s="106" t="s">
        <v>147</v>
      </c>
      <c r="B9" s="179">
        <v>7.5007828261141203</v>
      </c>
      <c r="C9" s="182">
        <v>1.86</v>
      </c>
    </row>
    <row r="10" spans="1:3" ht="15">
      <c r="A10" s="106" t="s">
        <v>154</v>
      </c>
      <c r="B10" s="179">
        <v>13.159151176519925</v>
      </c>
      <c r="C10" s="180">
        <v>2.3565749999999999</v>
      </c>
    </row>
    <row r="11" spans="1:3" ht="15">
      <c r="A11" s="106" t="s">
        <v>177</v>
      </c>
      <c r="B11" s="183">
        <v>17.9240277</v>
      </c>
      <c r="C11" s="180">
        <v>3.2</v>
      </c>
    </row>
    <row r="12" spans="1:3" ht="15">
      <c r="A12" s="106" t="s">
        <v>176</v>
      </c>
      <c r="B12" s="183">
        <v>43.88679552</v>
      </c>
      <c r="C12" s="180">
        <v>5</v>
      </c>
    </row>
    <row r="13" spans="1:3" ht="15">
      <c r="A13" s="106" t="s">
        <v>155</v>
      </c>
      <c r="B13" s="179">
        <v>23.233090171278889</v>
      </c>
      <c r="C13" s="180">
        <v>3.4982890000000002</v>
      </c>
    </row>
    <row r="14" spans="1:3" ht="15">
      <c r="A14" s="106" t="s">
        <v>156</v>
      </c>
      <c r="B14" s="179">
        <v>14.981486755909998</v>
      </c>
      <c r="C14" s="180">
        <v>3.95</v>
      </c>
    </row>
    <row r="15" spans="1:3" ht="15">
      <c r="A15" s="106" t="s">
        <v>157</v>
      </c>
      <c r="B15" s="179">
        <v>17.725115269050793</v>
      </c>
      <c r="C15" s="180">
        <v>5.2010699999999996</v>
      </c>
    </row>
    <row r="16" spans="1:3" ht="15">
      <c r="A16" s="106" t="s">
        <v>148</v>
      </c>
      <c r="B16" s="179">
        <v>22.772006975509896</v>
      </c>
      <c r="C16" s="180">
        <v>7.3796509637793397</v>
      </c>
    </row>
    <row r="17" spans="1:3" ht="15">
      <c r="A17" s="106" t="s">
        <v>149</v>
      </c>
      <c r="B17" s="179">
        <v>23.125539769689084</v>
      </c>
      <c r="C17" s="180">
        <v>8.64</v>
      </c>
    </row>
    <row r="18" spans="1:3" ht="15">
      <c r="A18" s="106" t="s">
        <v>158</v>
      </c>
      <c r="B18" s="181">
        <v>34.343696140000006</v>
      </c>
      <c r="C18" s="184">
        <v>9.714830000000001</v>
      </c>
    </row>
    <row r="19" spans="1:3" ht="15">
      <c r="A19" s="106" t="s">
        <v>150</v>
      </c>
      <c r="B19" s="181">
        <v>32.339621569999998</v>
      </c>
      <c r="C19" s="180">
        <v>15.2</v>
      </c>
    </row>
    <row r="20" spans="1:3" ht="15">
      <c r="A20" s="106" t="s">
        <v>175</v>
      </c>
      <c r="B20" s="183">
        <v>27.650697260000005</v>
      </c>
      <c r="C20" s="180">
        <v>8.1216000000000008</v>
      </c>
    </row>
    <row r="21" spans="1:3" ht="15">
      <c r="A21" s="106" t="s">
        <v>159</v>
      </c>
      <c r="B21" s="179">
        <v>29.037430124432152</v>
      </c>
      <c r="C21" s="180">
        <v>11.627775523218659</v>
      </c>
    </row>
    <row r="22" spans="1:3" ht="15">
      <c r="A22" s="106" t="s">
        <v>160</v>
      </c>
      <c r="B22" s="179">
        <v>49.978176264155074</v>
      </c>
      <c r="C22" s="180">
        <v>12.770000000000001</v>
      </c>
    </row>
    <row r="23" spans="1:3" ht="15">
      <c r="A23" s="186" t="s">
        <v>161</v>
      </c>
      <c r="B23" s="107">
        <v>44.557065950000002</v>
      </c>
      <c r="C23" s="107">
        <v>12.894789333231524</v>
      </c>
    </row>
    <row r="24" spans="1:3" ht="15">
      <c r="A24" s="186" t="s">
        <v>164</v>
      </c>
      <c r="B24" s="186">
        <v>54.8</v>
      </c>
      <c r="C24" s="187">
        <v>17.600000000000001</v>
      </c>
    </row>
    <row r="25" spans="1:3" ht="15">
      <c r="A25" s="106" t="s">
        <v>162</v>
      </c>
      <c r="B25" s="179">
        <v>56.925469887099425</v>
      </c>
      <c r="C25" s="180">
        <v>12.458</v>
      </c>
    </row>
    <row r="26" spans="1:3" ht="15">
      <c r="A26" s="106" t="s">
        <v>174</v>
      </c>
      <c r="B26" s="181">
        <v>46.289993569999993</v>
      </c>
      <c r="C26" s="180">
        <v>17.100000000000001</v>
      </c>
    </row>
    <row r="27" spans="1:3" ht="15">
      <c r="A27" s="106" t="s">
        <v>163</v>
      </c>
      <c r="B27" s="183">
        <v>47.811215910000001</v>
      </c>
      <c r="C27" s="185">
        <v>14.466544000000001</v>
      </c>
    </row>
  </sheetData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="85" zoomScaleNormal="85" workbookViewId="0">
      <selection activeCell="I14" sqref="I14"/>
    </sheetView>
  </sheetViews>
  <sheetFormatPr baseColWidth="10" defaultColWidth="12.5703125" defaultRowHeight="15.75"/>
  <cols>
    <col min="1" max="1" width="3.42578125" style="55" bestFit="1" customWidth="1"/>
    <col min="2" max="2" width="51.140625" style="56" customWidth="1"/>
    <col min="3" max="7" width="10" style="55" bestFit="1" customWidth="1"/>
    <col min="8" max="8" width="9.140625" style="55" bestFit="1" customWidth="1"/>
    <col min="9" max="11" width="9.140625" style="55" customWidth="1"/>
    <col min="12" max="13" width="12.5703125" style="55"/>
    <col min="14" max="19" width="10.28515625" style="55" customWidth="1"/>
    <col min="20" max="16384" width="12.5703125" style="55"/>
  </cols>
  <sheetData>
    <row r="1" spans="1:22">
      <c r="B1" s="54" t="s">
        <v>140</v>
      </c>
    </row>
    <row r="2" spans="1:22">
      <c r="B2" s="54"/>
    </row>
    <row r="3" spans="1:22">
      <c r="B3" s="54" t="s">
        <v>185</v>
      </c>
    </row>
    <row r="4" spans="1:22">
      <c r="B4" s="176"/>
      <c r="C4" s="63">
        <v>2010</v>
      </c>
      <c r="D4" s="63">
        <v>2011</v>
      </c>
      <c r="E4" s="63">
        <v>2012</v>
      </c>
      <c r="F4" s="63">
        <v>2013</v>
      </c>
      <c r="G4" s="63">
        <v>2014</v>
      </c>
      <c r="H4" s="63">
        <v>2015</v>
      </c>
      <c r="I4" s="63">
        <v>2016</v>
      </c>
      <c r="J4" s="63">
        <v>2017</v>
      </c>
      <c r="K4" s="63">
        <v>2018</v>
      </c>
      <c r="L4" s="63"/>
      <c r="M4" s="176"/>
    </row>
    <row r="5" spans="1:22" s="63" customFormat="1">
      <c r="A5" s="92"/>
      <c r="B5" s="174" t="s">
        <v>141</v>
      </c>
      <c r="C5" s="94">
        <v>177.95542623601011</v>
      </c>
      <c r="D5" s="94">
        <v>185.55200134252777</v>
      </c>
      <c r="E5" s="94">
        <v>187.07212437647937</v>
      </c>
      <c r="F5" s="94">
        <v>204.5015730086017</v>
      </c>
      <c r="G5" s="94">
        <v>213.0547047713078</v>
      </c>
      <c r="H5" s="94">
        <v>206.0907</v>
      </c>
      <c r="I5" s="94">
        <v>212.35799278540568</v>
      </c>
      <c r="J5" s="94">
        <v>218.48079123993182</v>
      </c>
      <c r="K5" s="94">
        <v>226.93275665375862</v>
      </c>
      <c r="L5" s="92"/>
      <c r="M5" s="93"/>
      <c r="N5" s="94"/>
      <c r="O5" s="94"/>
      <c r="P5" s="94"/>
      <c r="Q5" s="94"/>
      <c r="R5" s="94"/>
      <c r="S5" s="94"/>
      <c r="T5" s="94"/>
      <c r="U5" s="94"/>
      <c r="V5" s="94"/>
    </row>
    <row r="6" spans="1:22">
      <c r="A6" s="95"/>
      <c r="B6" s="175" t="s">
        <v>143</v>
      </c>
      <c r="C6" s="98">
        <v>464.95450585580454</v>
      </c>
      <c r="D6" s="98">
        <v>452.93000326640049</v>
      </c>
      <c r="E6" s="98">
        <v>476.14514354295136</v>
      </c>
      <c r="F6" s="98">
        <v>537.35591263467109</v>
      </c>
      <c r="G6" s="98">
        <v>551.48839440945812</v>
      </c>
      <c r="H6" s="98">
        <v>525.90390000000002</v>
      </c>
      <c r="I6" s="98">
        <v>518.54306946883855</v>
      </c>
      <c r="J6" s="98">
        <v>515.42423508759623</v>
      </c>
      <c r="K6" s="98">
        <v>481.79194562315826</v>
      </c>
      <c r="L6" s="95"/>
      <c r="M6" s="95"/>
      <c r="N6" s="98"/>
      <c r="O6" s="98"/>
      <c r="P6" s="98"/>
      <c r="Q6" s="98"/>
      <c r="R6" s="98"/>
      <c r="S6" s="98"/>
      <c r="T6" s="95"/>
      <c r="U6" s="95"/>
      <c r="V6" s="95"/>
    </row>
    <row r="7" spans="1:22" ht="31.5">
      <c r="A7" s="95"/>
      <c r="B7" s="172" t="s">
        <v>142</v>
      </c>
      <c r="C7" s="173">
        <v>6.5033900000000004</v>
      </c>
      <c r="D7" s="173">
        <v>6.9463699999999999</v>
      </c>
      <c r="E7" s="173">
        <v>5.9250299999999996</v>
      </c>
      <c r="F7" s="173">
        <v>4.3686199999999999</v>
      </c>
      <c r="G7" s="173">
        <v>4.6429799999999997</v>
      </c>
      <c r="H7" s="173">
        <v>3.8960599999999999</v>
      </c>
      <c r="I7" s="173">
        <v>4.6017700000000001</v>
      </c>
      <c r="J7" s="173">
        <v>6.2174100000000001</v>
      </c>
      <c r="K7" s="173">
        <v>5.7786200000000001</v>
      </c>
      <c r="L7" s="95"/>
      <c r="M7" s="97"/>
      <c r="N7" s="98"/>
      <c r="O7" s="98"/>
      <c r="P7" s="98"/>
      <c r="Q7" s="98"/>
      <c r="R7" s="98"/>
      <c r="S7" s="98"/>
      <c r="T7" s="95"/>
      <c r="U7" s="95"/>
      <c r="V7" s="95"/>
    </row>
    <row r="8" spans="1:22">
      <c r="A8" s="95"/>
      <c r="B8" s="96"/>
      <c r="C8" s="99"/>
      <c r="D8" s="99"/>
      <c r="E8" s="99"/>
      <c r="F8" s="99"/>
      <c r="G8" s="99"/>
      <c r="H8" s="99"/>
      <c r="I8" s="99"/>
      <c r="J8" s="99"/>
      <c r="K8" s="99"/>
      <c r="L8" s="95"/>
      <c r="M8" s="95"/>
      <c r="N8" s="98"/>
      <c r="O8" s="98"/>
      <c r="P8" s="98"/>
      <c r="Q8" s="98"/>
      <c r="R8" s="98"/>
      <c r="S8" s="98"/>
      <c r="T8" s="95"/>
      <c r="U8" s="95"/>
      <c r="V8" s="95"/>
    </row>
    <row r="9" spans="1:22">
      <c r="B9" s="76" t="s">
        <v>184</v>
      </c>
      <c r="C9" s="74"/>
      <c r="D9" s="74"/>
      <c r="E9" s="74"/>
      <c r="F9" s="74"/>
      <c r="G9" s="74"/>
      <c r="H9" s="74"/>
      <c r="I9" s="74"/>
      <c r="J9" s="74"/>
      <c r="K9" s="74"/>
    </row>
    <row r="10" spans="1:22">
      <c r="B10" s="202"/>
      <c r="C10" s="201">
        <v>2010</v>
      </c>
      <c r="D10" s="201">
        <v>2011</v>
      </c>
      <c r="E10" s="201">
        <v>2012</v>
      </c>
      <c r="F10" s="201">
        <v>2013</v>
      </c>
      <c r="G10" s="201">
        <v>2014</v>
      </c>
      <c r="H10" s="201">
        <v>2015</v>
      </c>
      <c r="I10" s="201">
        <v>2016</v>
      </c>
      <c r="J10" s="201">
        <v>2017</v>
      </c>
      <c r="K10" s="201">
        <v>2018</v>
      </c>
    </row>
    <row r="11" spans="1:22">
      <c r="B11" s="208" t="s">
        <v>141</v>
      </c>
      <c r="C11" s="209">
        <v>147.5094</v>
      </c>
      <c r="D11" s="209">
        <v>168.34649999999999</v>
      </c>
      <c r="E11" s="209">
        <v>171.54400000000001</v>
      </c>
      <c r="F11" s="209">
        <v>186.09719999999999</v>
      </c>
      <c r="G11" s="209">
        <v>201.21019999999999</v>
      </c>
      <c r="H11" s="209">
        <v>206.0907</v>
      </c>
      <c r="I11" s="209">
        <v>221.25909999999999</v>
      </c>
      <c r="J11" s="209">
        <v>241.50890000000001</v>
      </c>
      <c r="K11" s="209">
        <v>259.99630000000002</v>
      </c>
    </row>
    <row r="12" spans="1:22">
      <c r="B12" s="210" t="s">
        <v>143</v>
      </c>
      <c r="C12" s="211">
        <v>385.40640000000002</v>
      </c>
      <c r="D12" s="211">
        <v>410.9316</v>
      </c>
      <c r="E12" s="211">
        <v>436.62220000000002</v>
      </c>
      <c r="F12" s="211">
        <v>488.99590000000001</v>
      </c>
      <c r="G12" s="211">
        <v>520.82910000000004</v>
      </c>
      <c r="H12" s="211">
        <v>525.90390000000002</v>
      </c>
      <c r="I12" s="211">
        <v>540.27809999999999</v>
      </c>
      <c r="J12" s="211">
        <v>569.75049999999999</v>
      </c>
      <c r="K12" s="211">
        <v>551.99570000000006</v>
      </c>
    </row>
    <row r="13" spans="1:22">
      <c r="B13" s="76"/>
      <c r="C13" s="74"/>
      <c r="D13" s="74"/>
      <c r="E13" s="74"/>
      <c r="F13" s="74"/>
      <c r="G13" s="74"/>
      <c r="H13" s="74"/>
      <c r="I13" s="74"/>
      <c r="J13" s="74"/>
      <c r="K13" s="74"/>
    </row>
    <row r="14" spans="1:22">
      <c r="B14" s="55"/>
    </row>
    <row r="15" spans="1:22">
      <c r="B15" s="55"/>
    </row>
    <row r="16" spans="1:22">
      <c r="B16" s="55"/>
    </row>
    <row r="17" spans="2:2">
      <c r="B17" s="55"/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/>
  </sheetViews>
  <sheetFormatPr baseColWidth="10" defaultColWidth="9.140625" defaultRowHeight="15"/>
  <sheetData>
    <row r="1" spans="1:4">
      <c r="A1" s="11" t="s">
        <v>73</v>
      </c>
    </row>
    <row r="3" spans="1:4">
      <c r="B3">
        <v>2010</v>
      </c>
      <c r="C3">
        <v>2014</v>
      </c>
      <c r="D3">
        <v>2017</v>
      </c>
    </row>
    <row r="4" spans="1:4">
      <c r="A4" t="s">
        <v>13</v>
      </c>
      <c r="B4" s="10">
        <v>0.16700000000000001</v>
      </c>
      <c r="C4" s="10">
        <v>0.1</v>
      </c>
      <c r="D4" s="10">
        <v>6.8000000000000005E-2</v>
      </c>
    </row>
    <row r="5" spans="1:4">
      <c r="B5" s="10"/>
      <c r="C5" s="10"/>
      <c r="D5" s="10"/>
    </row>
    <row r="6" spans="1:4">
      <c r="A6" t="s">
        <v>14</v>
      </c>
      <c r="B6" s="10">
        <v>0.14299999999999999</v>
      </c>
      <c r="C6" s="10">
        <v>9.6000000000000002E-2</v>
      </c>
      <c r="D6" s="10">
        <v>0.06</v>
      </c>
    </row>
    <row r="7" spans="1:4">
      <c r="A7" t="s">
        <v>15</v>
      </c>
      <c r="B7" s="10">
        <v>0.189</v>
      </c>
      <c r="C7" s="10">
        <v>0.104</v>
      </c>
      <c r="D7" s="10">
        <v>7.8E-2</v>
      </c>
    </row>
    <row r="8" spans="1:4">
      <c r="B8" s="10"/>
      <c r="C8" s="10"/>
      <c r="D8" s="10"/>
    </row>
    <row r="9" spans="1:4">
      <c r="A9" t="s">
        <v>16</v>
      </c>
      <c r="B9" s="10">
        <v>0.253</v>
      </c>
      <c r="C9" s="10">
        <v>0.187</v>
      </c>
      <c r="D9" s="10">
        <v>0.123</v>
      </c>
    </row>
    <row r="10" spans="1:4">
      <c r="A10" t="s">
        <v>17</v>
      </c>
      <c r="B10" s="10">
        <v>0.17699999999999999</v>
      </c>
      <c r="C10" s="10">
        <v>0.108</v>
      </c>
      <c r="D10" s="10">
        <v>5.8999999999999997E-2</v>
      </c>
    </row>
    <row r="11" spans="1:4">
      <c r="A11" t="s">
        <v>18</v>
      </c>
      <c r="B11" s="10">
        <v>0.17299999999999999</v>
      </c>
      <c r="C11" s="10">
        <v>6.2E-2</v>
      </c>
      <c r="D11" s="10">
        <v>6.0999999999999999E-2</v>
      </c>
    </row>
    <row r="12" spans="1:4">
      <c r="A12" t="s">
        <v>19</v>
      </c>
      <c r="B12" s="10">
        <v>0.16700000000000001</v>
      </c>
      <c r="C12" s="10">
        <v>9.9000000000000005E-2</v>
      </c>
      <c r="D12" s="10">
        <v>5.8999999999999997E-2</v>
      </c>
    </row>
    <row r="13" spans="1:4">
      <c r="A13" t="s">
        <v>20</v>
      </c>
      <c r="B13" s="10">
        <v>5.2999999999999999E-2</v>
      </c>
      <c r="C13" s="10">
        <v>4.9000000000000002E-2</v>
      </c>
      <c r="D13" s="10">
        <v>2.7E-2</v>
      </c>
    </row>
    <row r="28" spans="2:5">
      <c r="B28" s="2"/>
      <c r="C28" s="2"/>
      <c r="D28" s="2"/>
      <c r="E28" s="2"/>
    </row>
    <row r="29" spans="2:5">
      <c r="B29" s="2"/>
      <c r="C29" s="30"/>
      <c r="D29" s="31"/>
      <c r="E29" s="31"/>
    </row>
    <row r="30" spans="2:5">
      <c r="B30" s="2"/>
    </row>
    <row r="31" spans="2:5">
      <c r="B31" s="2"/>
      <c r="C31" s="30"/>
      <c r="D31" s="31"/>
      <c r="E31" s="31"/>
    </row>
    <row r="32" spans="2:5">
      <c r="B32" s="2"/>
      <c r="C32" s="30"/>
      <c r="D32" s="31"/>
      <c r="E32" s="31"/>
    </row>
    <row r="33" spans="2:5">
      <c r="B33" s="2"/>
      <c r="C33" s="20"/>
      <c r="D33" s="20"/>
      <c r="E33" s="2"/>
    </row>
    <row r="34" spans="2:5">
      <c r="B34" s="2"/>
      <c r="C34" s="32"/>
      <c r="D34" s="32"/>
      <c r="E34" s="33"/>
    </row>
    <row r="35" spans="2:5">
      <c r="C35" s="32"/>
      <c r="D35" s="32"/>
      <c r="E35" s="33"/>
    </row>
    <row r="36" spans="2:5">
      <c r="C36" s="32"/>
      <c r="D36" s="32"/>
      <c r="E36" s="33"/>
    </row>
    <row r="37" spans="2:5">
      <c r="C37" s="32"/>
      <c r="D37" s="32"/>
      <c r="E37" s="33"/>
    </row>
    <row r="38" spans="2:5">
      <c r="C38" s="32"/>
      <c r="D38" s="32"/>
      <c r="E38" s="33"/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/>
  </sheetViews>
  <sheetFormatPr baseColWidth="10" defaultColWidth="9.140625" defaultRowHeight="15"/>
  <sheetData>
    <row r="1" spans="1:11">
      <c r="A1" t="s">
        <v>59</v>
      </c>
    </row>
    <row r="2" spans="1:11">
      <c r="C2">
        <v>2010</v>
      </c>
      <c r="D2">
        <v>2011</v>
      </c>
      <c r="E2">
        <v>2012</v>
      </c>
      <c r="F2">
        <v>2013</v>
      </c>
      <c r="G2">
        <v>2014</v>
      </c>
      <c r="H2">
        <v>2015</v>
      </c>
      <c r="I2">
        <v>2016</v>
      </c>
      <c r="J2">
        <v>2017</v>
      </c>
      <c r="K2">
        <v>2018</v>
      </c>
    </row>
    <row r="3" spans="1:11">
      <c r="A3" t="s">
        <v>56</v>
      </c>
      <c r="C3">
        <v>134.30000000000001</v>
      </c>
      <c r="D3">
        <v>157.80000000000001</v>
      </c>
      <c r="E3">
        <v>151.19999999999999</v>
      </c>
      <c r="F3">
        <v>149</v>
      </c>
      <c r="G3">
        <v>154.5</v>
      </c>
      <c r="H3">
        <v>161.1</v>
      </c>
      <c r="I3">
        <v>160.1</v>
      </c>
      <c r="J3">
        <v>170.8</v>
      </c>
      <c r="K3">
        <v>174.3</v>
      </c>
    </row>
    <row r="4" spans="1:11">
      <c r="A4" t="s">
        <v>57</v>
      </c>
      <c r="C4">
        <f t="shared" ref="C4:K4" si="0">C5/C3</f>
        <v>4.4497393894266564</v>
      </c>
      <c r="D4">
        <f t="shared" si="0"/>
        <v>4.0304182509505697</v>
      </c>
      <c r="E4">
        <f t="shared" si="0"/>
        <v>4.7123015873015879</v>
      </c>
      <c r="F4">
        <f t="shared" si="0"/>
        <v>5.1885906040268459</v>
      </c>
      <c r="G4">
        <f t="shared" si="0"/>
        <v>5.2944983818770224</v>
      </c>
      <c r="H4">
        <f t="shared" si="0"/>
        <v>5.5890751086281814</v>
      </c>
      <c r="I4">
        <f t="shared" si="0"/>
        <v>5.8713304184884452</v>
      </c>
      <c r="J4">
        <f t="shared" si="0"/>
        <v>5.8495316159250583</v>
      </c>
      <c r="K4">
        <f t="shared" si="0"/>
        <v>6.129087779690189</v>
      </c>
    </row>
    <row r="5" spans="1:11">
      <c r="A5" t="s">
        <v>58</v>
      </c>
      <c r="C5">
        <v>597.6</v>
      </c>
      <c r="D5">
        <v>636</v>
      </c>
      <c r="E5">
        <v>712.5</v>
      </c>
      <c r="F5">
        <v>773.1</v>
      </c>
      <c r="G5">
        <v>818</v>
      </c>
      <c r="H5">
        <v>900.4</v>
      </c>
      <c r="I5">
        <v>940</v>
      </c>
      <c r="J5">
        <v>999.1</v>
      </c>
      <c r="K5">
        <v>1068.3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/>
  </sheetViews>
  <sheetFormatPr baseColWidth="10" defaultColWidth="9.140625" defaultRowHeight="15"/>
  <sheetData>
    <row r="1" spans="1:11">
      <c r="A1" s="11" t="s">
        <v>42</v>
      </c>
    </row>
    <row r="2" spans="1:11">
      <c r="A2" t="s">
        <v>31</v>
      </c>
      <c r="B2">
        <v>2010</v>
      </c>
      <c r="C2">
        <v>2011</v>
      </c>
      <c r="D2">
        <v>2012</v>
      </c>
      <c r="E2">
        <v>2013</v>
      </c>
      <c r="F2">
        <v>2014</v>
      </c>
      <c r="G2">
        <v>2015</v>
      </c>
    </row>
    <row r="3" spans="1:11">
      <c r="A3" t="s">
        <v>41</v>
      </c>
      <c r="B3" s="17">
        <v>564</v>
      </c>
      <c r="C3" s="17">
        <v>605.4</v>
      </c>
      <c r="D3" s="17">
        <v>673.8</v>
      </c>
      <c r="E3" s="17">
        <v>774.1</v>
      </c>
      <c r="F3" s="17">
        <v>861.6</v>
      </c>
      <c r="G3" s="17">
        <v>899.8</v>
      </c>
    </row>
    <row r="4" spans="1:11">
      <c r="A4" t="s">
        <v>14</v>
      </c>
      <c r="B4" s="17">
        <v>631.79999999999995</v>
      </c>
      <c r="C4" s="17">
        <v>640</v>
      </c>
      <c r="D4" s="17">
        <v>728.4</v>
      </c>
      <c r="E4" s="17">
        <v>856.6</v>
      </c>
      <c r="F4" s="17">
        <v>956.8</v>
      </c>
      <c r="G4" s="17">
        <v>1013</v>
      </c>
    </row>
    <row r="5" spans="1:11">
      <c r="A5" t="s">
        <v>15</v>
      </c>
      <c r="B5" s="17">
        <v>495.8</v>
      </c>
      <c r="C5" s="17">
        <v>570.70000000000005</v>
      </c>
      <c r="D5" s="17">
        <v>619.5</v>
      </c>
      <c r="E5" s="17">
        <v>691.5</v>
      </c>
      <c r="F5" s="17">
        <v>767.5</v>
      </c>
      <c r="G5" s="17">
        <v>786.6</v>
      </c>
    </row>
    <row r="8" spans="1:11">
      <c r="A8" t="s">
        <v>165</v>
      </c>
    </row>
    <row r="9" spans="1:11">
      <c r="A9" t="s">
        <v>31</v>
      </c>
      <c r="B9">
        <v>2010</v>
      </c>
      <c r="C9">
        <v>2011</v>
      </c>
      <c r="D9">
        <v>2012</v>
      </c>
      <c r="E9">
        <v>2013</v>
      </c>
      <c r="F9">
        <v>2014</v>
      </c>
      <c r="G9">
        <v>2015</v>
      </c>
      <c r="H9">
        <v>2016</v>
      </c>
      <c r="I9">
        <v>2017</v>
      </c>
      <c r="J9">
        <v>2018</v>
      </c>
    </row>
    <row r="10" spans="1:11">
      <c r="A10" t="s">
        <v>41</v>
      </c>
      <c r="B10" s="17">
        <v>569.10876543518168</v>
      </c>
      <c r="C10" s="17">
        <v>605.58167394614759</v>
      </c>
      <c r="D10" s="17">
        <v>678.98864914054047</v>
      </c>
      <c r="E10" s="17">
        <v>781.25525884005538</v>
      </c>
      <c r="F10" s="17">
        <v>869.22492476696993</v>
      </c>
      <c r="G10" s="17">
        <v>912.65739293834838</v>
      </c>
      <c r="H10" s="17">
        <v>944.0713512944493</v>
      </c>
      <c r="I10" s="17">
        <v>954.83938956333259</v>
      </c>
      <c r="J10" s="17">
        <v>1004.9512567585738</v>
      </c>
    </row>
    <row r="11" spans="1:11">
      <c r="A11" t="s">
        <v>14</v>
      </c>
      <c r="B11" s="17">
        <v>626.91884835517624</v>
      </c>
      <c r="C11" s="17">
        <v>634.20264993749822</v>
      </c>
      <c r="D11" s="17">
        <v>723.55178962904745</v>
      </c>
      <c r="E11" s="17">
        <v>851.98209989146198</v>
      </c>
      <c r="F11" s="17">
        <v>949.11395259745075</v>
      </c>
      <c r="G11" s="17">
        <v>1007.467193244561</v>
      </c>
      <c r="H11" s="17">
        <v>1041.2459555396258</v>
      </c>
      <c r="I11" s="17">
        <v>1056.5575319006732</v>
      </c>
      <c r="J11" s="17">
        <v>1087.3448576206431</v>
      </c>
    </row>
    <row r="12" spans="1:11">
      <c r="A12" t="s">
        <v>15</v>
      </c>
      <c r="B12" s="17">
        <v>492.0591131168153</v>
      </c>
      <c r="C12" s="17">
        <v>566.2380022817631</v>
      </c>
      <c r="D12" s="17">
        <v>615.58075139286314</v>
      </c>
      <c r="E12" s="17">
        <v>683.81626435320322</v>
      </c>
      <c r="F12" s="17">
        <v>758.81589088247449</v>
      </c>
      <c r="G12" s="17">
        <v>780.56732484873407</v>
      </c>
      <c r="H12" s="17">
        <v>805.24451446132605</v>
      </c>
      <c r="I12" s="17">
        <v>809.3862040634649</v>
      </c>
      <c r="J12" s="17">
        <v>880.30331190767731</v>
      </c>
    </row>
    <row r="13" spans="1:11">
      <c r="B13" s="2"/>
      <c r="C13" s="2"/>
      <c r="D13" s="111"/>
      <c r="E13" s="111"/>
      <c r="F13" s="111"/>
      <c r="G13" s="111"/>
      <c r="H13" s="111"/>
      <c r="I13" s="111"/>
      <c r="J13" s="111"/>
      <c r="K13" s="111"/>
    </row>
    <row r="14" spans="1:11">
      <c r="B14" s="2"/>
      <c r="C14" s="2"/>
      <c r="D14" s="111"/>
      <c r="E14" s="111"/>
      <c r="F14" s="111"/>
      <c r="G14" s="111"/>
      <c r="H14" s="111"/>
      <c r="I14" s="111"/>
      <c r="J14" s="111"/>
      <c r="K14" s="111"/>
    </row>
    <row r="15" spans="1:11">
      <c r="B15" s="2"/>
      <c r="C15" s="111"/>
      <c r="D15" s="111"/>
      <c r="E15" s="2"/>
      <c r="F15" s="2"/>
      <c r="G15" s="2"/>
      <c r="H15" s="2"/>
      <c r="I15" s="2"/>
      <c r="J15" s="2"/>
      <c r="K15" s="2"/>
    </row>
    <row r="16" spans="1:11">
      <c r="B16" s="2"/>
      <c r="C16" s="111"/>
      <c r="D16" s="111"/>
      <c r="E16" s="2"/>
      <c r="F16" s="2"/>
      <c r="G16" s="2"/>
      <c r="H16" s="2"/>
      <c r="I16" s="2"/>
      <c r="J16" s="2"/>
      <c r="K16" s="2"/>
    </row>
    <row r="17" spans="2:11">
      <c r="B17" s="2"/>
      <c r="C17" s="111"/>
      <c r="D17" s="111"/>
      <c r="E17" s="2"/>
      <c r="F17" s="2"/>
      <c r="G17" s="2"/>
      <c r="H17" s="2"/>
      <c r="I17" s="2"/>
      <c r="J17" s="2"/>
      <c r="K17" s="2"/>
    </row>
    <row r="18" spans="2:11">
      <c r="B18" s="2"/>
      <c r="C18" s="111"/>
      <c r="D18" s="111"/>
      <c r="E18" s="2"/>
      <c r="F18" s="2"/>
      <c r="G18" s="2"/>
      <c r="H18" s="2"/>
      <c r="I18" s="2"/>
      <c r="J18" s="2"/>
      <c r="K18" s="2"/>
    </row>
    <row r="19" spans="2:11">
      <c r="B19" s="2"/>
      <c r="C19" s="111"/>
      <c r="D19" s="111"/>
      <c r="E19" s="2"/>
      <c r="F19" s="2"/>
      <c r="G19" s="2"/>
      <c r="H19" s="2"/>
      <c r="I19" s="2"/>
      <c r="J19" s="2"/>
      <c r="K19" s="2"/>
    </row>
    <row r="20" spans="2:11">
      <c r="B20" s="2"/>
      <c r="C20" s="111"/>
      <c r="D20" s="111"/>
      <c r="E20" s="2"/>
      <c r="F20" s="2"/>
      <c r="G20" s="2"/>
      <c r="H20" s="2"/>
      <c r="I20" s="2"/>
      <c r="J20" s="2"/>
      <c r="K20" s="2"/>
    </row>
    <row r="21" spans="2:11">
      <c r="B21" s="2"/>
      <c r="C21" s="111"/>
      <c r="D21" s="111"/>
      <c r="E21" s="2"/>
      <c r="F21" s="2"/>
      <c r="G21" s="2"/>
      <c r="H21" s="2"/>
      <c r="I21" s="2"/>
      <c r="J21" s="2"/>
      <c r="K21" s="2"/>
    </row>
    <row r="22" spans="2:11">
      <c r="B22" s="2"/>
      <c r="C22" s="111"/>
      <c r="D22" s="111"/>
      <c r="E22" s="2"/>
      <c r="F22" s="2"/>
      <c r="G22" s="2"/>
      <c r="H22" s="2"/>
      <c r="I22" s="2"/>
      <c r="J22" s="2"/>
      <c r="K22" s="2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T5" sqref="T5"/>
    </sheetView>
  </sheetViews>
  <sheetFormatPr baseColWidth="10" defaultColWidth="9.140625" defaultRowHeight="15"/>
  <sheetData>
    <row r="1" spans="1:4">
      <c r="A1" s="11" t="s">
        <v>48</v>
      </c>
    </row>
    <row r="2" spans="1:4">
      <c r="A2" s="6"/>
      <c r="B2" t="s">
        <v>14</v>
      </c>
      <c r="C2" t="s">
        <v>15</v>
      </c>
      <c r="D2" t="s">
        <v>47</v>
      </c>
    </row>
    <row r="3" spans="1:4">
      <c r="A3">
        <v>2010</v>
      </c>
      <c r="B3">
        <v>31.3</v>
      </c>
      <c r="C3">
        <v>40.9</v>
      </c>
      <c r="D3">
        <v>36.1</v>
      </c>
    </row>
    <row r="4" spans="1:4">
      <c r="A4">
        <v>2011</v>
      </c>
      <c r="B4">
        <v>29.3</v>
      </c>
      <c r="C4">
        <v>35.6</v>
      </c>
      <c r="D4">
        <v>32.5</v>
      </c>
    </row>
    <row r="5" spans="1:4">
      <c r="A5">
        <v>2012</v>
      </c>
      <c r="B5">
        <v>24.4</v>
      </c>
      <c r="C5">
        <v>33</v>
      </c>
      <c r="D5">
        <v>28.9</v>
      </c>
    </row>
    <row r="6" spans="1:4">
      <c r="A6">
        <v>2013</v>
      </c>
      <c r="B6">
        <v>19.899999999999999</v>
      </c>
      <c r="C6">
        <v>31.1</v>
      </c>
      <c r="D6">
        <v>25.6</v>
      </c>
    </row>
    <row r="7" spans="1:4">
      <c r="A7">
        <v>2014</v>
      </c>
      <c r="B7">
        <v>17.3</v>
      </c>
      <c r="C7">
        <v>27.2</v>
      </c>
      <c r="D7">
        <v>22.4</v>
      </c>
    </row>
    <row r="8" spans="1:4">
      <c r="A8">
        <v>2015</v>
      </c>
      <c r="B8">
        <v>16.7</v>
      </c>
      <c r="C8">
        <v>24.7</v>
      </c>
      <c r="D8">
        <v>20.8</v>
      </c>
    </row>
    <row r="9" spans="1:4">
      <c r="A9">
        <v>2016</v>
      </c>
      <c r="B9">
        <v>16.899999999999999</v>
      </c>
      <c r="C9">
        <v>25.5</v>
      </c>
      <c r="D9">
        <v>21.3</v>
      </c>
    </row>
    <row r="14" spans="1:4">
      <c r="A14" s="6"/>
      <c r="B14" t="s">
        <v>14</v>
      </c>
      <c r="C14" t="s">
        <v>15</v>
      </c>
      <c r="D14" t="s">
        <v>47</v>
      </c>
    </row>
    <row r="15" spans="1:4">
      <c r="A15">
        <v>2010</v>
      </c>
      <c r="B15" s="82">
        <v>32.71291835538387</v>
      </c>
      <c r="C15" s="82">
        <v>43.320718931338838</v>
      </c>
      <c r="D15" s="82">
        <v>37.331722636078425</v>
      </c>
    </row>
    <row r="16" spans="1:4">
      <c r="A16">
        <v>2011</v>
      </c>
      <c r="B16" s="82">
        <v>31.302086889136731</v>
      </c>
      <c r="C16" s="82">
        <v>37.715017072735563</v>
      </c>
      <c r="D16" s="82">
        <v>34.09588143373481</v>
      </c>
    </row>
    <row r="17" spans="1:4">
      <c r="A17">
        <v>2012</v>
      </c>
      <c r="B17" s="82">
        <v>26.284106121944163</v>
      </c>
      <c r="C17" s="82">
        <v>35.000776254235113</v>
      </c>
      <c r="D17" s="82">
        <v>30.03721876107975</v>
      </c>
    </row>
    <row r="18" spans="1:4">
      <c r="A18">
        <v>2013</v>
      </c>
      <c r="B18" s="82">
        <v>20.807042817161264</v>
      </c>
      <c r="C18" s="82">
        <v>33.378414400181256</v>
      </c>
      <c r="D18" s="82">
        <v>26.215324615115488</v>
      </c>
    </row>
    <row r="19" spans="1:4">
      <c r="A19">
        <v>2014</v>
      </c>
      <c r="B19" s="82">
        <v>19.006161652925595</v>
      </c>
      <c r="C19" s="82">
        <v>29.420049475288724</v>
      </c>
      <c r="D19" s="82">
        <v>23.476984084750612</v>
      </c>
    </row>
    <row r="20" spans="1:4">
      <c r="A20">
        <v>2015</v>
      </c>
      <c r="B20" s="82">
        <v>18.04551740048181</v>
      </c>
      <c r="C20" s="82">
        <v>26.447122527777751</v>
      </c>
      <c r="D20" s="82">
        <v>21.626422365141565</v>
      </c>
    </row>
    <row r="21" spans="1:4">
      <c r="A21">
        <v>2016</v>
      </c>
      <c r="B21" s="82">
        <v>17.987959808891208</v>
      </c>
      <c r="C21" s="82">
        <v>27.431861763093075</v>
      </c>
      <c r="D21" s="82">
        <v>21.982466853047249</v>
      </c>
    </row>
    <row r="22" spans="1:4">
      <c r="A22">
        <v>2017</v>
      </c>
      <c r="B22" s="82">
        <v>18.55778859259453</v>
      </c>
      <c r="C22" s="82">
        <v>26.589873650096152</v>
      </c>
      <c r="D22" s="82">
        <v>21.947739322035485</v>
      </c>
    </row>
    <row r="23" spans="1:4">
      <c r="A23">
        <v>2018</v>
      </c>
      <c r="B23" s="82">
        <v>17.996104944771478</v>
      </c>
      <c r="C23" s="82">
        <v>23.143043782873434</v>
      </c>
      <c r="D23" s="82">
        <v>20.099951405470751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baseColWidth="10" defaultColWidth="9.140625" defaultRowHeight="15"/>
  <sheetData>
    <row r="1" spans="1:3">
      <c r="A1" t="s">
        <v>62</v>
      </c>
    </row>
    <row r="2" spans="1:3">
      <c r="A2" s="2" t="s">
        <v>0</v>
      </c>
      <c r="B2" t="s">
        <v>60</v>
      </c>
      <c r="C2" t="s">
        <v>61</v>
      </c>
    </row>
    <row r="3" spans="1:3">
      <c r="A3" s="2">
        <v>2010</v>
      </c>
      <c r="B3" s="19">
        <v>0.4</v>
      </c>
      <c r="C3" s="19">
        <v>0.23</v>
      </c>
    </row>
    <row r="4" spans="1:3">
      <c r="A4" s="2">
        <v>2011</v>
      </c>
      <c r="B4" s="20">
        <v>0.36499999999999999</v>
      </c>
      <c r="C4" s="20">
        <v>0.24199999999999999</v>
      </c>
    </row>
    <row r="5" spans="1:3">
      <c r="A5" s="2">
        <v>2012</v>
      </c>
      <c r="B5" s="20">
        <v>0.372</v>
      </c>
      <c r="C5" s="20">
        <v>0.3</v>
      </c>
    </row>
    <row r="6" spans="1:3">
      <c r="A6" s="2">
        <v>2013</v>
      </c>
      <c r="B6" s="20">
        <v>0.36799999999999999</v>
      </c>
      <c r="C6" s="20">
        <v>0.27500000000000002</v>
      </c>
    </row>
    <row r="7" spans="1:3">
      <c r="A7">
        <v>2014</v>
      </c>
      <c r="B7" s="13">
        <v>0.36299999999999999</v>
      </c>
      <c r="C7" s="13">
        <v>0.25900000000000001</v>
      </c>
    </row>
    <row r="8" spans="1:3">
      <c r="A8">
        <v>2015</v>
      </c>
      <c r="B8" s="13">
        <v>0.41399999999999998</v>
      </c>
      <c r="C8" s="13">
        <v>0.253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/>
  </sheetViews>
  <sheetFormatPr baseColWidth="10" defaultColWidth="9.140625" defaultRowHeight="15"/>
  <sheetData>
    <row r="1" spans="1:6">
      <c r="A1" t="s">
        <v>64</v>
      </c>
    </row>
    <row r="2" spans="1:6">
      <c r="C2">
        <v>2012</v>
      </c>
      <c r="D2">
        <v>2013</v>
      </c>
      <c r="E2">
        <v>2014</v>
      </c>
      <c r="F2">
        <v>2015</v>
      </c>
    </row>
    <row r="3" spans="1:6">
      <c r="A3" t="s">
        <v>64</v>
      </c>
      <c r="C3">
        <v>174104</v>
      </c>
      <c r="D3">
        <v>170336</v>
      </c>
      <c r="E3">
        <v>168930</v>
      </c>
      <c r="F3">
        <v>167226</v>
      </c>
    </row>
    <row r="4" spans="1:6">
      <c r="A4" t="s">
        <v>65</v>
      </c>
      <c r="C4" s="10">
        <v>3.8769902242412099E-2</v>
      </c>
      <c r="D4" s="10">
        <v>3.7960420752362278E-2</v>
      </c>
      <c r="E4" s="10">
        <v>4.5325999463375372E-2</v>
      </c>
      <c r="F4" s="10">
        <v>4.498829732856259E-2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baseColWidth="10" defaultColWidth="9.140625" defaultRowHeight="15"/>
  <sheetData>
    <row r="1" spans="1:3">
      <c r="A1" s="7">
        <v>2010</v>
      </c>
      <c r="B1" s="8">
        <v>7.5</v>
      </c>
      <c r="C1" s="9" t="s">
        <v>12</v>
      </c>
    </row>
    <row r="2" spans="1:3">
      <c r="A2" s="7">
        <v>2011</v>
      </c>
      <c r="B2" s="8">
        <v>7.4</v>
      </c>
      <c r="C2" s="6"/>
    </row>
    <row r="3" spans="1:3">
      <c r="A3" s="7">
        <v>2012</v>
      </c>
      <c r="B3" s="8">
        <v>8.1</v>
      </c>
    </row>
    <row r="4" spans="1:3">
      <c r="A4" s="7">
        <v>2013</v>
      </c>
      <c r="B4" s="8">
        <v>8.6</v>
      </c>
    </row>
    <row r="5" spans="1:3">
      <c r="A5" s="7">
        <v>2014</v>
      </c>
      <c r="B5" s="8">
        <v>11.4</v>
      </c>
    </row>
    <row r="6" spans="1:3">
      <c r="A6" s="4">
        <v>2015</v>
      </c>
      <c r="B6" s="5">
        <v>12.2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/>
  </sheetViews>
  <sheetFormatPr baseColWidth="10" defaultColWidth="9.140625" defaultRowHeight="15"/>
  <sheetData>
    <row r="1" spans="1:7">
      <c r="A1" s="11" t="s">
        <v>30</v>
      </c>
    </row>
    <row r="2" spans="1:7">
      <c r="A2" t="s">
        <v>0</v>
      </c>
      <c r="B2">
        <v>2010</v>
      </c>
      <c r="C2">
        <v>2011</v>
      </c>
      <c r="D2">
        <v>2012</v>
      </c>
      <c r="E2">
        <v>2013</v>
      </c>
      <c r="F2">
        <v>2014</v>
      </c>
      <c r="G2">
        <v>2015</v>
      </c>
    </row>
    <row r="3" spans="1:7">
      <c r="A3" t="s">
        <v>28</v>
      </c>
      <c r="B3" s="13">
        <v>0.61399999999999999</v>
      </c>
      <c r="C3" s="13">
        <v>0.60899999999999999</v>
      </c>
      <c r="D3" s="13">
        <v>0.622</v>
      </c>
      <c r="E3" s="13">
        <v>0.621</v>
      </c>
      <c r="F3" s="13">
        <v>0.63300000000000001</v>
      </c>
      <c r="G3" s="13">
        <v>0.63700000000000001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baseColWidth="10" defaultColWidth="9.140625" defaultRowHeight="15"/>
  <sheetData>
    <row r="1" spans="1:7">
      <c r="A1" s="21" t="s">
        <v>31</v>
      </c>
      <c r="B1" s="22" t="s">
        <v>4</v>
      </c>
      <c r="C1" s="22" t="s">
        <v>5</v>
      </c>
      <c r="D1" s="22" t="s">
        <v>6</v>
      </c>
      <c r="E1" s="22" t="s">
        <v>7</v>
      </c>
      <c r="F1" s="22" t="s">
        <v>8</v>
      </c>
      <c r="G1" s="24" t="s">
        <v>9</v>
      </c>
    </row>
    <row r="2" spans="1:7">
      <c r="A2" s="7" t="s">
        <v>32</v>
      </c>
      <c r="B2" s="15">
        <v>0.13251066</v>
      </c>
      <c r="C2" s="15">
        <v>0.13709985</v>
      </c>
      <c r="D2" s="15">
        <v>0.12577283</v>
      </c>
      <c r="E2" s="16">
        <v>0.11517202999999999</v>
      </c>
      <c r="F2" s="16">
        <v>0.12632357</v>
      </c>
      <c r="G2" s="23">
        <v>0.1453979</v>
      </c>
    </row>
    <row r="4" spans="1:7">
      <c r="A4" s="25" t="s">
        <v>66</v>
      </c>
    </row>
    <row r="5" spans="1:7">
      <c r="A5" s="6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baseColWidth="10" defaultColWidth="9.140625" defaultRowHeight="15"/>
  <sheetData>
    <row r="1" spans="1:2">
      <c r="A1" s="11" t="s">
        <v>40</v>
      </c>
    </row>
    <row r="2" spans="1:2">
      <c r="A2">
        <v>2010</v>
      </c>
      <c r="B2">
        <v>2623</v>
      </c>
    </row>
    <row r="3" spans="1:2">
      <c r="A3">
        <v>2011</v>
      </c>
      <c r="B3">
        <v>3231</v>
      </c>
    </row>
    <row r="4" spans="1:2">
      <c r="A4">
        <v>2012</v>
      </c>
      <c r="B4">
        <v>3523</v>
      </c>
    </row>
    <row r="5" spans="1:2">
      <c r="A5">
        <v>2013</v>
      </c>
      <c r="B5">
        <v>3600</v>
      </c>
    </row>
    <row r="6" spans="1:2">
      <c r="A6">
        <v>2014</v>
      </c>
      <c r="B6">
        <v>3676</v>
      </c>
    </row>
    <row r="7" spans="1:2">
      <c r="A7">
        <v>2015</v>
      </c>
      <c r="B7">
        <v>3766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/>
  </sheetViews>
  <sheetFormatPr baseColWidth="10" defaultColWidth="9.140625" defaultRowHeight="15"/>
  <sheetData>
    <row r="1" spans="1:8">
      <c r="A1" s="11" t="s">
        <v>46</v>
      </c>
    </row>
    <row r="2" spans="1:8">
      <c r="B2">
        <v>2010</v>
      </c>
      <c r="C2">
        <v>2011</v>
      </c>
      <c r="D2">
        <v>2012</v>
      </c>
      <c r="E2">
        <v>2013</v>
      </c>
      <c r="F2">
        <v>2014</v>
      </c>
      <c r="G2">
        <v>2015</v>
      </c>
      <c r="H2">
        <v>2016</v>
      </c>
    </row>
    <row r="3" spans="1:8">
      <c r="A3" t="s">
        <v>16</v>
      </c>
      <c r="B3" s="13">
        <v>6.5000000000000002E-2</v>
      </c>
      <c r="C3" s="13">
        <v>7.0000000000000007E-2</v>
      </c>
      <c r="D3" s="13">
        <v>7.8E-2</v>
      </c>
      <c r="E3" s="13">
        <v>8.3000000000000004E-2</v>
      </c>
      <c r="F3" s="13">
        <v>8.5000000000000006E-2</v>
      </c>
      <c r="G3" s="13">
        <v>8.5000000000000006E-2</v>
      </c>
      <c r="H3" s="13">
        <v>8.4000000000000005E-2</v>
      </c>
    </row>
    <row r="4" spans="1:8">
      <c r="A4" t="s">
        <v>43</v>
      </c>
      <c r="B4" s="13">
        <v>0.12</v>
      </c>
      <c r="C4" s="13">
        <v>0.11899999999999999</v>
      </c>
      <c r="D4" s="13">
        <v>0.126</v>
      </c>
      <c r="E4" s="13">
        <v>0.13600000000000001</v>
      </c>
      <c r="F4" s="13">
        <v>0.13700000000000001</v>
      </c>
      <c r="G4" s="13">
        <v>0.127</v>
      </c>
      <c r="H4" s="13">
        <v>0.129</v>
      </c>
    </row>
    <row r="5" spans="1:8">
      <c r="A5" t="s">
        <v>44</v>
      </c>
      <c r="B5" s="13">
        <v>0.154</v>
      </c>
      <c r="C5" s="13">
        <v>0.155</v>
      </c>
      <c r="D5" s="13">
        <v>0.16200000000000001</v>
      </c>
      <c r="E5" s="13">
        <v>0.16</v>
      </c>
      <c r="F5" s="13">
        <v>0.16300000000000001</v>
      </c>
      <c r="G5" s="13">
        <v>0.16300000000000001</v>
      </c>
      <c r="H5" s="13">
        <v>0.158</v>
      </c>
    </row>
    <row r="6" spans="1:8">
      <c r="A6" t="s">
        <v>45</v>
      </c>
      <c r="B6" s="13">
        <v>0.223</v>
      </c>
      <c r="C6" s="13">
        <v>0.22700000000000001</v>
      </c>
      <c r="D6" s="13">
        <v>0.22600000000000001</v>
      </c>
      <c r="E6" s="13">
        <v>0.221</v>
      </c>
      <c r="F6" s="13">
        <v>0.222</v>
      </c>
      <c r="G6" s="13">
        <v>0.221</v>
      </c>
      <c r="H6" s="13">
        <v>0.22500000000000001</v>
      </c>
    </row>
    <row r="7" spans="1:8">
      <c r="A7" t="s">
        <v>20</v>
      </c>
      <c r="B7" s="13">
        <v>0.437</v>
      </c>
      <c r="C7" s="13">
        <v>0.42899999999999999</v>
      </c>
      <c r="D7" s="13">
        <v>0.40799999999999997</v>
      </c>
      <c r="E7" s="13">
        <v>0.4</v>
      </c>
      <c r="F7" s="13">
        <v>0.39300000000000002</v>
      </c>
      <c r="G7" s="13">
        <v>0.40400000000000003</v>
      </c>
      <c r="H7" s="13">
        <v>0.40400000000000003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/>
  </sheetViews>
  <sheetFormatPr baseColWidth="10" defaultColWidth="9.140625" defaultRowHeight="15"/>
  <sheetData>
    <row r="1" spans="1:4">
      <c r="A1" s="1" t="s">
        <v>21</v>
      </c>
    </row>
    <row r="2" spans="1:4">
      <c r="B2">
        <v>2010</v>
      </c>
      <c r="C2">
        <v>2014</v>
      </c>
      <c r="D2">
        <v>2017</v>
      </c>
    </row>
    <row r="3" spans="1:4">
      <c r="A3" t="s">
        <v>13</v>
      </c>
      <c r="B3" s="10">
        <v>2.5999999999999999E-2</v>
      </c>
      <c r="C3" s="10">
        <v>1.2E-2</v>
      </c>
      <c r="D3" s="10">
        <v>7.0000000000000001E-3</v>
      </c>
    </row>
    <row r="4" spans="1:4">
      <c r="B4" s="10"/>
      <c r="C4" s="10"/>
      <c r="D4" s="10"/>
    </row>
    <row r="5" spans="1:4">
      <c r="A5" t="s">
        <v>14</v>
      </c>
      <c r="B5" s="10">
        <v>2.5999999999999999E-2</v>
      </c>
      <c r="C5" s="10">
        <v>1.0999999999999999E-2</v>
      </c>
      <c r="D5" s="10">
        <v>6.0000000000000001E-3</v>
      </c>
    </row>
    <row r="6" spans="1:4">
      <c r="A6" t="s">
        <v>15</v>
      </c>
      <c r="B6" s="10">
        <v>2.5000000000000001E-2</v>
      </c>
      <c r="C6" s="10">
        <v>1.2999999999999999E-2</v>
      </c>
      <c r="D6" s="10">
        <v>8.0000000000000002E-3</v>
      </c>
    </row>
    <row r="7" spans="1:4">
      <c r="B7" s="10"/>
      <c r="C7" s="10"/>
      <c r="D7" s="10"/>
    </row>
    <row r="8" spans="1:4">
      <c r="A8" t="s">
        <v>16</v>
      </c>
      <c r="B8" s="10">
        <v>3.4000000000000002E-2</v>
      </c>
      <c r="C8" s="10">
        <v>1.4E-2</v>
      </c>
      <c r="D8" s="10">
        <v>7.0000000000000001E-3</v>
      </c>
    </row>
    <row r="9" spans="1:4">
      <c r="A9" t="s">
        <v>17</v>
      </c>
      <c r="B9" s="10">
        <v>1.7999999999999999E-2</v>
      </c>
      <c r="C9" s="10">
        <v>1.4E-2</v>
      </c>
      <c r="D9" s="10">
        <v>8.9999999999999993E-3</v>
      </c>
    </row>
    <row r="10" spans="1:4">
      <c r="A10" t="s">
        <v>18</v>
      </c>
      <c r="B10" s="10">
        <v>2.3E-2</v>
      </c>
      <c r="C10" s="10">
        <v>1.0999999999999999E-2</v>
      </c>
      <c r="D10" s="10">
        <v>5.0000000000000001E-3</v>
      </c>
    </row>
    <row r="11" spans="1:4">
      <c r="A11" t="s">
        <v>19</v>
      </c>
      <c r="B11" s="10">
        <v>2.8000000000000001E-2</v>
      </c>
      <c r="C11" s="10">
        <v>7.0000000000000001E-3</v>
      </c>
      <c r="D11" s="10">
        <v>8.0000000000000002E-3</v>
      </c>
    </row>
    <row r="12" spans="1:4">
      <c r="A12" t="s">
        <v>20</v>
      </c>
      <c r="B12" s="10">
        <v>2.5999999999999999E-2</v>
      </c>
      <c r="C12" s="10">
        <v>1.2E-2</v>
      </c>
      <c r="D12" s="10">
        <v>5.0000000000000001E-3</v>
      </c>
    </row>
    <row r="24" spans="1:4">
      <c r="A24" s="2" t="s">
        <v>0</v>
      </c>
      <c r="B24" s="2" t="s">
        <v>4</v>
      </c>
      <c r="C24" s="2" t="s">
        <v>8</v>
      </c>
      <c r="D24" s="2" t="s">
        <v>71</v>
      </c>
    </row>
    <row r="25" spans="1:4" ht="15.75" thickBot="1">
      <c r="A25" s="2" t="s">
        <v>13</v>
      </c>
      <c r="B25" s="31">
        <v>2.5999999999999999E-2</v>
      </c>
      <c r="C25" s="31">
        <v>1.2E-2</v>
      </c>
      <c r="D25" s="34">
        <v>7.0000000000000001E-3</v>
      </c>
    </row>
    <row r="26" spans="1:4">
      <c r="A26" s="2"/>
    </row>
    <row r="27" spans="1:4" ht="15.75" thickBot="1">
      <c r="A27" s="2" t="s">
        <v>14</v>
      </c>
      <c r="B27" s="31">
        <v>2.5999999999999999E-2</v>
      </c>
      <c r="C27" s="31">
        <v>1.0999999999999999E-2</v>
      </c>
      <c r="D27" s="34">
        <v>6.0000000000000001E-3</v>
      </c>
    </row>
    <row r="28" spans="1:4" ht="15.75" thickBot="1">
      <c r="A28" s="2" t="s">
        <v>15</v>
      </c>
      <c r="B28" s="31">
        <v>2.5000000000000001E-2</v>
      </c>
      <c r="C28" s="31">
        <v>1.2999999999999999E-2</v>
      </c>
      <c r="D28" s="34">
        <v>8.0000000000000002E-3</v>
      </c>
    </row>
    <row r="29" spans="1:4">
      <c r="A29" s="2"/>
      <c r="B29" s="20"/>
      <c r="C29" s="20"/>
      <c r="D29" s="2"/>
    </row>
    <row r="30" spans="1:4" ht="15.75" thickBot="1">
      <c r="A30" s="2" t="s">
        <v>16</v>
      </c>
      <c r="B30" s="35">
        <v>3.4000000000000002E-2</v>
      </c>
      <c r="C30" s="35">
        <v>1.4E-2</v>
      </c>
      <c r="D30" s="36">
        <v>7.0000000000000001E-3</v>
      </c>
    </row>
    <row r="31" spans="1:4" ht="15.75" thickBot="1">
      <c r="A31" t="s">
        <v>17</v>
      </c>
      <c r="B31" s="35">
        <v>1.7999999999999999E-2</v>
      </c>
      <c r="C31" s="35">
        <v>1.4E-2</v>
      </c>
      <c r="D31" s="36">
        <v>8.9999999999999993E-3</v>
      </c>
    </row>
    <row r="32" spans="1:4" ht="15.75" thickBot="1">
      <c r="A32" t="s">
        <v>18</v>
      </c>
      <c r="B32" s="35">
        <v>2.3E-2</v>
      </c>
      <c r="C32" s="35">
        <v>1.0999999999999999E-2</v>
      </c>
      <c r="D32" s="36">
        <v>5.0000000000000001E-3</v>
      </c>
    </row>
    <row r="33" spans="1:4" ht="15.75" thickBot="1">
      <c r="A33" t="s">
        <v>19</v>
      </c>
      <c r="B33" s="35">
        <v>2.8000000000000001E-2</v>
      </c>
      <c r="C33" s="35">
        <v>7.0000000000000001E-3</v>
      </c>
      <c r="D33" s="36">
        <v>8.0000000000000002E-3</v>
      </c>
    </row>
    <row r="34" spans="1:4" ht="15.75" thickBot="1">
      <c r="A34" t="s">
        <v>20</v>
      </c>
      <c r="B34" s="35">
        <v>2.5999999999999999E-2</v>
      </c>
      <c r="C34" s="35">
        <v>1.2E-2</v>
      </c>
      <c r="D34" s="36">
        <v>5.0000000000000001E-3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baseColWidth="10" defaultColWidth="9.140625" defaultRowHeight="15"/>
  <sheetData>
    <row r="1" spans="1:2">
      <c r="A1" s="14" t="s">
        <v>51</v>
      </c>
    </row>
    <row r="2" spans="1:2">
      <c r="A2" t="s">
        <v>0</v>
      </c>
      <c r="B2" t="s">
        <v>50</v>
      </c>
    </row>
    <row r="3" spans="1:2">
      <c r="A3">
        <v>2010</v>
      </c>
      <c r="B3">
        <v>0.41</v>
      </c>
    </row>
    <row r="4" spans="1:2">
      <c r="A4">
        <v>2011</v>
      </c>
      <c r="B4">
        <v>0.42</v>
      </c>
    </row>
    <row r="5" spans="1:2">
      <c r="A5">
        <v>2012</v>
      </c>
      <c r="B5">
        <v>0.41</v>
      </c>
    </row>
    <row r="6" spans="1:2">
      <c r="A6">
        <v>2013</v>
      </c>
      <c r="B6">
        <v>0.39</v>
      </c>
    </row>
    <row r="7" spans="1:2">
      <c r="A7">
        <v>2014</v>
      </c>
      <c r="B7">
        <v>0.39</v>
      </c>
    </row>
    <row r="8" spans="1:2">
      <c r="A8">
        <v>2015</v>
      </c>
      <c r="B8">
        <v>0.38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baseColWidth="10" defaultColWidth="9.140625" defaultRowHeight="15"/>
  <sheetData>
    <row r="1" spans="1:7" ht="18">
      <c r="A1" s="18" t="s">
        <v>55</v>
      </c>
    </row>
    <row r="2" spans="1:7">
      <c r="B2">
        <v>2010</v>
      </c>
      <c r="C2">
        <v>2011</v>
      </c>
      <c r="D2">
        <v>2012</v>
      </c>
      <c r="E2">
        <v>2013</v>
      </c>
      <c r="F2">
        <v>2014</v>
      </c>
      <c r="G2">
        <v>2015</v>
      </c>
    </row>
    <row r="3" spans="1:7">
      <c r="A3" t="s">
        <v>52</v>
      </c>
      <c r="B3">
        <v>1944.9</v>
      </c>
      <c r="C3">
        <v>1959.3</v>
      </c>
      <c r="D3">
        <v>2029.1</v>
      </c>
      <c r="E3">
        <v>2003.9</v>
      </c>
      <c r="F3">
        <v>1991.1</v>
      </c>
      <c r="G3">
        <v>2021.5</v>
      </c>
    </row>
    <row r="4" spans="1:7">
      <c r="A4" t="s">
        <v>53</v>
      </c>
      <c r="B4" s="13">
        <v>0.16300000000000001</v>
      </c>
      <c r="C4" s="13">
        <v>0.151</v>
      </c>
      <c r="D4" s="13">
        <v>0.15</v>
      </c>
      <c r="E4" s="13">
        <v>0.14599999999999999</v>
      </c>
      <c r="F4" s="13">
        <v>0.124</v>
      </c>
      <c r="G4" s="13">
        <v>0.12</v>
      </c>
    </row>
    <row r="5" spans="1:7">
      <c r="A5" t="s">
        <v>54</v>
      </c>
      <c r="B5">
        <v>316.89999999999998</v>
      </c>
      <c r="C5">
        <v>295.10000000000002</v>
      </c>
      <c r="D5">
        <v>305.10000000000002</v>
      </c>
      <c r="E5">
        <v>291.8</v>
      </c>
      <c r="F5">
        <v>246</v>
      </c>
      <c r="G5">
        <v>241.6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baseColWidth="10" defaultColWidth="9.140625" defaultRowHeight="15"/>
  <sheetData>
    <row r="1" spans="1:2">
      <c r="A1" t="s">
        <v>63</v>
      </c>
    </row>
    <row r="2" spans="1:2">
      <c r="A2" s="2" t="s">
        <v>31</v>
      </c>
      <c r="B2" s="2" t="s">
        <v>49</v>
      </c>
    </row>
    <row r="3" spans="1:2">
      <c r="A3" s="2">
        <v>2010</v>
      </c>
      <c r="B3" s="20">
        <v>0.188</v>
      </c>
    </row>
    <row r="4" spans="1:2">
      <c r="A4" s="2">
        <v>2011</v>
      </c>
      <c r="B4" s="20">
        <v>0.185</v>
      </c>
    </row>
    <row r="5" spans="1:2">
      <c r="A5" s="2">
        <v>2012</v>
      </c>
      <c r="B5" s="20">
        <v>0.152</v>
      </c>
    </row>
    <row r="6" spans="1:2">
      <c r="A6" s="2">
        <v>2013</v>
      </c>
      <c r="B6" s="20">
        <v>0.153</v>
      </c>
    </row>
    <row r="7" spans="1:2">
      <c r="A7" s="2">
        <v>2014</v>
      </c>
      <c r="B7" s="13">
        <v>0.19</v>
      </c>
    </row>
    <row r="8" spans="1:2">
      <c r="A8">
        <v>2015</v>
      </c>
      <c r="B8" s="13">
        <v>0.19040000000000001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/>
  </sheetViews>
  <sheetFormatPr baseColWidth="10" defaultColWidth="9.140625" defaultRowHeight="15"/>
  <sheetData>
    <row r="1" spans="1:10">
      <c r="A1" s="1" t="s">
        <v>11</v>
      </c>
    </row>
    <row r="2" spans="1:10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t="s">
        <v>8</v>
      </c>
      <c r="J2" t="s">
        <v>9</v>
      </c>
    </row>
    <row r="3" spans="1:10">
      <c r="A3" s="2" t="s">
        <v>10</v>
      </c>
      <c r="B3" s="3">
        <v>3.7571908687722102</v>
      </c>
      <c r="C3" s="3">
        <v>7.26277808291107</v>
      </c>
      <c r="D3" s="3">
        <v>5.8077077193237097</v>
      </c>
      <c r="E3" s="3">
        <v>3.0952803598144198</v>
      </c>
      <c r="F3" s="3">
        <v>4.4373372145636196</v>
      </c>
      <c r="G3" s="3">
        <v>4.7875052478834803</v>
      </c>
      <c r="H3" s="3">
        <v>5.9489070537924702</v>
      </c>
      <c r="I3" s="3">
        <v>5.6400642651309996</v>
      </c>
      <c r="J3" s="3">
        <v>7.3848456279143999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/>
  </sheetViews>
  <sheetFormatPr baseColWidth="10" defaultColWidth="9.140625" defaultRowHeight="15"/>
  <sheetData>
    <row r="1" spans="1:4">
      <c r="A1" s="11" t="s">
        <v>22</v>
      </c>
    </row>
    <row r="2" spans="1:4">
      <c r="B2">
        <v>2010</v>
      </c>
      <c r="C2">
        <v>2014</v>
      </c>
      <c r="D2">
        <v>2017</v>
      </c>
    </row>
    <row r="3" spans="1:4">
      <c r="A3" t="s">
        <v>13</v>
      </c>
      <c r="B3" s="10">
        <v>0.13100000000000001</v>
      </c>
      <c r="C3" s="10">
        <v>0.10199999999999999</v>
      </c>
      <c r="D3" s="37">
        <v>2.4E-2</v>
      </c>
    </row>
    <row r="4" spans="1:4">
      <c r="B4" s="10"/>
      <c r="C4" s="10"/>
      <c r="D4" s="37"/>
    </row>
    <row r="5" spans="1:4">
      <c r="A5" t="s">
        <v>14</v>
      </c>
      <c r="B5" s="10">
        <v>0.126</v>
      </c>
      <c r="C5" s="10">
        <v>8.5000000000000006E-2</v>
      </c>
      <c r="D5" s="37">
        <v>2.1000000000000001E-2</v>
      </c>
    </row>
    <row r="6" spans="1:4">
      <c r="A6" t="s">
        <v>15</v>
      </c>
      <c r="B6" s="10">
        <v>0.13600000000000001</v>
      </c>
      <c r="C6" s="10">
        <v>0.121</v>
      </c>
      <c r="D6" s="37">
        <v>2.8000000000000001E-2</v>
      </c>
    </row>
    <row r="7" spans="1:4">
      <c r="B7" s="10"/>
      <c r="C7" s="10"/>
      <c r="D7" s="10"/>
    </row>
    <row r="8" spans="1:4">
      <c r="A8" t="s">
        <v>16</v>
      </c>
      <c r="B8" s="10">
        <v>0.217</v>
      </c>
      <c r="C8" s="10">
        <v>0.186</v>
      </c>
      <c r="D8" s="10">
        <v>0.152</v>
      </c>
    </row>
    <row r="9" spans="1:4">
      <c r="A9" t="s">
        <v>17</v>
      </c>
      <c r="B9" s="10">
        <v>0.14199999999999999</v>
      </c>
      <c r="C9" s="10">
        <v>0.11899999999999999</v>
      </c>
      <c r="D9" s="10">
        <v>9.9000000000000005E-2</v>
      </c>
    </row>
    <row r="10" spans="1:4">
      <c r="A10" t="s">
        <v>18</v>
      </c>
      <c r="B10" s="10">
        <v>0.111</v>
      </c>
      <c r="C10" s="10">
        <v>9.7000000000000003E-2</v>
      </c>
      <c r="D10" s="10">
        <v>9.5000000000000001E-2</v>
      </c>
    </row>
    <row r="11" spans="1:4">
      <c r="A11" t="s">
        <v>19</v>
      </c>
      <c r="B11" s="10">
        <v>9.4E-2</v>
      </c>
      <c r="C11" s="10">
        <v>7.5999999999999998E-2</v>
      </c>
      <c r="D11" s="10">
        <v>7.8E-2</v>
      </c>
    </row>
    <row r="12" spans="1:4">
      <c r="A12" t="s">
        <v>20</v>
      </c>
      <c r="B12" s="10">
        <v>0.10299999999999999</v>
      </c>
      <c r="C12" s="10">
        <v>5.6000000000000001E-2</v>
      </c>
      <c r="D12" s="10">
        <v>5.5E-2</v>
      </c>
    </row>
    <row r="21" spans="1:4">
      <c r="A21" s="2" t="s">
        <v>0</v>
      </c>
      <c r="B21" s="2" t="s">
        <v>4</v>
      </c>
      <c r="C21" s="2" t="s">
        <v>8</v>
      </c>
      <c r="D21" s="2" t="s">
        <v>71</v>
      </c>
    </row>
    <row r="22" spans="1:4">
      <c r="A22" s="2" t="s">
        <v>13</v>
      </c>
      <c r="B22" s="20">
        <v>4.2000000000000003E-2</v>
      </c>
      <c r="C22" s="20">
        <v>2.9000000000000001E-2</v>
      </c>
      <c r="D22" s="20">
        <v>2.4E-2</v>
      </c>
    </row>
    <row r="23" spans="1:4">
      <c r="A23" s="2"/>
      <c r="B23" s="20"/>
      <c r="C23" s="20"/>
      <c r="D23" s="2"/>
    </row>
    <row r="24" spans="1:4">
      <c r="A24" s="2" t="s">
        <v>14</v>
      </c>
      <c r="B24" s="20">
        <v>3.5999999999999997E-2</v>
      </c>
      <c r="C24" s="20">
        <v>2.3E-2</v>
      </c>
      <c r="D24" s="20">
        <v>2.1000000000000001E-2</v>
      </c>
    </row>
    <row r="25" spans="1:4">
      <c r="A25" s="2" t="s">
        <v>15</v>
      </c>
      <c r="B25" s="20">
        <v>4.8000000000000001E-2</v>
      </c>
      <c r="C25" s="20">
        <v>3.5999999999999997E-2</v>
      </c>
      <c r="D25" s="20">
        <v>2.8000000000000001E-2</v>
      </c>
    </row>
    <row r="26" spans="1:4">
      <c r="A26" s="2"/>
      <c r="B26" s="20"/>
      <c r="C26" s="20"/>
      <c r="D26" s="2"/>
    </row>
    <row r="27" spans="1:4">
      <c r="A27" s="2" t="s">
        <v>16</v>
      </c>
      <c r="B27" s="32">
        <v>0.217</v>
      </c>
      <c r="C27" s="32">
        <v>0.186</v>
      </c>
      <c r="D27" s="33">
        <v>0.152</v>
      </c>
    </row>
    <row r="28" spans="1:4">
      <c r="A28" t="s">
        <v>17</v>
      </c>
      <c r="B28" s="32">
        <v>0.14199999999999999</v>
      </c>
      <c r="C28" s="32">
        <v>0.11899999999999999</v>
      </c>
      <c r="D28" s="33">
        <v>9.9000000000000005E-2</v>
      </c>
    </row>
    <row r="29" spans="1:4">
      <c r="A29" t="s">
        <v>18</v>
      </c>
      <c r="B29" s="32">
        <v>0.111</v>
      </c>
      <c r="C29" s="32">
        <v>9.7000000000000003E-2</v>
      </c>
      <c r="D29" s="33">
        <v>9.5000000000000001E-2</v>
      </c>
    </row>
    <row r="30" spans="1:4">
      <c r="A30" t="s">
        <v>19</v>
      </c>
      <c r="B30" s="32">
        <v>9.4E-2</v>
      </c>
      <c r="C30" s="32">
        <v>7.5999999999999998E-2</v>
      </c>
      <c r="D30" s="33">
        <v>7.8E-2</v>
      </c>
    </row>
    <row r="31" spans="1:4">
      <c r="A31" t="s">
        <v>20</v>
      </c>
      <c r="B31" s="32">
        <v>0.10299999999999999</v>
      </c>
      <c r="C31" s="32">
        <v>5.6000000000000001E-2</v>
      </c>
      <c r="D31" s="33">
        <v>5.5E-2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7" workbookViewId="0">
      <selection activeCell="M9" sqref="M9"/>
    </sheetView>
  </sheetViews>
  <sheetFormatPr baseColWidth="10" defaultColWidth="9.140625" defaultRowHeight="15"/>
  <cols>
    <col min="1" max="1" width="15.140625" style="46" customWidth="1"/>
    <col min="2" max="16384" width="9.140625" style="46"/>
  </cols>
  <sheetData>
    <row r="1" spans="1:21">
      <c r="A1" s="117" t="s">
        <v>75</v>
      </c>
    </row>
    <row r="3" spans="1:21">
      <c r="B3" s="48" t="s">
        <v>4</v>
      </c>
      <c r="C3" s="48" t="s">
        <v>5</v>
      </c>
      <c r="D3" s="48" t="s">
        <v>6</v>
      </c>
      <c r="E3" s="48" t="s">
        <v>7</v>
      </c>
      <c r="F3" s="48" t="s">
        <v>8</v>
      </c>
      <c r="G3" s="48" t="s">
        <v>9</v>
      </c>
      <c r="H3" s="48" t="s">
        <v>74</v>
      </c>
      <c r="I3" s="48" t="s">
        <v>71</v>
      </c>
      <c r="J3" s="48">
        <v>2018</v>
      </c>
    </row>
    <row r="4" spans="1:21">
      <c r="A4" s="46" t="s">
        <v>182</v>
      </c>
      <c r="B4" s="112">
        <f>100-B5</f>
        <v>68.122214</v>
      </c>
      <c r="C4" s="112">
        <f t="shared" ref="C4:J4" si="0">100-C5</f>
        <v>71.668604999999999</v>
      </c>
      <c r="D4" s="112">
        <f t="shared" si="0"/>
        <v>72.927627000000001</v>
      </c>
      <c r="E4" s="112">
        <f t="shared" si="0"/>
        <v>76.357726</v>
      </c>
      <c r="F4" s="112">
        <f t="shared" si="0"/>
        <v>78.559511999999998</v>
      </c>
      <c r="G4" s="112">
        <f t="shared" si="0"/>
        <v>78.699700000000007</v>
      </c>
      <c r="H4" s="112">
        <f t="shared" si="0"/>
        <v>79.058887999999996</v>
      </c>
      <c r="I4" s="112">
        <f t="shared" si="0"/>
        <v>75.464380000000006</v>
      </c>
      <c r="J4" s="112">
        <f t="shared" si="0"/>
        <v>75.28</v>
      </c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>
      <c r="A5" s="46" t="s">
        <v>183</v>
      </c>
      <c r="B5" s="103">
        <v>31.877786000000004</v>
      </c>
      <c r="C5" s="103">
        <v>28.331394999999997</v>
      </c>
      <c r="D5" s="103">
        <v>27.072372999999999</v>
      </c>
      <c r="E5" s="113">
        <v>23.642274</v>
      </c>
      <c r="F5" s="113">
        <v>21.440487999999998</v>
      </c>
      <c r="G5" s="113">
        <v>21.3003</v>
      </c>
      <c r="H5" s="103">
        <v>20.941112</v>
      </c>
      <c r="I5" s="103">
        <v>24.535619999999998</v>
      </c>
      <c r="J5" s="103">
        <v>24.72</v>
      </c>
      <c r="L5" s="112"/>
      <c r="M5" s="112"/>
      <c r="N5" s="112"/>
      <c r="O5" s="112"/>
      <c r="P5" s="112"/>
      <c r="Q5" s="112"/>
      <c r="R5" s="112"/>
      <c r="S5" s="112"/>
      <c r="T5" s="112"/>
    </row>
    <row r="17" spans="1:1" ht="15.75">
      <c r="A17" s="47"/>
    </row>
  </sheetData>
  <pageMargins left="0.7" right="0.7" top="0.75" bottom="0.75" header="0.3" footer="0.3"/>
  <pageSetup paperSize="9" orientation="portrait" r:id="rId1"/>
  <ignoredErrors>
    <ignoredError sqref="B3:J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8" workbookViewId="0">
      <selection activeCell="E17" sqref="E17"/>
    </sheetView>
  </sheetViews>
  <sheetFormatPr baseColWidth="10" defaultColWidth="9.140625" defaultRowHeight="15"/>
  <cols>
    <col min="1" max="1" width="13.140625" customWidth="1"/>
  </cols>
  <sheetData>
    <row r="1" spans="1:6">
      <c r="A1" s="39" t="s">
        <v>76</v>
      </c>
    </row>
    <row r="3" spans="1:6">
      <c r="A3" s="114"/>
      <c r="B3" s="115" t="s">
        <v>16</v>
      </c>
      <c r="C3" s="115" t="s">
        <v>17</v>
      </c>
      <c r="D3" s="115" t="s">
        <v>18</v>
      </c>
      <c r="E3" s="115" t="s">
        <v>19</v>
      </c>
      <c r="F3" s="115" t="s">
        <v>20</v>
      </c>
    </row>
    <row r="4" spans="1:6" hidden="1">
      <c r="A4" s="115">
        <v>2010</v>
      </c>
      <c r="B4" s="115">
        <v>43.01</v>
      </c>
      <c r="C4" s="115">
        <v>32.86</v>
      </c>
      <c r="D4" s="115">
        <v>29.46</v>
      </c>
      <c r="E4" s="115">
        <v>27.14</v>
      </c>
      <c r="F4" s="115">
        <v>26.92</v>
      </c>
    </row>
    <row r="5" spans="1:6">
      <c r="A5" s="115">
        <v>2010</v>
      </c>
      <c r="B5" s="115">
        <v>43.01</v>
      </c>
      <c r="C5" s="115">
        <v>32.86</v>
      </c>
      <c r="D5" s="115">
        <v>29.46</v>
      </c>
      <c r="E5" s="115">
        <v>27.14</v>
      </c>
      <c r="F5" s="115">
        <v>26.92</v>
      </c>
    </row>
    <row r="6" spans="1:6">
      <c r="A6" s="115">
        <v>2011</v>
      </c>
      <c r="B6" s="115">
        <v>35.53</v>
      </c>
      <c r="C6" s="115">
        <v>30.58</v>
      </c>
      <c r="D6" s="115">
        <v>25.08</v>
      </c>
      <c r="E6" s="115">
        <v>25.62</v>
      </c>
      <c r="F6" s="115">
        <v>24.85</v>
      </c>
    </row>
    <row r="7" spans="1:6">
      <c r="A7" s="115">
        <v>2012</v>
      </c>
      <c r="B7" s="115">
        <v>34.950000000000003</v>
      </c>
      <c r="C7" s="115">
        <v>25.84</v>
      </c>
      <c r="D7" s="115">
        <v>25.33</v>
      </c>
      <c r="E7" s="115">
        <v>23.05</v>
      </c>
      <c r="F7" s="115">
        <v>26.2</v>
      </c>
    </row>
    <row r="8" spans="1:6">
      <c r="A8" s="115">
        <v>2013</v>
      </c>
      <c r="B8" s="115">
        <v>30.93</v>
      </c>
      <c r="C8" s="115">
        <v>23.05</v>
      </c>
      <c r="D8" s="115">
        <v>20.3</v>
      </c>
      <c r="E8" s="115">
        <v>21.2</v>
      </c>
      <c r="F8" s="115">
        <v>22.73</v>
      </c>
    </row>
    <row r="9" spans="1:6">
      <c r="A9" s="115">
        <v>2014</v>
      </c>
      <c r="B9" s="115">
        <v>29.07</v>
      </c>
      <c r="C9" s="115">
        <v>20.37</v>
      </c>
      <c r="D9" s="115">
        <v>19.36</v>
      </c>
      <c r="E9" s="115">
        <v>18.38</v>
      </c>
      <c r="F9" s="115">
        <v>20.04</v>
      </c>
    </row>
    <row r="10" spans="1:6">
      <c r="A10" s="115">
        <v>2015</v>
      </c>
      <c r="B10" s="115">
        <v>26.68</v>
      </c>
      <c r="C10" s="115">
        <v>20.350000000000001</v>
      </c>
      <c r="D10" s="115">
        <v>16.75</v>
      </c>
      <c r="E10" s="115">
        <v>20.45</v>
      </c>
      <c r="F10" s="115">
        <v>22.27</v>
      </c>
    </row>
    <row r="11" spans="1:6">
      <c r="A11" s="116">
        <v>2016</v>
      </c>
      <c r="B11" s="115">
        <v>24.77</v>
      </c>
      <c r="C11" s="115">
        <v>20.46</v>
      </c>
      <c r="D11" s="115">
        <v>18.260000000000002</v>
      </c>
      <c r="E11" s="115">
        <v>20.14</v>
      </c>
      <c r="F11" s="115">
        <v>21.08</v>
      </c>
    </row>
    <row r="12" spans="1:6">
      <c r="A12" s="116">
        <v>2017</v>
      </c>
      <c r="B12" s="115">
        <v>31.65</v>
      </c>
      <c r="C12" s="115">
        <v>24.47</v>
      </c>
      <c r="D12" s="115">
        <v>22.27</v>
      </c>
      <c r="E12" s="115">
        <v>21.46</v>
      </c>
      <c r="F12" s="115">
        <v>22.81</v>
      </c>
    </row>
    <row r="13" spans="1:6">
      <c r="A13" s="116">
        <v>2018</v>
      </c>
      <c r="B13" s="115">
        <v>31.34</v>
      </c>
      <c r="C13" s="115">
        <v>24.88</v>
      </c>
      <c r="D13" s="115">
        <v>22.7</v>
      </c>
      <c r="E13" s="115">
        <v>19.03</v>
      </c>
      <c r="F13" s="115">
        <v>25.63</v>
      </c>
    </row>
    <row r="14" spans="1:6">
      <c r="A14" s="2"/>
      <c r="B14" s="2"/>
      <c r="C14" s="2"/>
      <c r="D14" s="2"/>
      <c r="E14" s="2"/>
      <c r="F14" s="2"/>
    </row>
    <row r="15" spans="1:6">
      <c r="A15" s="50"/>
      <c r="B15" s="51" t="s">
        <v>16</v>
      </c>
      <c r="C15" s="51" t="s">
        <v>17</v>
      </c>
      <c r="D15" s="51" t="s">
        <v>18</v>
      </c>
      <c r="E15" s="51" t="s">
        <v>19</v>
      </c>
      <c r="F15" s="51" t="s">
        <v>20</v>
      </c>
    </row>
    <row r="16" spans="1:6">
      <c r="A16" s="52">
        <v>2010</v>
      </c>
      <c r="B16" s="51">
        <f t="shared" ref="B16:B24" si="0">B5*0.2</f>
        <v>8.6020000000000003</v>
      </c>
      <c r="C16" s="51">
        <f t="shared" ref="C16:F17" si="1">C5*0.2</f>
        <v>6.5720000000000001</v>
      </c>
      <c r="D16" s="51">
        <f t="shared" si="1"/>
        <v>5.8920000000000003</v>
      </c>
      <c r="E16" s="51">
        <f t="shared" si="1"/>
        <v>5.4280000000000008</v>
      </c>
      <c r="F16" s="51">
        <f t="shared" si="1"/>
        <v>5.3840000000000003</v>
      </c>
    </row>
    <row r="17" spans="1:7">
      <c r="A17" s="51">
        <v>2011</v>
      </c>
      <c r="B17" s="51">
        <f t="shared" si="0"/>
        <v>7.1060000000000008</v>
      </c>
      <c r="C17" s="51">
        <f t="shared" si="1"/>
        <v>6.1159999999999997</v>
      </c>
      <c r="D17" s="51">
        <f t="shared" si="1"/>
        <v>5.016</v>
      </c>
      <c r="E17" s="51">
        <f t="shared" si="1"/>
        <v>5.1240000000000006</v>
      </c>
      <c r="F17" s="51">
        <f t="shared" si="1"/>
        <v>4.9700000000000006</v>
      </c>
    </row>
    <row r="18" spans="1:7">
      <c r="A18" s="51">
        <v>2012</v>
      </c>
      <c r="B18" s="51">
        <f t="shared" si="0"/>
        <v>6.9900000000000011</v>
      </c>
      <c r="C18" s="51">
        <f t="shared" ref="C18:F21" si="2">C7*0.2</f>
        <v>5.1680000000000001</v>
      </c>
      <c r="D18" s="51">
        <f t="shared" si="2"/>
        <v>5.0659999999999998</v>
      </c>
      <c r="E18" s="51">
        <f t="shared" si="2"/>
        <v>4.6100000000000003</v>
      </c>
      <c r="F18" s="51">
        <f t="shared" si="2"/>
        <v>5.24</v>
      </c>
    </row>
    <row r="19" spans="1:7">
      <c r="A19" s="51">
        <v>2013</v>
      </c>
      <c r="B19" s="51">
        <f t="shared" si="0"/>
        <v>6.1859999999999999</v>
      </c>
      <c r="C19" s="51">
        <f t="shared" si="2"/>
        <v>4.6100000000000003</v>
      </c>
      <c r="D19" s="51">
        <f t="shared" si="2"/>
        <v>4.0600000000000005</v>
      </c>
      <c r="E19" s="51">
        <f t="shared" si="2"/>
        <v>4.24</v>
      </c>
      <c r="F19" s="51">
        <f t="shared" si="2"/>
        <v>4.5460000000000003</v>
      </c>
    </row>
    <row r="20" spans="1:7">
      <c r="A20" s="51">
        <v>2014</v>
      </c>
      <c r="B20" s="51">
        <f t="shared" si="0"/>
        <v>5.8140000000000001</v>
      </c>
      <c r="C20" s="51">
        <f t="shared" si="2"/>
        <v>4.0740000000000007</v>
      </c>
      <c r="D20" s="51">
        <f t="shared" si="2"/>
        <v>3.8719999999999999</v>
      </c>
      <c r="E20" s="51">
        <f t="shared" si="2"/>
        <v>3.6760000000000002</v>
      </c>
      <c r="F20" s="51">
        <f t="shared" si="2"/>
        <v>4.008</v>
      </c>
    </row>
    <row r="21" spans="1:7">
      <c r="A21" s="51">
        <v>2015</v>
      </c>
      <c r="B21" s="51">
        <f t="shared" si="0"/>
        <v>5.3360000000000003</v>
      </c>
      <c r="C21" s="51">
        <f t="shared" si="2"/>
        <v>4.07</v>
      </c>
      <c r="D21" s="51">
        <f t="shared" si="2"/>
        <v>3.35</v>
      </c>
      <c r="E21" s="51">
        <f t="shared" si="2"/>
        <v>4.09</v>
      </c>
      <c r="F21" s="51">
        <f t="shared" si="2"/>
        <v>4.4539999999999997</v>
      </c>
    </row>
    <row r="22" spans="1:7">
      <c r="A22" s="53">
        <v>2016</v>
      </c>
      <c r="B22" s="51">
        <f t="shared" si="0"/>
        <v>4.9540000000000006</v>
      </c>
      <c r="C22" s="51">
        <f t="shared" ref="C22:F24" si="3">C11*0.2</f>
        <v>4.0920000000000005</v>
      </c>
      <c r="D22" s="51">
        <f t="shared" si="3"/>
        <v>3.6520000000000006</v>
      </c>
      <c r="E22" s="51">
        <f t="shared" si="3"/>
        <v>4.0280000000000005</v>
      </c>
      <c r="F22" s="51">
        <f t="shared" si="3"/>
        <v>4.2160000000000002</v>
      </c>
    </row>
    <row r="23" spans="1:7">
      <c r="A23" s="53">
        <v>2017</v>
      </c>
      <c r="B23" s="51">
        <f t="shared" si="0"/>
        <v>6.33</v>
      </c>
      <c r="C23" s="51">
        <f t="shared" si="3"/>
        <v>4.8940000000000001</v>
      </c>
      <c r="D23" s="51">
        <f t="shared" si="3"/>
        <v>4.4539999999999997</v>
      </c>
      <c r="E23" s="51">
        <f t="shared" si="3"/>
        <v>4.2920000000000007</v>
      </c>
      <c r="F23" s="51">
        <f t="shared" si="3"/>
        <v>4.5620000000000003</v>
      </c>
    </row>
    <row r="24" spans="1:7">
      <c r="A24" s="53">
        <v>2018</v>
      </c>
      <c r="B24" s="51">
        <f t="shared" si="0"/>
        <v>6.2680000000000007</v>
      </c>
      <c r="C24" s="51">
        <f t="shared" si="3"/>
        <v>4.976</v>
      </c>
      <c r="D24" s="51">
        <f t="shared" si="3"/>
        <v>4.54</v>
      </c>
      <c r="E24" s="51">
        <f t="shared" si="3"/>
        <v>3.8060000000000005</v>
      </c>
      <c r="F24" s="51">
        <f t="shared" si="3"/>
        <v>5.1260000000000003</v>
      </c>
      <c r="G24" s="49"/>
    </row>
    <row r="25" spans="1:7">
      <c r="B25" s="49"/>
      <c r="C25" s="49"/>
      <c r="D25" s="49"/>
      <c r="E25" s="49"/>
      <c r="F25" s="4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Normal="100" workbookViewId="0">
      <selection activeCell="Z35" sqref="Z35"/>
    </sheetView>
  </sheetViews>
  <sheetFormatPr baseColWidth="10" defaultColWidth="8.7109375" defaultRowHeight="15.75"/>
  <cols>
    <col min="1" max="6" width="8.7109375" style="120"/>
    <col min="7" max="7" width="10.42578125" style="120" customWidth="1"/>
    <col min="8" max="8" width="10" style="120" bestFit="1" customWidth="1"/>
    <col min="9" max="14" width="8.7109375" style="120"/>
    <col min="15" max="15" width="9.85546875" style="120" bestFit="1" customWidth="1"/>
    <col min="16" max="16384" width="8.7109375" style="120"/>
  </cols>
  <sheetData>
    <row r="1" spans="1:15">
      <c r="A1" s="118" t="s">
        <v>166</v>
      </c>
    </row>
    <row r="3" spans="1:15">
      <c r="A3" s="212" t="s">
        <v>168</v>
      </c>
      <c r="B3" s="212"/>
      <c r="C3" s="212"/>
      <c r="D3" s="212"/>
      <c r="E3" s="212"/>
      <c r="F3" s="212"/>
      <c r="G3" s="212"/>
      <c r="I3" s="213" t="s">
        <v>167</v>
      </c>
      <c r="J3" s="213"/>
      <c r="K3" s="213"/>
      <c r="L3" s="213"/>
      <c r="M3" s="213"/>
      <c r="N3" s="213"/>
      <c r="O3" s="213"/>
    </row>
    <row r="4" spans="1:15">
      <c r="A4" s="121"/>
      <c r="B4" s="121" t="s">
        <v>16</v>
      </c>
      <c r="C4" s="121" t="s">
        <v>17</v>
      </c>
      <c r="D4" s="121" t="s">
        <v>18</v>
      </c>
      <c r="E4" s="121" t="s">
        <v>19</v>
      </c>
      <c r="F4" s="121" t="s">
        <v>20</v>
      </c>
      <c r="G4" s="121" t="s">
        <v>13</v>
      </c>
      <c r="I4" s="119"/>
      <c r="J4" s="119" t="s">
        <v>16</v>
      </c>
      <c r="K4" s="119" t="s">
        <v>17</v>
      </c>
      <c r="L4" s="119" t="s">
        <v>18</v>
      </c>
      <c r="M4" s="119" t="s">
        <v>19</v>
      </c>
      <c r="N4" s="119" t="s">
        <v>20</v>
      </c>
      <c r="O4" s="119" t="s">
        <v>13</v>
      </c>
    </row>
    <row r="5" spans="1:15">
      <c r="A5" s="126">
        <v>2010</v>
      </c>
      <c r="B5" s="126">
        <v>41.681140160926347</v>
      </c>
      <c r="C5" s="126">
        <v>82.698760000911761</v>
      </c>
      <c r="D5" s="126">
        <v>128.66262223336599</v>
      </c>
      <c r="E5" s="126">
        <v>182.54047229377036</v>
      </c>
      <c r="F5" s="126">
        <v>410.15207038818352</v>
      </c>
      <c r="G5" s="126">
        <v>159.57060518337855</v>
      </c>
      <c r="I5" s="115">
        <v>2010</v>
      </c>
      <c r="J5" s="125">
        <v>34.549999999999997</v>
      </c>
      <c r="K5" s="125">
        <v>68.55</v>
      </c>
      <c r="L5" s="125">
        <v>106.65</v>
      </c>
      <c r="M5" s="125">
        <v>151.31</v>
      </c>
      <c r="N5" s="125">
        <v>339.98</v>
      </c>
      <c r="O5" s="125">
        <v>132.27000000000001</v>
      </c>
    </row>
    <row r="6" spans="1:15">
      <c r="A6" s="126">
        <v>2011</v>
      </c>
      <c r="B6" s="126">
        <v>43.944829821389703</v>
      </c>
      <c r="C6" s="126">
        <v>84.197279911110101</v>
      </c>
      <c r="D6" s="126">
        <v>127.28239146661861</v>
      </c>
      <c r="E6" s="126">
        <v>182.77830773215589</v>
      </c>
      <c r="F6" s="126">
        <v>419.59762389528083</v>
      </c>
      <c r="G6" s="126">
        <v>160.74527166168735</v>
      </c>
      <c r="I6" s="115">
        <v>2011</v>
      </c>
      <c r="J6" s="125">
        <v>39.869999999999997</v>
      </c>
      <c r="K6" s="125">
        <v>76.39</v>
      </c>
      <c r="L6" s="125">
        <v>115.48</v>
      </c>
      <c r="M6" s="125">
        <v>165.83</v>
      </c>
      <c r="N6" s="125">
        <v>380.69</v>
      </c>
      <c r="O6" s="125">
        <v>145.84</v>
      </c>
    </row>
    <row r="7" spans="1:15">
      <c r="A7" s="126">
        <v>2012</v>
      </c>
      <c r="B7" s="126">
        <v>48.724423571451624</v>
      </c>
      <c r="C7" s="126">
        <v>87.939514700131127</v>
      </c>
      <c r="D7" s="126">
        <v>128.6049971302885</v>
      </c>
      <c r="E7" s="126">
        <v>189.59776817664681</v>
      </c>
      <c r="F7" s="126">
        <v>379.32639872635923</v>
      </c>
      <c r="G7" s="126">
        <v>156.14062146285684</v>
      </c>
      <c r="I7" s="115">
        <v>2012</v>
      </c>
      <c r="J7" s="125">
        <v>44.68</v>
      </c>
      <c r="K7" s="125">
        <v>80.64</v>
      </c>
      <c r="L7" s="125">
        <v>117.93</v>
      </c>
      <c r="M7" s="125">
        <v>173.86</v>
      </c>
      <c r="N7" s="125">
        <v>347.84</v>
      </c>
      <c r="O7" s="125">
        <v>143.18</v>
      </c>
    </row>
    <row r="8" spans="1:15">
      <c r="A8" s="126">
        <v>2013</v>
      </c>
      <c r="B8" s="126">
        <v>54.153622504067187</v>
      </c>
      <c r="C8" s="126">
        <v>106.92263534183721</v>
      </c>
      <c r="D8" s="126">
        <v>154.28507710168495</v>
      </c>
      <c r="E8" s="126">
        <v>204.44970509094361</v>
      </c>
      <c r="F8" s="126">
        <v>386.82257828037115</v>
      </c>
      <c r="G8" s="126">
        <v>171.18610620299486</v>
      </c>
      <c r="H8" s="122"/>
      <c r="I8" s="115">
        <v>2013</v>
      </c>
      <c r="J8" s="125">
        <v>49.28</v>
      </c>
      <c r="K8" s="125">
        <v>97.3</v>
      </c>
      <c r="L8" s="125">
        <v>140.4</v>
      </c>
      <c r="M8" s="125">
        <v>186.05</v>
      </c>
      <c r="N8" s="125">
        <v>352.01</v>
      </c>
      <c r="O8" s="125">
        <v>155.78</v>
      </c>
    </row>
    <row r="9" spans="1:15">
      <c r="A9" s="126">
        <v>2014</v>
      </c>
      <c r="B9" s="126">
        <v>63.966114616628303</v>
      </c>
      <c r="C9" s="126">
        <v>111.3821485933311</v>
      </c>
      <c r="D9" s="126">
        <v>171.81164968869572</v>
      </c>
      <c r="E9" s="126">
        <v>216.94053240613817</v>
      </c>
      <c r="F9" s="126">
        <v>466.51532490968543</v>
      </c>
      <c r="G9" s="126">
        <v>194.87375821957082</v>
      </c>
      <c r="H9" s="123"/>
      <c r="I9" s="115">
        <v>2014</v>
      </c>
      <c r="J9" s="125">
        <v>60.41</v>
      </c>
      <c r="K9" s="125">
        <v>105.19</v>
      </c>
      <c r="L9" s="125">
        <v>162.26</v>
      </c>
      <c r="M9" s="125">
        <v>204.88</v>
      </c>
      <c r="N9" s="125">
        <v>440.58</v>
      </c>
      <c r="O9" s="125">
        <v>184.04</v>
      </c>
    </row>
    <row r="10" spans="1:15">
      <c r="A10" s="126">
        <v>2015</v>
      </c>
      <c r="B10" s="126">
        <v>74.98</v>
      </c>
      <c r="C10" s="126">
        <v>129.03</v>
      </c>
      <c r="D10" s="126">
        <v>181.76</v>
      </c>
      <c r="E10" s="126">
        <v>240.55</v>
      </c>
      <c r="F10" s="126">
        <v>429.79</v>
      </c>
      <c r="G10" s="126">
        <v>201.33</v>
      </c>
      <c r="H10" s="123"/>
      <c r="I10" s="115">
        <v>2015</v>
      </c>
      <c r="J10" s="125">
        <v>74.98</v>
      </c>
      <c r="K10" s="125">
        <v>129.03</v>
      </c>
      <c r="L10" s="125">
        <v>181.76</v>
      </c>
      <c r="M10" s="125">
        <v>240.55</v>
      </c>
      <c r="N10" s="125">
        <v>429.79</v>
      </c>
      <c r="O10" s="125">
        <v>201.33</v>
      </c>
    </row>
    <row r="11" spans="1:15">
      <c r="A11" s="126">
        <v>2016</v>
      </c>
      <c r="B11" s="126">
        <v>77.637561045265912</v>
      </c>
      <c r="C11" s="126">
        <v>137.64758253370539</v>
      </c>
      <c r="D11" s="126">
        <v>190.68600653430136</v>
      </c>
      <c r="E11" s="126">
        <v>253.28040632223329</v>
      </c>
      <c r="F11" s="126">
        <v>491.03855690737271</v>
      </c>
      <c r="G11" s="126">
        <v>217.98902484307717</v>
      </c>
      <c r="H11" s="123"/>
      <c r="I11" s="115">
        <v>2016</v>
      </c>
      <c r="J11" s="125">
        <v>80.891784000000001</v>
      </c>
      <c r="K11" s="125">
        <v>143.41716</v>
      </c>
      <c r="L11" s="125">
        <v>198.67872</v>
      </c>
      <c r="M11" s="125">
        <v>263.89679999999998</v>
      </c>
      <c r="N11" s="125">
        <v>511.62072000000001</v>
      </c>
      <c r="O11" s="125">
        <v>227.12616</v>
      </c>
    </row>
    <row r="12" spans="1:15">
      <c r="A12" s="126">
        <v>2017</v>
      </c>
      <c r="B12" s="126">
        <v>78.979974344152964</v>
      </c>
      <c r="C12" s="126">
        <v>133.86055456944325</v>
      </c>
      <c r="D12" s="126">
        <v>204.13919120241471</v>
      </c>
      <c r="E12" s="126">
        <v>270.24290876474055</v>
      </c>
      <c r="F12" s="126">
        <v>509.50470036963407</v>
      </c>
      <c r="G12" s="126">
        <v>225.61280895493073</v>
      </c>
      <c r="H12" s="123"/>
      <c r="I12" s="115">
        <v>2017</v>
      </c>
      <c r="J12" s="125">
        <v>87.304547999999997</v>
      </c>
      <c r="K12" s="125">
        <v>147.96960000000001</v>
      </c>
      <c r="L12" s="125">
        <v>225.65567999999999</v>
      </c>
      <c r="M12" s="125">
        <v>298.72679999999997</v>
      </c>
      <c r="N12" s="125">
        <v>563.20704000000001</v>
      </c>
      <c r="O12" s="125">
        <v>249.39264000000003</v>
      </c>
    </row>
    <row r="13" spans="1:15">
      <c r="A13" s="126">
        <v>2018</v>
      </c>
      <c r="B13" s="126">
        <v>72.71093104299031</v>
      </c>
      <c r="C13" s="126">
        <v>134.70169831258426</v>
      </c>
      <c r="D13" s="126">
        <v>188.673395129402</v>
      </c>
      <c r="E13" s="126">
        <v>256.15202488405612</v>
      </c>
      <c r="F13" s="126">
        <v>464.16124300050751</v>
      </c>
      <c r="G13" s="126">
        <v>210.22600202164071</v>
      </c>
      <c r="H13" s="123"/>
      <c r="I13" s="115">
        <v>2018</v>
      </c>
      <c r="J13" s="125">
        <v>83.30592</v>
      </c>
      <c r="K13" s="125">
        <v>154.3296</v>
      </c>
      <c r="L13" s="125">
        <v>216.16571999999999</v>
      </c>
      <c r="M13" s="125">
        <v>293.47692000000001</v>
      </c>
      <c r="N13" s="125">
        <v>531.79596000000004</v>
      </c>
      <c r="O13" s="125">
        <v>240.85884000000001</v>
      </c>
    </row>
    <row r="14" spans="1:15">
      <c r="H14" s="123"/>
    </row>
    <row r="15" spans="1:15">
      <c r="H15" s="123"/>
    </row>
    <row r="16" spans="1:15">
      <c r="A16" s="122"/>
      <c r="B16" s="123"/>
      <c r="C16" s="123"/>
      <c r="D16" s="123"/>
      <c r="E16" s="123"/>
      <c r="F16" s="123"/>
      <c r="G16" s="123"/>
    </row>
    <row r="17" spans="1:7">
      <c r="A17" s="122"/>
      <c r="B17" s="123"/>
      <c r="C17" s="123"/>
      <c r="D17" s="123"/>
      <c r="E17" s="123"/>
      <c r="F17" s="123"/>
      <c r="G17" s="123"/>
    </row>
    <row r="18" spans="1:7">
      <c r="A18" s="122"/>
      <c r="B18" s="123"/>
      <c r="C18" s="123"/>
      <c r="D18" s="123"/>
      <c r="E18" s="123"/>
      <c r="F18" s="123"/>
      <c r="G18" s="123"/>
    </row>
    <row r="19" spans="1:7">
      <c r="B19" s="124"/>
      <c r="C19" s="124"/>
      <c r="D19" s="124"/>
      <c r="E19" s="124"/>
      <c r="F19" s="124"/>
    </row>
    <row r="20" spans="1:7">
      <c r="D20" s="124"/>
    </row>
    <row r="21" spans="1:7">
      <c r="B21" s="124"/>
      <c r="C21" s="124"/>
      <c r="D21" s="124"/>
      <c r="E21" s="124"/>
      <c r="F21" s="124"/>
    </row>
    <row r="22" spans="1:7">
      <c r="B22" s="124"/>
      <c r="C22" s="124"/>
      <c r="D22" s="124"/>
      <c r="E22" s="124"/>
      <c r="F22" s="124"/>
    </row>
  </sheetData>
  <mergeCells count="2">
    <mergeCell ref="A3:G3"/>
    <mergeCell ref="I3:O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V26" sqref="V26"/>
    </sheetView>
  </sheetViews>
  <sheetFormatPr baseColWidth="10" defaultColWidth="8.7109375" defaultRowHeight="15.75"/>
  <cols>
    <col min="1" max="16384" width="8.7109375" style="129"/>
  </cols>
  <sheetData>
    <row r="1" spans="1:8">
      <c r="A1" s="128" t="s">
        <v>169</v>
      </c>
    </row>
    <row r="3" spans="1:8">
      <c r="A3" s="121"/>
      <c r="B3" s="121" t="s">
        <v>16</v>
      </c>
      <c r="C3" s="121" t="s">
        <v>17</v>
      </c>
      <c r="D3" s="121" t="s">
        <v>18</v>
      </c>
      <c r="E3" s="121" t="s">
        <v>19</v>
      </c>
      <c r="F3" s="121" t="s">
        <v>20</v>
      </c>
      <c r="G3" s="121" t="s">
        <v>13</v>
      </c>
    </row>
    <row r="4" spans="1:8">
      <c r="A4" s="126">
        <v>2010</v>
      </c>
      <c r="B4" s="127">
        <v>6.5401160000000003</v>
      </c>
      <c r="C4" s="127">
        <v>7.0172849999999993</v>
      </c>
      <c r="D4" s="127">
        <v>7.5914789999999996</v>
      </c>
      <c r="E4" s="127">
        <v>7.4475509999999998</v>
      </c>
      <c r="F4" s="127">
        <v>7.9869300000000001</v>
      </c>
      <c r="G4" s="127">
        <v>7.5912519999999999</v>
      </c>
      <c r="H4" s="130"/>
    </row>
    <row r="5" spans="1:8">
      <c r="A5" s="126">
        <v>2011</v>
      </c>
      <c r="B5" s="127">
        <v>6.7220930000000001</v>
      </c>
      <c r="C5" s="127">
        <v>6.9619029999999995</v>
      </c>
      <c r="D5" s="127">
        <v>7.3192250000000003</v>
      </c>
      <c r="E5" s="127">
        <v>7.3235850000000005</v>
      </c>
      <c r="F5" s="127">
        <v>8.295439</v>
      </c>
      <c r="G5" s="127">
        <v>7.6396469999999992</v>
      </c>
      <c r="H5" s="130"/>
    </row>
    <row r="6" spans="1:8">
      <c r="A6" s="126">
        <v>2012</v>
      </c>
      <c r="B6" s="127">
        <v>6.8899949999999999</v>
      </c>
      <c r="C6" s="127">
        <v>6.91601</v>
      </c>
      <c r="D6" s="127">
        <v>7.0185579999999996</v>
      </c>
      <c r="E6" s="127">
        <v>7.2316210000000005</v>
      </c>
      <c r="F6" s="127">
        <v>7.1638179999999991</v>
      </c>
      <c r="G6" s="127">
        <v>7.1044369999999999</v>
      </c>
    </row>
    <row r="7" spans="1:8">
      <c r="A7" s="126">
        <v>2013</v>
      </c>
      <c r="B7" s="127">
        <v>6.5163349999999998</v>
      </c>
      <c r="C7" s="127">
        <v>7.3081060000000004</v>
      </c>
      <c r="D7" s="127">
        <v>7.465751</v>
      </c>
      <c r="E7" s="127">
        <v>6.9251880000000003</v>
      </c>
      <c r="F7" s="127">
        <v>6.7036700000000007</v>
      </c>
      <c r="G7" s="127">
        <v>6.9449220000000009</v>
      </c>
    </row>
    <row r="8" spans="1:8">
      <c r="A8" s="126">
        <v>2014</v>
      </c>
      <c r="B8" s="127">
        <v>7.4106740000000002</v>
      </c>
      <c r="C8" s="127">
        <v>7.3838799999999996</v>
      </c>
      <c r="D8" s="127">
        <v>8.0575770000000002</v>
      </c>
      <c r="E8" s="127">
        <v>7.2311379999999996</v>
      </c>
      <c r="F8" s="127">
        <v>7.8813779999999998</v>
      </c>
      <c r="G8" s="127">
        <v>7.6650549999999997</v>
      </c>
    </row>
    <row r="9" spans="1:8">
      <c r="A9" s="126">
        <v>2015</v>
      </c>
      <c r="B9" s="127">
        <v>8.6460800000000013</v>
      </c>
      <c r="C9" s="127">
        <v>8.8355399999999999</v>
      </c>
      <c r="D9" s="127">
        <v>8.8273700000000002</v>
      </c>
      <c r="E9" s="127">
        <v>8.2673500000000004</v>
      </c>
      <c r="F9" s="127">
        <v>7.7164800000000007</v>
      </c>
      <c r="G9" s="127">
        <v>8.2408899999999985</v>
      </c>
    </row>
    <row r="10" spans="1:8">
      <c r="A10" s="126">
        <v>2016</v>
      </c>
      <c r="B10" s="127">
        <v>9</v>
      </c>
      <c r="C10" s="127">
        <v>9.3000000000000007</v>
      </c>
      <c r="D10" s="127">
        <v>9.3000000000000007</v>
      </c>
      <c r="E10" s="127">
        <v>8.6999999999999993</v>
      </c>
      <c r="F10" s="127">
        <v>8.4</v>
      </c>
      <c r="G10" s="127">
        <v>8.6999999999999993</v>
      </c>
    </row>
    <row r="11" spans="1:8">
      <c r="A11" s="126">
        <v>2017</v>
      </c>
      <c r="B11" s="127">
        <v>9.5</v>
      </c>
      <c r="C11" s="127">
        <v>9.1</v>
      </c>
      <c r="D11" s="127">
        <v>9.6</v>
      </c>
      <c r="E11" s="127">
        <v>9</v>
      </c>
      <c r="F11" s="127">
        <v>8.6</v>
      </c>
      <c r="G11" s="127">
        <v>9</v>
      </c>
    </row>
    <row r="12" spans="1:8">
      <c r="A12" s="126">
        <v>2018</v>
      </c>
      <c r="B12" s="127">
        <v>8.5448000000000004</v>
      </c>
      <c r="C12" s="127">
        <v>9.0272199999999998</v>
      </c>
      <c r="D12" s="127">
        <v>9.0431699999999999</v>
      </c>
      <c r="E12" s="127">
        <v>8.8666700000000009</v>
      </c>
      <c r="F12" s="127">
        <v>8.4515900000000013</v>
      </c>
      <c r="G12" s="127">
        <v>8.7290900000000011</v>
      </c>
    </row>
    <row r="13" spans="1:8">
      <c r="B13" s="131"/>
      <c r="C13" s="131"/>
      <c r="D13" s="131"/>
      <c r="E13" s="131"/>
      <c r="F13" s="131"/>
      <c r="G13" s="131"/>
    </row>
    <row r="14" spans="1:8">
      <c r="B14" s="132"/>
      <c r="C14" s="132"/>
      <c r="D14" s="132"/>
      <c r="E14" s="132"/>
      <c r="F14" s="132"/>
      <c r="G14" s="13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1</vt:i4>
      </vt:variant>
    </vt:vector>
  </HeadingPairs>
  <TitlesOfParts>
    <vt:vector size="44" baseType="lpstr">
      <vt:lpstr>Fig 1</vt:lpstr>
      <vt:lpstr>Fig 2</vt:lpstr>
      <vt:lpstr>Fig 3</vt:lpstr>
      <vt:lpstr>Fig 4</vt:lpstr>
      <vt:lpstr>Fig 5</vt:lpstr>
      <vt:lpstr>Fig 6</vt:lpstr>
      <vt:lpstr>Fig 7</vt:lpstr>
      <vt:lpstr>Fig 8</vt:lpstr>
      <vt:lpstr>Fig 9</vt:lpstr>
      <vt:lpstr>Fig 10</vt:lpstr>
      <vt:lpstr>Fig 11</vt:lpstr>
      <vt:lpstr>Fig 12</vt:lpstr>
      <vt:lpstr>Fig 13</vt:lpstr>
      <vt:lpstr>Fig 14</vt:lpstr>
      <vt:lpstr>Fig 15</vt:lpstr>
      <vt:lpstr>Fig 16</vt:lpstr>
      <vt:lpstr>Fig 17</vt:lpstr>
      <vt:lpstr>Fig 17a</vt:lpstr>
      <vt:lpstr>Fig 18</vt:lpstr>
      <vt:lpstr>Fig 19</vt:lpstr>
      <vt:lpstr>Fig 20</vt:lpstr>
      <vt:lpstr>Fig 21</vt:lpstr>
      <vt:lpstr>Fig 22</vt:lpstr>
      <vt:lpstr>Fig 22b</vt:lpstr>
      <vt:lpstr>Fig 23</vt:lpstr>
      <vt:lpstr>Fig 24</vt:lpstr>
      <vt:lpstr>Fig 25</vt:lpstr>
      <vt:lpstr>Fig 26</vt:lpstr>
      <vt:lpstr>Fig 27</vt:lpstr>
      <vt:lpstr>Fig 28 ave wage</vt:lpstr>
      <vt:lpstr>Fig 29 Income GEL</vt:lpstr>
      <vt:lpstr>Fig 30 popn below pov line</vt:lpstr>
      <vt:lpstr>Fig 31 popn in DB</vt:lpstr>
      <vt:lpstr>Fig 32social package recipients</vt:lpstr>
      <vt:lpstr>hospitalizations</vt:lpstr>
      <vt:lpstr>OOP for meds</vt:lpstr>
      <vt:lpstr>popn cat spending</vt:lpstr>
      <vt:lpstr>GDP growth</vt:lpstr>
      <vt:lpstr>income by quintile</vt:lpstr>
      <vt:lpstr>GINI</vt:lpstr>
      <vt:lpstr>labour mkt</vt:lpstr>
      <vt:lpstr>pensioners</vt:lpstr>
      <vt:lpstr>Fig VHI</vt:lpstr>
      <vt:lpstr>'Fig 11'!Start_4</vt:lpstr>
    </vt:vector>
  </TitlesOfParts>
  <Company>London School of Hygiene &amp; Tropical Medicine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USUARIO</cp:lastModifiedBy>
  <dcterms:created xsi:type="dcterms:W3CDTF">2017-10-13T14:38:24Z</dcterms:created>
  <dcterms:modified xsi:type="dcterms:W3CDTF">2020-05-05T09:04:48Z</dcterms:modified>
</cp:coreProperties>
</file>