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9\Screening\Project 2019\Business plan\GEC\"/>
    </mc:Choice>
  </mc:AlternateContent>
  <bookViews>
    <workbookView xWindow="0" yWindow="0" windowWidth="19200" windowHeight="7050" firstSheet="1" activeTab="2"/>
  </bookViews>
  <sheets>
    <sheet name="ახალი სია " sheetId="12" state="hidden" r:id="rId1"/>
    <sheet name="შესყიდული" sheetId="13" r:id="rId2"/>
    <sheet name="შესასყიდი" sheetId="14" r:id="rId3"/>
    <sheet name="ახალი სია" sheetId="3" state="hidden" r:id="rId4"/>
    <sheet name="Sheet1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2" l="1"/>
  <c r="G28" i="12"/>
  <c r="G29" i="12"/>
  <c r="G30" i="12"/>
  <c r="G31" i="12"/>
  <c r="G32" i="12"/>
  <c r="G12" i="12" l="1"/>
  <c r="G13" i="12"/>
  <c r="G14" i="12"/>
  <c r="G15" i="12"/>
  <c r="F11" i="12" l="1"/>
  <c r="G34" i="12" l="1"/>
  <c r="H34" i="12" s="1"/>
  <c r="G58" i="12" l="1"/>
  <c r="H58" i="12" s="1"/>
  <c r="H57" i="12"/>
  <c r="G56" i="12"/>
  <c r="H56" i="12" s="1"/>
  <c r="G55" i="12"/>
  <c r="H55" i="12" s="1"/>
  <c r="G54" i="12"/>
  <c r="H54" i="12" s="1"/>
  <c r="G53" i="12"/>
  <c r="H53" i="12" s="1"/>
  <c r="G52" i="12"/>
  <c r="H52" i="12" s="1"/>
  <c r="G51" i="12"/>
  <c r="H51" i="12" s="1"/>
  <c r="G50" i="12"/>
  <c r="H50" i="12" s="1"/>
  <c r="G49" i="12"/>
  <c r="H49" i="12" s="1"/>
  <c r="G48" i="12"/>
  <c r="H48" i="12" s="1"/>
  <c r="G47" i="12"/>
  <c r="H47" i="12" s="1"/>
  <c r="G46" i="12"/>
  <c r="H46" i="12" s="1"/>
  <c r="G45" i="12"/>
  <c r="H45" i="12" s="1"/>
  <c r="G44" i="12"/>
  <c r="H44" i="12" s="1"/>
  <c r="G43" i="12"/>
  <c r="H43" i="12" s="1"/>
  <c r="G42" i="12"/>
  <c r="H42" i="12" s="1"/>
  <c r="G41" i="12"/>
  <c r="H41" i="12" s="1"/>
  <c r="G40" i="12"/>
  <c r="H40" i="12" s="1"/>
  <c r="G39" i="12"/>
  <c r="H39" i="12" s="1"/>
  <c r="G38" i="12"/>
  <c r="H38" i="12" s="1"/>
  <c r="G37" i="12"/>
  <c r="H37" i="12" s="1"/>
  <c r="G36" i="12"/>
  <c r="H36" i="12" s="1"/>
  <c r="G35" i="12"/>
  <c r="H35" i="12" s="1"/>
  <c r="G25" i="12"/>
  <c r="H25" i="12" s="1"/>
  <c r="G24" i="12"/>
  <c r="H24" i="12" s="1"/>
  <c r="G26" i="12"/>
  <c r="H26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1" i="12"/>
  <c r="H11" i="12" s="1"/>
  <c r="F10" i="12"/>
  <c r="G10" i="12" s="1"/>
  <c r="H10" i="12" s="1"/>
  <c r="F9" i="12"/>
  <c r="G9" i="12" s="1"/>
  <c r="H9" i="12" s="1"/>
  <c r="F8" i="12"/>
  <c r="G8" i="12" s="1"/>
  <c r="H8" i="12" s="1"/>
  <c r="F7" i="12"/>
  <c r="G7" i="12" s="1"/>
  <c r="H7" i="12" s="1"/>
  <c r="F6" i="12"/>
  <c r="G6" i="12" s="1"/>
  <c r="H6" i="12" s="1"/>
  <c r="F5" i="12"/>
  <c r="G5" i="12" s="1"/>
  <c r="H5" i="12" s="1"/>
  <c r="F4" i="12"/>
  <c r="G4" i="12" s="1"/>
  <c r="H4" i="12" s="1"/>
  <c r="F11" i="3"/>
  <c r="F10" i="3"/>
  <c r="G10" i="3" s="1"/>
  <c r="H10" i="3" s="1"/>
  <c r="G11" i="3"/>
  <c r="H11" i="3" s="1"/>
  <c r="F5" i="3"/>
  <c r="G5" i="3" s="1"/>
  <c r="H5" i="3" s="1"/>
  <c r="F6" i="3"/>
  <c r="F7" i="3"/>
  <c r="F8" i="3"/>
  <c r="G8" i="3" s="1"/>
  <c r="H8" i="3" s="1"/>
  <c r="F9" i="3"/>
  <c r="G9" i="3" s="1"/>
  <c r="H9" i="3" s="1"/>
  <c r="F4" i="3"/>
  <c r="G4" i="3" s="1"/>
  <c r="H4" i="3" s="1"/>
  <c r="G6" i="3"/>
  <c r="H6" i="3" s="1"/>
  <c r="G7" i="3"/>
  <c r="H7" i="3" s="1"/>
  <c r="H21" i="3"/>
  <c r="G107" i="3" l="1"/>
  <c r="H107" i="3" s="1"/>
  <c r="G106" i="3"/>
  <c r="H106" i="3" s="1"/>
  <c r="G105" i="3"/>
  <c r="H105" i="3" s="1"/>
  <c r="G104" i="3"/>
  <c r="H104" i="3" s="1"/>
  <c r="G109" i="3"/>
  <c r="H109" i="3" s="1"/>
  <c r="G108" i="3"/>
  <c r="H108" i="3" s="1"/>
  <c r="G103" i="3"/>
  <c r="H103" i="3" s="1"/>
  <c r="G102" i="3"/>
  <c r="H102" i="3" s="1"/>
  <c r="G101" i="3"/>
  <c r="H101" i="3" s="1"/>
  <c r="G100" i="3"/>
  <c r="G99" i="3"/>
  <c r="H99" i="3" s="1"/>
  <c r="G98" i="3"/>
  <c r="G19" i="3"/>
  <c r="H19" i="3" s="1"/>
  <c r="G18" i="3"/>
  <c r="H18" i="3" s="1"/>
  <c r="G17" i="3"/>
  <c r="H17" i="3" s="1"/>
  <c r="G20" i="3"/>
  <c r="H20" i="3" s="1"/>
  <c r="G16" i="3"/>
  <c r="H16" i="3" s="1"/>
  <c r="G15" i="3"/>
  <c r="H15" i="3" s="1"/>
  <c r="G14" i="3"/>
  <c r="H14" i="3" s="1"/>
  <c r="G13" i="3"/>
  <c r="H13" i="3" s="1"/>
  <c r="G59" i="3"/>
  <c r="H59" i="3" s="1"/>
  <c r="G114" i="3"/>
  <c r="H114" i="3" s="1"/>
  <c r="G115" i="3"/>
  <c r="H115" i="3" s="1"/>
  <c r="G94" i="3"/>
  <c r="H94" i="3" s="1"/>
  <c r="G93" i="3"/>
  <c r="H93" i="3" s="1"/>
  <c r="G113" i="3"/>
  <c r="H113" i="3" s="1"/>
  <c r="G92" i="3"/>
  <c r="H92" i="3" s="1"/>
  <c r="G91" i="3"/>
  <c r="H91" i="3" s="1"/>
  <c r="G89" i="3"/>
  <c r="H89" i="3" s="1"/>
  <c r="G112" i="3"/>
  <c r="H112" i="3" s="1"/>
  <c r="G111" i="3"/>
  <c r="H111" i="3" s="1"/>
  <c r="G110" i="3"/>
  <c r="H110" i="3" s="1"/>
  <c r="G97" i="3"/>
  <c r="H97" i="3" s="1"/>
  <c r="G96" i="3"/>
  <c r="H96" i="3" s="1"/>
  <c r="G95" i="3"/>
  <c r="H95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90" i="3"/>
  <c r="H90" i="3" s="1"/>
  <c r="K4" i="3" l="1"/>
  <c r="K13" i="3"/>
  <c r="H98" i="3"/>
  <c r="H100" i="3"/>
</calcChain>
</file>

<file path=xl/sharedStrings.xml><?xml version="1.0" encoding="utf-8"?>
<sst xmlns="http://schemas.openxmlformats.org/spreadsheetml/2006/main" count="373" uniqueCount="146">
  <si>
    <t>აპარატურა, ავეჯი, მოწყობილობები</t>
  </si>
  <si>
    <t>რაოდენობა</t>
  </si>
  <si>
    <t>ძუძუს კიბოს სკრინინგის ოთახი</t>
  </si>
  <si>
    <t>მამოგრაფი</t>
  </si>
  <si>
    <t>ციფრული წამკითხველი</t>
  </si>
  <si>
    <t>ინსტრუმენტების მაგიდა</t>
  </si>
  <si>
    <t>საშვილოსნოს ყელის კიბოს სკრინინგის ოთახები</t>
  </si>
  <si>
    <t>გინეკოლოგიური სკამი</t>
  </si>
  <si>
    <t>კოლპოსკოპი</t>
  </si>
  <si>
    <t>სტერილიზატორი</t>
  </si>
  <si>
    <t>ჰაერის იონიზატორი</t>
  </si>
  <si>
    <t>სანათი (ლამფა)</t>
  </si>
  <si>
    <t>ელექტრო კოაგულატორი</t>
  </si>
  <si>
    <t>ფუნქციური საწოლი</t>
  </si>
  <si>
    <t>სტერილიზაციის ყუთი</t>
  </si>
  <si>
    <t>მსხვილი ნაწლავის და პროსტატის კიბოს სკრინინგის ოთახი</t>
  </si>
  <si>
    <t>მაცივარი სინჯებისათვის</t>
  </si>
  <si>
    <t>ცენტრიფუგა</t>
  </si>
  <si>
    <r>
      <t xml:space="preserve">ანალიზატორი </t>
    </r>
    <r>
      <rPr>
        <sz val="10"/>
        <color rgb="FF000000"/>
        <rFont val="Calibri Light"/>
        <family val="2"/>
      </rPr>
      <t>PSA</t>
    </r>
    <r>
      <rPr>
        <sz val="10"/>
        <color rgb="FF000000"/>
        <rFont val="Sylfaen"/>
        <family val="1"/>
      </rPr>
      <t>-სთვის</t>
    </r>
  </si>
  <si>
    <t>ენდოსკოპიური გამოკვლევის ოთახი</t>
  </si>
  <si>
    <t>კოლონოსკოპი</t>
  </si>
  <si>
    <t>გასტროსკოპი</t>
  </si>
  <si>
    <t>ენდოსკოპის სპეციალური სტერილიზატორი</t>
  </si>
  <si>
    <t>ულტრაბგერითი გამოკვლევის ოთახი</t>
  </si>
  <si>
    <r>
      <t>ულტრაბგერითი გამოკვლევის მანქანა</t>
    </r>
    <r>
      <rPr>
        <sz val="10"/>
        <color rgb="FF000000"/>
        <rFont val="Calibri Light"/>
        <family val="2"/>
      </rPr>
      <t xml:space="preserve"> + UPS</t>
    </r>
  </si>
  <si>
    <t>გადამწოდი (probe) ძუძუსთვის</t>
  </si>
  <si>
    <t>გადამწოდი მუცლის ღრუსთვის</t>
  </si>
  <si>
    <t xml:space="preserve">ენდოვაგინალური გადამწოდი </t>
  </si>
  <si>
    <t>გადამწოდი გულისთვის</t>
  </si>
  <si>
    <t>ლაბორატორია</t>
  </si>
  <si>
    <t>მაცივარი</t>
  </si>
  <si>
    <t>ანალიზატორი სისხლის საერთო ანალიზისთვის</t>
  </si>
  <si>
    <t xml:space="preserve">ანალიზატორი სისხლის ბიოქიმიური ანალიზისთვის </t>
  </si>
  <si>
    <t>ანალიზატორი კოაგულოგრამისთვის</t>
  </si>
  <si>
    <t>ანალიზატორი შარდისთვის</t>
  </si>
  <si>
    <t>საოპერაციო ოთახი</t>
  </si>
  <si>
    <t>ზოგადი ანესთეზიის დანადგარი</t>
  </si>
  <si>
    <t>საოპერაციო მაგიდა</t>
  </si>
  <si>
    <r>
      <t>სანათი სისტემა</t>
    </r>
    <r>
      <rPr>
        <sz val="10"/>
        <color rgb="FF000000"/>
        <rFont val="Calibri Light"/>
        <family val="2"/>
      </rPr>
      <t xml:space="preserve"> ( </t>
    </r>
    <r>
      <rPr>
        <sz val="10"/>
        <color rgb="FF000000"/>
        <rFont val="Sylfaen"/>
        <family val="1"/>
      </rPr>
      <t>მობილური</t>
    </r>
    <r>
      <rPr>
        <sz val="10"/>
        <color rgb="FF000000"/>
        <rFont val="Calibri Light"/>
        <family val="2"/>
      </rPr>
      <t>)</t>
    </r>
  </si>
  <si>
    <r>
      <t>ელექტრო კოაგულატორი</t>
    </r>
    <r>
      <rPr>
        <sz val="10"/>
        <color rgb="FF000000"/>
        <rFont val="Calibri Light"/>
        <family val="2"/>
      </rPr>
      <t xml:space="preserve"> (</t>
    </r>
    <r>
      <rPr>
        <sz val="10"/>
        <color rgb="FF000000"/>
        <rFont val="Sylfaen"/>
        <family val="1"/>
      </rPr>
      <t>დანა</t>
    </r>
    <r>
      <rPr>
        <sz val="10"/>
        <color rgb="FF000000"/>
        <rFont val="Calibri Light"/>
        <family val="2"/>
      </rPr>
      <t>)</t>
    </r>
  </si>
  <si>
    <t>შიდა ვენური ინფუზიის შტატივი</t>
  </si>
  <si>
    <t xml:space="preserve">მონიტორი სასიცოცხლო ფუნქციების კონტროლისათვის </t>
  </si>
  <si>
    <r>
      <t>ქირურგიული ინსტრუმენტები</t>
    </r>
    <r>
      <rPr>
        <sz val="10"/>
        <color rgb="FF000000"/>
        <rFont val="Calibri Light"/>
        <family val="2"/>
      </rPr>
      <t xml:space="preserve"> (</t>
    </r>
    <r>
      <rPr>
        <sz val="10"/>
        <color rgb="FF000000"/>
        <rFont val="Sylfaen"/>
        <family val="1"/>
      </rPr>
      <t>პატარა ქირურგიული ნაკრები</t>
    </r>
    <r>
      <rPr>
        <sz val="10"/>
        <color rgb="FF000000"/>
        <rFont val="Calibri Light"/>
        <family val="2"/>
      </rPr>
      <t>)</t>
    </r>
  </si>
  <si>
    <t>დეფიბრილატორი</t>
  </si>
  <si>
    <t>საკაცე</t>
  </si>
  <si>
    <t>პოსტ-საოპერაციო ოთახი</t>
  </si>
  <si>
    <r>
      <t>სამედიცინო</t>
    </r>
    <r>
      <rPr>
        <sz val="10"/>
        <color rgb="FF000000"/>
        <rFont val="Calibri Light"/>
        <family val="2"/>
      </rPr>
      <t xml:space="preserve"> (</t>
    </r>
    <r>
      <rPr>
        <sz val="10"/>
        <color rgb="FF000000"/>
        <rFont val="Sylfaen"/>
        <family val="1"/>
      </rPr>
      <t>ფუნქციური</t>
    </r>
    <r>
      <rPr>
        <sz val="10"/>
        <color rgb="FF000000"/>
        <rFont val="Calibri Light"/>
        <family val="2"/>
      </rPr>
      <t xml:space="preserve">) </t>
    </r>
    <r>
      <rPr>
        <sz val="10"/>
        <color rgb="FF000000"/>
        <rFont val="Sylfaen"/>
        <family val="1"/>
      </rPr>
      <t>საწოლი</t>
    </r>
  </si>
  <si>
    <t>მონიტორი სასიცოცხლო ფუნქციების კონტროლისათვის</t>
  </si>
  <si>
    <t>ქირურგის ოთახი</t>
  </si>
  <si>
    <t>ენდოკრინოლოგის ოთახი</t>
  </si>
  <si>
    <t>ოჯახის ექიმის/კარდიოლოგის ოთახი</t>
  </si>
  <si>
    <t>საცავი</t>
  </si>
  <si>
    <r>
      <t>არასამედიცინო ავეჯი, მოწყობილობები</t>
    </r>
    <r>
      <rPr>
        <sz val="10"/>
        <color rgb="FF000000"/>
        <rFont val="Calibri Light"/>
        <family val="2"/>
      </rPr>
      <t xml:space="preserve"> (</t>
    </r>
    <r>
      <rPr>
        <sz val="10"/>
        <color rgb="FF000000"/>
        <rFont val="Sylfaen"/>
        <family val="1"/>
      </rPr>
      <t xml:space="preserve">მათ შორის ავეჯი და მოწყობილობები საკონფერენციო, სასტუმრო და სასადილო ოთახებისთვის) </t>
    </r>
  </si>
  <si>
    <t>მაგიდა</t>
  </si>
  <si>
    <t>სკამი</t>
  </si>
  <si>
    <t>კომოდი</t>
  </si>
  <si>
    <t>კარადა</t>
  </si>
  <si>
    <t>საწოლი</t>
  </si>
  <si>
    <t>ლეპტოპი</t>
  </si>
  <si>
    <t>პროექტორი</t>
  </si>
  <si>
    <t>მიკროტალღური ღუმელი</t>
  </si>
  <si>
    <t>ვიდეო კამერა</t>
  </si>
  <si>
    <t>შეძენილი</t>
  </si>
  <si>
    <t>შესაძენი</t>
  </si>
  <si>
    <t>აირჩიეთ შეძენილი / შესაძენი</t>
  </si>
  <si>
    <t>ღირებულება დღგ-ის ჩათვლით</t>
  </si>
  <si>
    <t>ფაქტობრივი რაოდენობა</t>
  </si>
  <si>
    <t>ერთეულის ღირებულება (ლარი)</t>
  </si>
  <si>
    <t>კომპიუტერის მონიტორი</t>
  </si>
  <si>
    <t>კომპიუტერის პროცესორი</t>
  </si>
  <si>
    <t>კომპიუტერის კლავიატურა</t>
  </si>
  <si>
    <t>კომპიუტერის მაუსი</t>
  </si>
  <si>
    <t>MBC</t>
  </si>
  <si>
    <t>ღირებულება დღგ-ის გარეშე</t>
  </si>
  <si>
    <t>ტრანსპორტირება (MBC)</t>
  </si>
  <si>
    <t>პრინტერი პატარა</t>
  </si>
  <si>
    <t>პრინტერი დიდი 1</t>
  </si>
  <si>
    <t>პრინტერი დიდი 2</t>
  </si>
  <si>
    <t>შენობა-ნაგებობები</t>
  </si>
  <si>
    <t>ჟალუზები (მომსახურების ჩათვლით)</t>
  </si>
  <si>
    <t>თბილისი მედიკი</t>
  </si>
  <si>
    <t>ლაბორატორიული ნიჟარა</t>
  </si>
  <si>
    <t>სამედიცინო სამუშაო სკამი</t>
  </si>
  <si>
    <t>გასასინჯი ტახტი</t>
  </si>
  <si>
    <t>ოთხფრთიანი შირმა</t>
  </si>
  <si>
    <t>შტატივი/სისტემა ხანგრძლივი გადასხმებისთვის</t>
  </si>
  <si>
    <t>ბიქსების სადგამი/სტერილური კოლოფების სადგამი</t>
  </si>
  <si>
    <t>სამედიცინო ბიქსი</t>
  </si>
  <si>
    <t>ტრანსპორტირება (თბილისი მედიკი)</t>
  </si>
  <si>
    <r>
      <t>LED ტელევიზორი</t>
    </r>
    <r>
      <rPr>
        <sz val="10"/>
        <color rgb="FF000000"/>
        <rFont val="Calibri Light"/>
        <family val="2"/>
      </rPr>
      <t xml:space="preserve"> (40 ინჩი), საკიდი</t>
    </r>
  </si>
  <si>
    <t>ელიტ ელექტრონიქსი</t>
  </si>
  <si>
    <t>ბიდე</t>
  </si>
  <si>
    <t>ხელსაბანის შემრევი</t>
  </si>
  <si>
    <t>გორგია</t>
  </si>
  <si>
    <t>ხელსაბანი ფეხით</t>
  </si>
  <si>
    <t>საოფისე ურნა</t>
  </si>
  <si>
    <t>მაგიდის სანათები</t>
  </si>
  <si>
    <t>საოფისე სკამი</t>
  </si>
  <si>
    <t>საოფისე სავარძელი</t>
  </si>
  <si>
    <t>ბიდეს შემრევი ონკანი</t>
  </si>
  <si>
    <t>სიფონი სამზარეულოსი</t>
  </si>
  <si>
    <t>შესაძენი აპარატურა</t>
  </si>
  <si>
    <t>ერთეულის ღირებულება (USD)</t>
  </si>
  <si>
    <t>მობილური განათების სისტემა</t>
  </si>
  <si>
    <t>გეომედიკა</t>
  </si>
  <si>
    <t>unknown</t>
  </si>
  <si>
    <t>მომწოდებელი</t>
  </si>
  <si>
    <t>შეძენილი სამედიცინო აპარატურა</t>
  </si>
  <si>
    <t>შეძენილი საოფისე ავეჯი/მოწყობილობები</t>
  </si>
  <si>
    <t>ავეჯი</t>
  </si>
  <si>
    <t>მარგი დიზაინი</t>
  </si>
  <si>
    <t>ღირებულება დღგ-ის ჩათვლით (ლარი)</t>
  </si>
  <si>
    <t>მომწოდებელი (ინვოისი)</t>
  </si>
  <si>
    <t>სარეცხი მანქანა</t>
  </si>
  <si>
    <t>სეიფი</t>
  </si>
  <si>
    <t>კონდიციონერი მამოგრაფისთვის</t>
  </si>
  <si>
    <t>მიწა</t>
  </si>
  <si>
    <t>გენერატორი, ლიფტი, კონდიცირება, ბაკი</t>
  </si>
  <si>
    <t>მშრალი სტერილიზატორი/Dry sterilizer</t>
  </si>
  <si>
    <t>ავტოკლავი (ორთქლით სტერილიზატორი)</t>
  </si>
  <si>
    <t>ცენტრიფუგა ლაბორატორიული/Laboratory Centrifuge</t>
  </si>
  <si>
    <t>მიკროსკოპი</t>
  </si>
  <si>
    <t>ნეგატოსკოპი ზოგადი დანიშნულების/Negatoscope for general purpose</t>
  </si>
  <si>
    <t>ტრანსპორტირება ზუგდიდში</t>
  </si>
  <si>
    <t>to be purchased</t>
  </si>
  <si>
    <t>ქირურგიული ინსტრუმენტები (პატარა ქირურგიული ინსტრუმენტების ნაკრები)</t>
  </si>
  <si>
    <t>ულტრაბგერითი გამოკვლევის მანქანა + UPS</t>
  </si>
  <si>
    <t>ბიოქიმიური ანალიზატორი</t>
  </si>
  <si>
    <t>ბრონქოსკოპი</t>
  </si>
  <si>
    <t>კოლპოსკოპის ვიდეო ვარიანტი</t>
  </si>
  <si>
    <t>მაცივარი ნიმუშებისთვის</t>
  </si>
  <si>
    <t>ფიბროგასტროსკოპი, ფიბროკოლონოსკოპი, ჰალოგენური ნათურა</t>
  </si>
  <si>
    <t>purchased</t>
  </si>
  <si>
    <t>HumaReader HS (ლაბორატორიული მოწყობილობა)</t>
  </si>
  <si>
    <t xml:space="preserve">Non-medical Equipment and Furniture </t>
  </si>
  <si>
    <t>ავეჯი (მაგიდა, კარადა, კომოდი და სხვა)</t>
  </si>
  <si>
    <t>LED ტელევიზორი (40 ინჩი), საკიდი</t>
  </si>
  <si>
    <t>კონდიციონერი (მამოგრაფისთვის)</t>
  </si>
  <si>
    <t>ვიდეოკამერა, დამონტაჟება</t>
  </si>
  <si>
    <t>QUANTITY</t>
  </si>
  <si>
    <t>STATUS</t>
  </si>
  <si>
    <t>Medical Equipment</t>
  </si>
  <si>
    <t>მიმდინარეობს შესყიდვის პროცესი</t>
  </si>
  <si>
    <t>სამფეხიანი შირმა</t>
  </si>
  <si>
    <t>შეკვეთილი და დამზადებულია ინდივიდუალურად, მიტანილია ადგილზე</t>
  </si>
  <si>
    <t>57 კვ.მ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</si>
</sst>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0"/>
      <color rgb="FFFFFFFF"/>
      <name val="BPG Square Mtavruli"/>
      <family val="1"/>
    </font>
    <font>
      <sz val="10"/>
      <color rgb="FF000000"/>
      <name val="Sylfaen"/>
      <family val="1"/>
    </font>
    <font>
      <sz val="10"/>
      <color rgb="FF000000"/>
      <name val="Calibri Light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84D2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1" fontId="3" fillId="8" borderId="4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0" fontId="3" fillId="7" borderId="4" xfId="0" applyFont="1" applyFill="1" applyBorder="1" applyAlignment="1">
      <alignment horizontal="center" vertical="center" wrapText="1"/>
    </xf>
    <xf numFmtId="1" fontId="3" fillId="7" borderId="4" xfId="0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left" vertical="center" wrapText="1"/>
    </xf>
    <xf numFmtId="164" fontId="6" fillId="9" borderId="0" xfId="1" applyNumberFormat="1" applyFont="1" applyFill="1" applyBorder="1" applyAlignment="1">
      <alignment horizontal="left" vertical="center" wrapText="1"/>
    </xf>
    <xf numFmtId="0" fontId="7" fillId="11" borderId="0" xfId="0" applyFont="1" applyFill="1" applyBorder="1" applyAlignment="1">
      <alignment horizontal="left" vertical="center" wrapText="1"/>
    </xf>
    <xf numFmtId="164" fontId="7" fillId="11" borderId="0" xfId="1" applyNumberFormat="1" applyFont="1" applyFill="1" applyBorder="1" applyAlignment="1">
      <alignment horizontal="center" vertical="center"/>
    </xf>
    <xf numFmtId="0" fontId="0" fillId="12" borderId="0" xfId="0" applyFill="1"/>
    <xf numFmtId="0" fontId="0" fillId="13" borderId="0" xfId="0" applyFill="1"/>
    <xf numFmtId="0" fontId="8" fillId="0" borderId="0" xfId="0" applyFont="1"/>
    <xf numFmtId="0" fontId="7" fillId="11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12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workbookViewId="0">
      <pane xSplit="2" ySplit="2" topLeftCell="C48" activePane="bottomRight" state="frozen"/>
      <selection pane="topRight" activeCell="C1" sqref="C1"/>
      <selection pane="bottomLeft" activeCell="A3" sqref="A3"/>
      <selection pane="bottomRight" activeCell="J57" sqref="J57"/>
    </sheetView>
  </sheetViews>
  <sheetFormatPr defaultRowHeight="14.5"/>
  <cols>
    <col min="1" max="1" width="3.453125" customWidth="1"/>
    <col min="2" max="2" width="46.54296875" customWidth="1"/>
    <col min="3" max="3" width="12.54296875" hidden="1" customWidth="1"/>
    <col min="4" max="7" width="15.1796875" customWidth="1"/>
    <col min="8" max="8" width="17" hidden="1" customWidth="1"/>
    <col min="9" max="9" width="17" customWidth="1"/>
  </cols>
  <sheetData>
    <row r="1" spans="2:9" ht="15" thickBot="1"/>
    <row r="2" spans="2:9" ht="52.5" thickBot="1">
      <c r="B2" s="1" t="s">
        <v>0</v>
      </c>
      <c r="C2" s="2" t="s">
        <v>1</v>
      </c>
      <c r="D2" s="2" t="s">
        <v>1</v>
      </c>
      <c r="E2" s="2" t="s">
        <v>102</v>
      </c>
      <c r="F2" s="2" t="s">
        <v>67</v>
      </c>
      <c r="G2" s="2" t="s">
        <v>111</v>
      </c>
      <c r="H2" s="2" t="s">
        <v>73</v>
      </c>
      <c r="I2" s="2" t="s">
        <v>112</v>
      </c>
    </row>
    <row r="3" spans="2:9" ht="15" thickBot="1">
      <c r="B3" s="3" t="s">
        <v>101</v>
      </c>
      <c r="C3" s="4"/>
      <c r="D3" s="4"/>
      <c r="E3" s="4">
        <v>2.73</v>
      </c>
      <c r="F3" s="4"/>
      <c r="G3" s="4"/>
      <c r="H3" s="4"/>
      <c r="I3" s="4"/>
    </row>
    <row r="4" spans="2:9" ht="15" thickBot="1">
      <c r="B4" s="14" t="s">
        <v>10</v>
      </c>
      <c r="C4" s="6"/>
      <c r="D4" s="6">
        <v>5</v>
      </c>
      <c r="E4" s="6">
        <v>250</v>
      </c>
      <c r="F4" s="6">
        <f>E4*$E$3</f>
        <v>682.5</v>
      </c>
      <c r="G4" s="6">
        <f>D4*F4</f>
        <v>3412.5</v>
      </c>
      <c r="H4" s="12">
        <f>G4</f>
        <v>3412.5</v>
      </c>
      <c r="I4" s="6"/>
    </row>
    <row r="5" spans="2:9" ht="15" thickBot="1">
      <c r="B5" s="14" t="s">
        <v>37</v>
      </c>
      <c r="C5" s="6"/>
      <c r="D5" s="6">
        <v>1</v>
      </c>
      <c r="E5" s="6">
        <v>3540</v>
      </c>
      <c r="F5" s="6">
        <f t="shared" ref="F5:F10" si="0">E5*$E$3</f>
        <v>9664.2000000000007</v>
      </c>
      <c r="G5" s="6">
        <f t="shared" ref="G5:G15" si="1">D5*F5</f>
        <v>9664.2000000000007</v>
      </c>
      <c r="H5" s="12">
        <f t="shared" ref="H5:H11" si="2">G5</f>
        <v>9664.2000000000007</v>
      </c>
      <c r="I5" s="6"/>
    </row>
    <row r="6" spans="2:9" ht="15" thickBot="1">
      <c r="B6" s="14" t="s">
        <v>103</v>
      </c>
      <c r="C6" s="6"/>
      <c r="D6" s="6">
        <v>3</v>
      </c>
      <c r="E6" s="6">
        <v>4200</v>
      </c>
      <c r="F6" s="6">
        <f t="shared" si="0"/>
        <v>11466</v>
      </c>
      <c r="G6" s="6">
        <f t="shared" si="1"/>
        <v>34398</v>
      </c>
      <c r="H6" s="12">
        <f t="shared" si="2"/>
        <v>34398</v>
      </c>
      <c r="I6" s="6"/>
    </row>
    <row r="7" spans="2:9" ht="15" thickBot="1">
      <c r="B7" s="16" t="s">
        <v>47</v>
      </c>
      <c r="C7" s="6"/>
      <c r="D7" s="6">
        <v>1</v>
      </c>
      <c r="E7" s="6">
        <v>840</v>
      </c>
      <c r="F7" s="6">
        <f t="shared" si="0"/>
        <v>2293.1999999999998</v>
      </c>
      <c r="G7" s="6">
        <f t="shared" si="1"/>
        <v>2293.1999999999998</v>
      </c>
      <c r="H7" s="12">
        <f t="shared" si="2"/>
        <v>2293.1999999999998</v>
      </c>
      <c r="I7" s="6"/>
    </row>
    <row r="8" spans="2:9" ht="15" thickBot="1">
      <c r="B8" s="16" t="s">
        <v>42</v>
      </c>
      <c r="C8" s="6"/>
      <c r="D8" s="6">
        <v>1</v>
      </c>
      <c r="E8" s="6">
        <v>350</v>
      </c>
      <c r="F8" s="6">
        <f t="shared" si="0"/>
        <v>955.5</v>
      </c>
      <c r="G8" s="6">
        <f t="shared" si="1"/>
        <v>955.5</v>
      </c>
      <c r="H8" s="12">
        <f t="shared" si="2"/>
        <v>955.5</v>
      </c>
      <c r="I8" s="6"/>
    </row>
    <row r="9" spans="2:9" ht="15" thickBot="1">
      <c r="B9" s="14" t="s">
        <v>43</v>
      </c>
      <c r="C9" s="6"/>
      <c r="D9" s="6">
        <v>1</v>
      </c>
      <c r="E9" s="6">
        <v>5100</v>
      </c>
      <c r="F9" s="6">
        <f t="shared" si="0"/>
        <v>13923</v>
      </c>
      <c r="G9" s="6">
        <f t="shared" si="1"/>
        <v>13923</v>
      </c>
      <c r="H9" s="12">
        <f t="shared" si="2"/>
        <v>13923</v>
      </c>
      <c r="I9" s="6"/>
    </row>
    <row r="10" spans="2:9" ht="15" thickBot="1">
      <c r="B10" s="14" t="s">
        <v>3</v>
      </c>
      <c r="C10" s="6"/>
      <c r="D10" s="6">
        <v>1</v>
      </c>
      <c r="E10" s="6">
        <v>165000</v>
      </c>
      <c r="F10" s="6">
        <f t="shared" si="0"/>
        <v>450450</v>
      </c>
      <c r="G10" s="6">
        <f t="shared" si="1"/>
        <v>450450</v>
      </c>
      <c r="H10" s="12">
        <f t="shared" si="2"/>
        <v>450450</v>
      </c>
      <c r="I10" s="6" t="s">
        <v>104</v>
      </c>
    </row>
    <row r="11" spans="2:9" ht="15" thickBot="1">
      <c r="B11" s="14" t="s">
        <v>24</v>
      </c>
      <c r="C11" s="6"/>
      <c r="D11" s="6">
        <v>1</v>
      </c>
      <c r="E11" s="6">
        <v>45500</v>
      </c>
      <c r="F11" s="6">
        <f>E11*$E$3</f>
        <v>124215</v>
      </c>
      <c r="G11" s="6">
        <f t="shared" si="1"/>
        <v>124215</v>
      </c>
      <c r="H11" s="12">
        <f t="shared" si="2"/>
        <v>124215</v>
      </c>
      <c r="I11" s="6" t="s">
        <v>104</v>
      </c>
    </row>
    <row r="12" spans="2:9" ht="15" thickBot="1">
      <c r="B12" s="23" t="s">
        <v>113</v>
      </c>
      <c r="C12" s="6"/>
      <c r="D12" s="6">
        <v>1</v>
      </c>
      <c r="E12" s="6"/>
      <c r="F12" s="6">
        <v>1000</v>
      </c>
      <c r="G12" s="6">
        <f t="shared" si="1"/>
        <v>1000</v>
      </c>
      <c r="H12" s="12"/>
      <c r="I12" s="6"/>
    </row>
    <row r="13" spans="2:9" ht="15" thickBot="1">
      <c r="B13" s="23" t="s">
        <v>30</v>
      </c>
      <c r="C13" s="6"/>
      <c r="D13" s="6">
        <v>1</v>
      </c>
      <c r="E13" s="6"/>
      <c r="F13" s="6">
        <v>900</v>
      </c>
      <c r="G13" s="6">
        <f t="shared" si="1"/>
        <v>900</v>
      </c>
      <c r="H13" s="12"/>
      <c r="I13" s="6"/>
    </row>
    <row r="14" spans="2:9" ht="15" thickBot="1">
      <c r="B14" s="23" t="s">
        <v>114</v>
      </c>
      <c r="C14" s="6"/>
      <c r="D14" s="6">
        <v>1</v>
      </c>
      <c r="E14" s="6"/>
      <c r="F14" s="6">
        <v>450</v>
      </c>
      <c r="G14" s="6">
        <f t="shared" si="1"/>
        <v>450</v>
      </c>
      <c r="H14" s="12"/>
      <c r="I14" s="6"/>
    </row>
    <row r="15" spans="2:9" ht="15" thickBot="1">
      <c r="B15" s="23" t="s">
        <v>115</v>
      </c>
      <c r="C15" s="6"/>
      <c r="D15" s="6">
        <v>1</v>
      </c>
      <c r="E15" s="6"/>
      <c r="F15" s="6">
        <v>1400</v>
      </c>
      <c r="G15" s="6">
        <f t="shared" si="1"/>
        <v>1400</v>
      </c>
      <c r="H15" s="12"/>
      <c r="I15" s="6"/>
    </row>
    <row r="16" spans="2:9" ht="15" thickBot="1">
      <c r="B16" s="3" t="s">
        <v>107</v>
      </c>
      <c r="C16" s="4"/>
      <c r="D16" s="4"/>
      <c r="E16" s="4"/>
      <c r="F16" s="4"/>
      <c r="G16" s="4"/>
      <c r="H16" s="4"/>
      <c r="I16" s="4"/>
    </row>
    <row r="17" spans="2:9" ht="15" thickBot="1">
      <c r="B17" s="5" t="s">
        <v>82</v>
      </c>
      <c r="C17" s="6"/>
      <c r="D17" s="6">
        <v>3</v>
      </c>
      <c r="E17" s="6"/>
      <c r="F17" s="6">
        <v>480</v>
      </c>
      <c r="G17" s="6">
        <f t="shared" ref="G17:G23" si="3">D17*F17</f>
        <v>1440</v>
      </c>
      <c r="H17" s="12">
        <f>G17</f>
        <v>1440</v>
      </c>
      <c r="I17" s="6" t="s">
        <v>80</v>
      </c>
    </row>
    <row r="18" spans="2:9" ht="15" thickBot="1">
      <c r="B18" s="14" t="s">
        <v>83</v>
      </c>
      <c r="C18" s="6"/>
      <c r="D18" s="6">
        <v>10</v>
      </c>
      <c r="E18" s="6"/>
      <c r="F18" s="6">
        <v>350</v>
      </c>
      <c r="G18" s="6">
        <f t="shared" si="3"/>
        <v>3500</v>
      </c>
      <c r="H18" s="12">
        <f t="shared" ref="H18:H25" si="4">G18</f>
        <v>3500</v>
      </c>
      <c r="I18" s="6" t="s">
        <v>80</v>
      </c>
    </row>
    <row r="19" spans="2:9" ht="15" thickBot="1">
      <c r="B19" s="5" t="s">
        <v>84</v>
      </c>
      <c r="C19" s="6"/>
      <c r="D19" s="6">
        <v>4</v>
      </c>
      <c r="E19" s="6"/>
      <c r="F19" s="6">
        <v>320</v>
      </c>
      <c r="G19" s="6">
        <f t="shared" si="3"/>
        <v>1280</v>
      </c>
      <c r="H19" s="12">
        <f t="shared" si="4"/>
        <v>1280</v>
      </c>
      <c r="I19" s="6" t="s">
        <v>80</v>
      </c>
    </row>
    <row r="20" spans="2:9" ht="15" thickBot="1">
      <c r="B20" s="14" t="s">
        <v>85</v>
      </c>
      <c r="C20" s="6"/>
      <c r="D20" s="6">
        <v>2</v>
      </c>
      <c r="E20" s="6"/>
      <c r="F20" s="6">
        <v>85</v>
      </c>
      <c r="G20" s="6">
        <f t="shared" si="3"/>
        <v>170</v>
      </c>
      <c r="H20" s="12">
        <f t="shared" si="4"/>
        <v>170</v>
      </c>
      <c r="I20" s="6" t="s">
        <v>80</v>
      </c>
    </row>
    <row r="21" spans="2:9" ht="18" customHeight="1" thickBot="1">
      <c r="B21" s="5" t="s">
        <v>86</v>
      </c>
      <c r="C21" s="6"/>
      <c r="D21" s="6">
        <v>6</v>
      </c>
      <c r="E21" s="6"/>
      <c r="F21" s="6">
        <v>350</v>
      </c>
      <c r="G21" s="6">
        <f t="shared" si="3"/>
        <v>2100</v>
      </c>
      <c r="H21" s="12">
        <f t="shared" si="4"/>
        <v>2100</v>
      </c>
      <c r="I21" s="6" t="s">
        <v>80</v>
      </c>
    </row>
    <row r="22" spans="2:9" ht="15" thickBot="1">
      <c r="B22" s="14" t="s">
        <v>87</v>
      </c>
      <c r="C22" s="6"/>
      <c r="D22" s="6">
        <v>4</v>
      </c>
      <c r="E22" s="6"/>
      <c r="F22" s="6">
        <v>120</v>
      </c>
      <c r="G22" s="6">
        <f t="shared" si="3"/>
        <v>480</v>
      </c>
      <c r="H22" s="12">
        <f t="shared" si="4"/>
        <v>480</v>
      </c>
      <c r="I22" s="6" t="s">
        <v>80</v>
      </c>
    </row>
    <row r="23" spans="2:9" ht="15" thickBot="1">
      <c r="B23" s="14" t="s">
        <v>87</v>
      </c>
      <c r="C23" s="6"/>
      <c r="D23" s="6">
        <v>6</v>
      </c>
      <c r="E23" s="6"/>
      <c r="F23" s="6">
        <v>90</v>
      </c>
      <c r="G23" s="6">
        <f t="shared" si="3"/>
        <v>540</v>
      </c>
      <c r="H23" s="12">
        <f t="shared" si="4"/>
        <v>540</v>
      </c>
      <c r="I23" s="6" t="s">
        <v>80</v>
      </c>
    </row>
    <row r="24" spans="2:9" ht="15" thickBot="1">
      <c r="B24" s="14" t="s">
        <v>7</v>
      </c>
      <c r="C24" s="6">
        <v>2</v>
      </c>
      <c r="D24" s="6">
        <v>2</v>
      </c>
      <c r="E24" s="6"/>
      <c r="F24" s="6">
        <v>980</v>
      </c>
      <c r="G24" s="6">
        <f t="shared" ref="G24:G25" si="5">D24*F24</f>
        <v>1960</v>
      </c>
      <c r="H24" s="12">
        <f t="shared" si="4"/>
        <v>1960</v>
      </c>
      <c r="I24" s="6" t="s">
        <v>80</v>
      </c>
    </row>
    <row r="25" spans="2:9" ht="15" thickBot="1">
      <c r="B25" s="5" t="s">
        <v>81</v>
      </c>
      <c r="C25" s="6"/>
      <c r="D25" s="6">
        <v>1</v>
      </c>
      <c r="E25" s="6"/>
      <c r="F25" s="6">
        <v>5800</v>
      </c>
      <c r="G25" s="6">
        <f t="shared" si="5"/>
        <v>5800</v>
      </c>
      <c r="H25" s="12">
        <f t="shared" si="4"/>
        <v>5800</v>
      </c>
      <c r="I25" s="6" t="s">
        <v>80</v>
      </c>
    </row>
    <row r="26" spans="2:9" ht="15" thickBot="1">
      <c r="B26" s="14" t="s">
        <v>88</v>
      </c>
      <c r="C26" s="6"/>
      <c r="D26" s="6">
        <v>1</v>
      </c>
      <c r="E26" s="6"/>
      <c r="F26" s="6">
        <v>350</v>
      </c>
      <c r="G26" s="6">
        <f>D26*F26</f>
        <v>350</v>
      </c>
      <c r="H26" s="12">
        <f>G26</f>
        <v>350</v>
      </c>
      <c r="I26" s="6" t="s">
        <v>80</v>
      </c>
    </row>
    <row r="27" spans="2:9" ht="15" thickBot="1">
      <c r="B27" s="27" t="s">
        <v>118</v>
      </c>
      <c r="C27" s="6"/>
      <c r="D27" s="6">
        <v>1</v>
      </c>
      <c r="E27" s="6"/>
      <c r="F27" s="6">
        <v>2900</v>
      </c>
      <c r="G27" s="6">
        <f t="shared" ref="G27:G32" si="6">D27*F27</f>
        <v>2900</v>
      </c>
      <c r="H27" s="12"/>
      <c r="I27" s="6"/>
    </row>
    <row r="28" spans="2:9" ht="15" thickBot="1">
      <c r="B28" s="27" t="s">
        <v>119</v>
      </c>
      <c r="C28" s="6"/>
      <c r="D28" s="6">
        <v>1</v>
      </c>
      <c r="E28" s="6"/>
      <c r="F28" s="6">
        <v>6000</v>
      </c>
      <c r="G28" s="6">
        <f t="shared" si="6"/>
        <v>6000</v>
      </c>
      <c r="H28" s="12"/>
      <c r="I28" s="6"/>
    </row>
    <row r="29" spans="2:9" ht="27.5" thickBot="1">
      <c r="B29" s="27" t="s">
        <v>120</v>
      </c>
      <c r="C29" s="6"/>
      <c r="D29" s="6">
        <v>1</v>
      </c>
      <c r="E29" s="6"/>
      <c r="F29" s="6">
        <v>1600</v>
      </c>
      <c r="G29" s="6">
        <f t="shared" si="6"/>
        <v>1600</v>
      </c>
      <c r="H29" s="12"/>
      <c r="I29" s="6"/>
    </row>
    <row r="30" spans="2:9" ht="15" thickBot="1">
      <c r="B30" s="27" t="s">
        <v>121</v>
      </c>
      <c r="C30" s="6"/>
      <c r="D30" s="6">
        <v>1</v>
      </c>
      <c r="E30" s="6"/>
      <c r="F30" s="6">
        <v>10900</v>
      </c>
      <c r="G30" s="6">
        <f t="shared" si="6"/>
        <v>10900</v>
      </c>
      <c r="H30" s="12"/>
      <c r="I30" s="6"/>
    </row>
    <row r="31" spans="2:9" ht="27.5" thickBot="1">
      <c r="B31" s="27" t="s">
        <v>122</v>
      </c>
      <c r="C31" s="6"/>
      <c r="D31" s="6">
        <v>1</v>
      </c>
      <c r="E31" s="6"/>
      <c r="F31" s="6">
        <v>2760</v>
      </c>
      <c r="G31" s="6">
        <f t="shared" si="6"/>
        <v>2760</v>
      </c>
      <c r="H31" s="12"/>
      <c r="I31" s="6"/>
    </row>
    <row r="32" spans="2:9" ht="15" thickBot="1">
      <c r="B32" s="27" t="s">
        <v>123</v>
      </c>
      <c r="C32" s="6"/>
      <c r="D32" s="6">
        <v>1</v>
      </c>
      <c r="E32" s="6"/>
      <c r="F32" s="6">
        <v>350</v>
      </c>
      <c r="G32" s="6">
        <f t="shared" si="6"/>
        <v>350</v>
      </c>
      <c r="H32" s="12"/>
      <c r="I32" s="6"/>
    </row>
    <row r="33" spans="2:9" ht="15" thickBot="1">
      <c r="B33" s="3" t="s">
        <v>108</v>
      </c>
      <c r="C33" s="4"/>
      <c r="D33" s="4"/>
      <c r="E33" s="4"/>
      <c r="F33" s="4"/>
      <c r="G33" s="4"/>
      <c r="H33" s="4"/>
      <c r="I33" s="4"/>
    </row>
    <row r="34" spans="2:9" ht="15" thickBot="1">
      <c r="B34" s="14" t="s">
        <v>109</v>
      </c>
      <c r="C34" s="6"/>
      <c r="D34" s="6">
        <v>1</v>
      </c>
      <c r="E34" s="6"/>
      <c r="F34" s="6">
        <v>19300</v>
      </c>
      <c r="G34" s="6">
        <f t="shared" ref="G34:G35" si="7">D34*F34</f>
        <v>19300</v>
      </c>
      <c r="H34" s="12">
        <f t="shared" ref="H34:H58" si="8">G34/1.18</f>
        <v>16355.932203389832</v>
      </c>
      <c r="I34" s="6" t="s">
        <v>110</v>
      </c>
    </row>
    <row r="35" spans="2:9" ht="15" thickBot="1">
      <c r="B35" s="14" t="s">
        <v>69</v>
      </c>
      <c r="C35" s="6"/>
      <c r="D35" s="6">
        <v>13</v>
      </c>
      <c r="E35" s="6"/>
      <c r="F35" s="6">
        <v>940</v>
      </c>
      <c r="G35" s="6">
        <f t="shared" si="7"/>
        <v>12220</v>
      </c>
      <c r="H35" s="12">
        <f t="shared" si="8"/>
        <v>10355.932203389832</v>
      </c>
      <c r="I35" s="6" t="s">
        <v>72</v>
      </c>
    </row>
    <row r="36" spans="2:9" ht="15" thickBot="1">
      <c r="B36" s="14" t="s">
        <v>68</v>
      </c>
      <c r="C36" s="6">
        <v>10</v>
      </c>
      <c r="D36" s="6">
        <v>13</v>
      </c>
      <c r="E36" s="6"/>
      <c r="F36" s="6">
        <v>215</v>
      </c>
      <c r="G36" s="6">
        <f>D36*F36</f>
        <v>2795</v>
      </c>
      <c r="H36" s="12">
        <f t="shared" si="8"/>
        <v>2368.6440677966102</v>
      </c>
      <c r="I36" s="6" t="s">
        <v>72</v>
      </c>
    </row>
    <row r="37" spans="2:9" ht="15" thickBot="1">
      <c r="B37" s="14" t="s">
        <v>70</v>
      </c>
      <c r="C37" s="6"/>
      <c r="D37" s="6">
        <v>13</v>
      </c>
      <c r="E37" s="6"/>
      <c r="F37" s="6">
        <v>16</v>
      </c>
      <c r="G37" s="6">
        <f>D37*F37</f>
        <v>208</v>
      </c>
      <c r="H37" s="12">
        <f t="shared" si="8"/>
        <v>176.27118644067798</v>
      </c>
      <c r="I37" s="6" t="s">
        <v>72</v>
      </c>
    </row>
    <row r="38" spans="2:9" ht="15" thickBot="1">
      <c r="B38" s="14" t="s">
        <v>71</v>
      </c>
      <c r="C38" s="6"/>
      <c r="D38" s="6">
        <v>13</v>
      </c>
      <c r="E38" s="6"/>
      <c r="F38" s="6">
        <v>10</v>
      </c>
      <c r="G38" s="6">
        <f>D38*F38</f>
        <v>130</v>
      </c>
      <c r="H38" s="12">
        <f t="shared" si="8"/>
        <v>110.16949152542374</v>
      </c>
      <c r="I38" s="6" t="s">
        <v>72</v>
      </c>
    </row>
    <row r="39" spans="2:9" ht="15" thickBot="1">
      <c r="B39" s="14" t="s">
        <v>75</v>
      </c>
      <c r="C39" s="6"/>
      <c r="D39" s="6">
        <v>12</v>
      </c>
      <c r="E39" s="6"/>
      <c r="F39" s="6">
        <v>285</v>
      </c>
      <c r="G39" s="6">
        <f>D39*F39</f>
        <v>3420</v>
      </c>
      <c r="H39" s="12">
        <f t="shared" si="8"/>
        <v>2898.305084745763</v>
      </c>
      <c r="I39" s="6" t="s">
        <v>72</v>
      </c>
    </row>
    <row r="40" spans="2:9" ht="15" thickBot="1">
      <c r="B40" s="14" t="s">
        <v>76</v>
      </c>
      <c r="C40" s="6"/>
      <c r="D40" s="6">
        <v>1</v>
      </c>
      <c r="E40" s="6"/>
      <c r="F40" s="6">
        <v>1140</v>
      </c>
      <c r="G40" s="6">
        <f>D40*F40</f>
        <v>1140</v>
      </c>
      <c r="H40" s="12">
        <f t="shared" si="8"/>
        <v>966.10169491525426</v>
      </c>
      <c r="I40" s="6" t="s">
        <v>72</v>
      </c>
    </row>
    <row r="41" spans="2:9" ht="15" thickBot="1">
      <c r="B41" s="15" t="s">
        <v>77</v>
      </c>
      <c r="C41" s="6">
        <v>1</v>
      </c>
      <c r="D41" s="6">
        <v>1</v>
      </c>
      <c r="E41" s="6"/>
      <c r="F41" s="6">
        <v>990</v>
      </c>
      <c r="G41" s="6">
        <f t="shared" ref="G41:G58" si="9">D41*F41</f>
        <v>990</v>
      </c>
      <c r="H41" s="12">
        <f t="shared" si="8"/>
        <v>838.98305084745766</v>
      </c>
      <c r="I41" s="6" t="s">
        <v>72</v>
      </c>
    </row>
    <row r="42" spans="2:9" ht="15" thickBot="1">
      <c r="B42" s="14" t="s">
        <v>58</v>
      </c>
      <c r="C42" s="6">
        <v>1</v>
      </c>
      <c r="D42" s="6">
        <v>1</v>
      </c>
      <c r="E42" s="6"/>
      <c r="F42" s="6">
        <v>1270</v>
      </c>
      <c r="G42" s="6">
        <f t="shared" si="9"/>
        <v>1270</v>
      </c>
      <c r="H42" s="12">
        <f t="shared" si="8"/>
        <v>1076.2711864406781</v>
      </c>
      <c r="I42" s="6" t="s">
        <v>72</v>
      </c>
    </row>
    <row r="43" spans="2:9" ht="26.5" thickBot="1">
      <c r="B43" s="14" t="s">
        <v>89</v>
      </c>
      <c r="C43" s="6">
        <v>1</v>
      </c>
      <c r="D43" s="6">
        <v>1</v>
      </c>
      <c r="E43" s="6"/>
      <c r="F43" s="6">
        <v>1249.98</v>
      </c>
      <c r="G43" s="6">
        <f t="shared" si="9"/>
        <v>1249.98</v>
      </c>
      <c r="H43" s="12">
        <f t="shared" si="8"/>
        <v>1059.3050847457628</v>
      </c>
      <c r="I43" s="6" t="s">
        <v>90</v>
      </c>
    </row>
    <row r="44" spans="2:9" ht="15" thickBot="1">
      <c r="B44" s="14" t="s">
        <v>91</v>
      </c>
      <c r="C44" s="6"/>
      <c r="D44" s="6">
        <v>2</v>
      </c>
      <c r="E44" s="6"/>
      <c r="F44" s="6">
        <v>141.63999999999999</v>
      </c>
      <c r="G44" s="6">
        <f t="shared" si="9"/>
        <v>283.27999999999997</v>
      </c>
      <c r="H44" s="12">
        <f t="shared" si="8"/>
        <v>240.06779661016949</v>
      </c>
      <c r="I44" s="6" t="s">
        <v>93</v>
      </c>
    </row>
    <row r="45" spans="2:9" ht="15" thickBot="1">
      <c r="B45" s="14" t="s">
        <v>92</v>
      </c>
      <c r="C45" s="6"/>
      <c r="D45" s="6">
        <v>3</v>
      </c>
      <c r="E45" s="6"/>
      <c r="F45" s="6">
        <v>81.569999999999993</v>
      </c>
      <c r="G45" s="6">
        <f t="shared" si="9"/>
        <v>244.70999999999998</v>
      </c>
      <c r="H45" s="12">
        <f t="shared" si="8"/>
        <v>207.38135593220338</v>
      </c>
      <c r="I45" s="6" t="s">
        <v>93</v>
      </c>
    </row>
    <row r="46" spans="2:9" ht="15" thickBot="1">
      <c r="B46" s="14" t="s">
        <v>92</v>
      </c>
      <c r="C46" s="6"/>
      <c r="D46" s="6">
        <v>12</v>
      </c>
      <c r="E46" s="6"/>
      <c r="F46" s="6">
        <v>81.569999999999993</v>
      </c>
      <c r="G46" s="6">
        <f t="shared" si="9"/>
        <v>978.83999999999992</v>
      </c>
      <c r="H46" s="12">
        <f t="shared" si="8"/>
        <v>829.52542372881351</v>
      </c>
      <c r="I46" s="6" t="s">
        <v>93</v>
      </c>
    </row>
    <row r="47" spans="2:9" ht="15" thickBot="1">
      <c r="B47" s="14" t="s">
        <v>94</v>
      </c>
      <c r="C47" s="6"/>
      <c r="D47" s="6">
        <v>4</v>
      </c>
      <c r="E47" s="6"/>
      <c r="F47" s="6">
        <v>56.33</v>
      </c>
      <c r="G47" s="6">
        <f t="shared" si="9"/>
        <v>225.32</v>
      </c>
      <c r="H47" s="12">
        <f t="shared" si="8"/>
        <v>190.94915254237287</v>
      </c>
      <c r="I47" s="6" t="s">
        <v>93</v>
      </c>
    </row>
    <row r="48" spans="2:9" ht="15" thickBot="1">
      <c r="B48" s="14" t="s">
        <v>94</v>
      </c>
      <c r="C48" s="6"/>
      <c r="D48" s="6">
        <v>11</v>
      </c>
      <c r="E48" s="6"/>
      <c r="F48" s="6">
        <v>56.33</v>
      </c>
      <c r="G48" s="6">
        <f t="shared" si="9"/>
        <v>619.63</v>
      </c>
      <c r="H48" s="12">
        <f t="shared" si="8"/>
        <v>525.11016949152543</v>
      </c>
      <c r="I48" s="6" t="s">
        <v>93</v>
      </c>
    </row>
    <row r="49" spans="2:12" ht="15" thickBot="1">
      <c r="B49" s="14" t="s">
        <v>95</v>
      </c>
      <c r="C49" s="6"/>
      <c r="D49" s="6">
        <v>20</v>
      </c>
      <c r="E49" s="6"/>
      <c r="F49" s="6">
        <v>6.8</v>
      </c>
      <c r="G49" s="6">
        <f t="shared" si="9"/>
        <v>136</v>
      </c>
      <c r="H49" s="12">
        <f t="shared" si="8"/>
        <v>115.2542372881356</v>
      </c>
      <c r="I49" s="6" t="s">
        <v>93</v>
      </c>
    </row>
    <row r="50" spans="2:12" ht="15" thickBot="1">
      <c r="B50" s="14" t="s">
        <v>96</v>
      </c>
      <c r="C50" s="6"/>
      <c r="D50" s="6">
        <v>10</v>
      </c>
      <c r="E50" s="6"/>
      <c r="F50" s="6">
        <v>27.17</v>
      </c>
      <c r="G50" s="6">
        <f t="shared" si="9"/>
        <v>271.70000000000005</v>
      </c>
      <c r="H50" s="12">
        <f t="shared" si="8"/>
        <v>230.25423728813564</v>
      </c>
      <c r="I50" s="6" t="s">
        <v>93</v>
      </c>
    </row>
    <row r="51" spans="2:12" ht="15" thickBot="1">
      <c r="B51" s="14" t="s">
        <v>97</v>
      </c>
      <c r="C51" s="6"/>
      <c r="D51" s="6">
        <v>30</v>
      </c>
      <c r="E51" s="6"/>
      <c r="F51" s="6">
        <v>33</v>
      </c>
      <c r="G51" s="6">
        <f t="shared" si="9"/>
        <v>990</v>
      </c>
      <c r="H51" s="12">
        <f t="shared" si="8"/>
        <v>838.98305084745766</v>
      </c>
      <c r="I51" s="6" t="s">
        <v>93</v>
      </c>
    </row>
    <row r="52" spans="2:12" ht="15" thickBot="1">
      <c r="B52" s="14" t="s">
        <v>98</v>
      </c>
      <c r="C52" s="6"/>
      <c r="D52" s="6">
        <v>15</v>
      </c>
      <c r="E52" s="6"/>
      <c r="F52" s="6">
        <v>125</v>
      </c>
      <c r="G52" s="6">
        <f t="shared" si="9"/>
        <v>1875</v>
      </c>
      <c r="H52" s="12">
        <f t="shared" si="8"/>
        <v>1588.9830508474577</v>
      </c>
      <c r="I52" s="6" t="s">
        <v>93</v>
      </c>
    </row>
    <row r="53" spans="2:12" ht="15" thickBot="1">
      <c r="B53" s="14" t="s">
        <v>99</v>
      </c>
      <c r="C53" s="6"/>
      <c r="D53" s="6">
        <v>2</v>
      </c>
      <c r="E53" s="6"/>
      <c r="F53" s="6">
        <v>28.6</v>
      </c>
      <c r="G53" s="6">
        <f t="shared" si="9"/>
        <v>57.2</v>
      </c>
      <c r="H53" s="12">
        <f t="shared" si="8"/>
        <v>48.474576271186443</v>
      </c>
      <c r="I53" s="6" t="s">
        <v>93</v>
      </c>
    </row>
    <row r="54" spans="2:12" ht="15" thickBot="1">
      <c r="B54" s="14" t="s">
        <v>97</v>
      </c>
      <c r="C54" s="6"/>
      <c r="D54" s="6">
        <v>40</v>
      </c>
      <c r="E54" s="6"/>
      <c r="F54" s="6">
        <v>33</v>
      </c>
      <c r="G54" s="6">
        <f t="shared" si="9"/>
        <v>1320</v>
      </c>
      <c r="H54" s="12">
        <f t="shared" si="8"/>
        <v>1118.6440677966102</v>
      </c>
      <c r="I54" s="6" t="s">
        <v>93</v>
      </c>
    </row>
    <row r="55" spans="2:12" ht="15" thickBot="1">
      <c r="B55" s="14" t="s">
        <v>100</v>
      </c>
      <c r="C55" s="6"/>
      <c r="D55" s="6">
        <v>17</v>
      </c>
      <c r="E55" s="6"/>
      <c r="F55" s="6">
        <v>2.7</v>
      </c>
      <c r="G55" s="6">
        <f t="shared" si="9"/>
        <v>45.900000000000006</v>
      </c>
      <c r="H55" s="12">
        <f t="shared" si="8"/>
        <v>38.898305084745772</v>
      </c>
      <c r="I55" s="6" t="s">
        <v>93</v>
      </c>
    </row>
    <row r="56" spans="2:12" ht="15" thickBot="1">
      <c r="B56" s="16" t="s">
        <v>74</v>
      </c>
      <c r="C56" s="8"/>
      <c r="D56" s="8">
        <v>1</v>
      </c>
      <c r="E56" s="8"/>
      <c r="F56" s="8">
        <v>250</v>
      </c>
      <c r="G56" s="6">
        <f t="shared" si="9"/>
        <v>250</v>
      </c>
      <c r="H56" s="12">
        <f t="shared" si="8"/>
        <v>211.86440677966104</v>
      </c>
      <c r="I56" s="6" t="s">
        <v>72</v>
      </c>
    </row>
    <row r="57" spans="2:12" ht="15" thickBot="1">
      <c r="B57" s="17" t="s">
        <v>78</v>
      </c>
      <c r="C57" s="4"/>
      <c r="D57" s="24"/>
      <c r="E57" s="24"/>
      <c r="F57" s="24"/>
      <c r="G57" s="25">
        <v>1239603</v>
      </c>
      <c r="H57" s="26">
        <f t="shared" si="8"/>
        <v>1050511.0169491526</v>
      </c>
      <c r="I57" s="24"/>
      <c r="J57" t="s">
        <v>117</v>
      </c>
      <c r="K57">
        <v>180000</v>
      </c>
      <c r="L57" t="s">
        <v>116</v>
      </c>
    </row>
    <row r="58" spans="2:12" ht="15" thickBot="1">
      <c r="B58" s="18" t="s">
        <v>79</v>
      </c>
      <c r="C58" s="19"/>
      <c r="D58" s="20">
        <v>57</v>
      </c>
      <c r="E58" s="19"/>
      <c r="F58" s="20">
        <v>47</v>
      </c>
      <c r="G58" s="21">
        <f t="shared" si="9"/>
        <v>2679</v>
      </c>
      <c r="H58" s="22">
        <f t="shared" si="8"/>
        <v>2270.3389830508477</v>
      </c>
      <c r="I58" s="1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8" workbookViewId="0">
      <selection activeCell="A29" sqref="A29"/>
    </sheetView>
  </sheetViews>
  <sheetFormatPr defaultRowHeight="14.5"/>
  <cols>
    <col min="1" max="1" width="70.90625" customWidth="1"/>
    <col min="2" max="2" width="15.90625" style="38" customWidth="1"/>
    <col min="3" max="3" width="11.7265625" customWidth="1"/>
  </cols>
  <sheetData>
    <row r="1" spans="1:3" ht="15.5">
      <c r="A1" s="31"/>
      <c r="B1" s="36" t="s">
        <v>139</v>
      </c>
      <c r="C1" s="32" t="s">
        <v>140</v>
      </c>
    </row>
    <row r="2" spans="1:3" ht="18.5">
      <c r="A2" s="28" t="s">
        <v>141</v>
      </c>
      <c r="B2" s="37"/>
      <c r="C2" s="30"/>
    </row>
    <row r="3" spans="1:3">
      <c r="A3" t="s">
        <v>131</v>
      </c>
      <c r="B3" s="38">
        <v>1</v>
      </c>
      <c r="C3" t="s">
        <v>132</v>
      </c>
    </row>
    <row r="4" spans="1:3">
      <c r="A4" t="s">
        <v>8</v>
      </c>
      <c r="B4" s="38">
        <v>1</v>
      </c>
      <c r="C4" t="s">
        <v>132</v>
      </c>
    </row>
    <row r="5" spans="1:3">
      <c r="A5" t="s">
        <v>133</v>
      </c>
      <c r="B5" s="38">
        <v>1</v>
      </c>
      <c r="C5" t="s">
        <v>132</v>
      </c>
    </row>
    <row r="6" spans="1:3">
      <c r="A6" t="s">
        <v>82</v>
      </c>
      <c r="B6" s="38">
        <v>3</v>
      </c>
      <c r="C6" t="s">
        <v>132</v>
      </c>
    </row>
    <row r="7" spans="1:3">
      <c r="A7" t="s">
        <v>83</v>
      </c>
      <c r="B7" s="38">
        <v>10</v>
      </c>
      <c r="C7" t="s">
        <v>132</v>
      </c>
    </row>
    <row r="8" spans="1:3">
      <c r="A8" t="s">
        <v>143</v>
      </c>
      <c r="B8" s="38">
        <v>4</v>
      </c>
      <c r="C8" t="s">
        <v>132</v>
      </c>
    </row>
    <row r="9" spans="1:3">
      <c r="A9" t="s">
        <v>85</v>
      </c>
      <c r="B9" s="38">
        <v>2</v>
      </c>
      <c r="C9" t="s">
        <v>132</v>
      </c>
    </row>
    <row r="10" spans="1:3">
      <c r="A10" t="s">
        <v>86</v>
      </c>
      <c r="B10" s="38">
        <v>6</v>
      </c>
      <c r="C10" t="s">
        <v>132</v>
      </c>
    </row>
    <row r="11" spans="1:3">
      <c r="A11" t="s">
        <v>87</v>
      </c>
      <c r="B11" s="38">
        <v>4</v>
      </c>
      <c r="C11" t="s">
        <v>132</v>
      </c>
    </row>
    <row r="12" spans="1:3">
      <c r="A12" t="s">
        <v>87</v>
      </c>
      <c r="B12" s="38">
        <v>6</v>
      </c>
      <c r="C12" t="s">
        <v>132</v>
      </c>
    </row>
    <row r="13" spans="1:3">
      <c r="A13" t="s">
        <v>7</v>
      </c>
      <c r="B13" s="38">
        <v>2</v>
      </c>
      <c r="C13" t="s">
        <v>132</v>
      </c>
    </row>
    <row r="14" spans="1:3">
      <c r="A14" t="s">
        <v>81</v>
      </c>
      <c r="B14" s="38">
        <v>1</v>
      </c>
      <c r="C14" t="s">
        <v>132</v>
      </c>
    </row>
    <row r="15" spans="1:3">
      <c r="A15" t="s">
        <v>118</v>
      </c>
      <c r="B15" s="38">
        <v>1</v>
      </c>
      <c r="C15" t="s">
        <v>132</v>
      </c>
    </row>
    <row r="16" spans="1:3">
      <c r="A16" t="s">
        <v>119</v>
      </c>
      <c r="B16" s="38">
        <v>1</v>
      </c>
      <c r="C16" t="s">
        <v>132</v>
      </c>
    </row>
    <row r="17" spans="1:4">
      <c r="A17" t="s">
        <v>120</v>
      </c>
      <c r="B17" s="38">
        <v>1</v>
      </c>
      <c r="C17" t="s">
        <v>132</v>
      </c>
    </row>
    <row r="18" spans="1:4">
      <c r="A18" t="s">
        <v>121</v>
      </c>
      <c r="B18" s="38">
        <v>1</v>
      </c>
      <c r="C18" t="s">
        <v>132</v>
      </c>
    </row>
    <row r="19" spans="1:4">
      <c r="A19" t="s">
        <v>122</v>
      </c>
      <c r="B19" s="38">
        <v>1</v>
      </c>
      <c r="C19" t="s">
        <v>132</v>
      </c>
    </row>
    <row r="20" spans="1:4">
      <c r="A20" s="33" t="s">
        <v>134</v>
      </c>
      <c r="B20" s="39"/>
      <c r="C20" s="33"/>
    </row>
    <row r="21" spans="1:4">
      <c r="A21" t="s">
        <v>135</v>
      </c>
      <c r="C21" t="s">
        <v>132</v>
      </c>
      <c r="D21" t="s">
        <v>144</v>
      </c>
    </row>
    <row r="22" spans="1:4">
      <c r="A22" t="s">
        <v>69</v>
      </c>
      <c r="B22" s="38">
        <v>13</v>
      </c>
      <c r="C22" t="s">
        <v>132</v>
      </c>
    </row>
    <row r="23" spans="1:4">
      <c r="A23" t="s">
        <v>68</v>
      </c>
      <c r="B23" s="38">
        <v>13</v>
      </c>
      <c r="C23" t="s">
        <v>132</v>
      </c>
    </row>
    <row r="24" spans="1:4">
      <c r="A24" t="s">
        <v>70</v>
      </c>
      <c r="B24" s="38">
        <v>13</v>
      </c>
      <c r="C24" t="s">
        <v>132</v>
      </c>
    </row>
    <row r="25" spans="1:4">
      <c r="A25" t="s">
        <v>71</v>
      </c>
      <c r="B25" s="38">
        <v>13</v>
      </c>
      <c r="C25" t="s">
        <v>132</v>
      </c>
    </row>
    <row r="26" spans="1:4">
      <c r="A26" t="s">
        <v>75</v>
      </c>
      <c r="B26" s="38">
        <v>12</v>
      </c>
      <c r="C26" t="s">
        <v>132</v>
      </c>
    </row>
    <row r="27" spans="1:4">
      <c r="A27" t="s">
        <v>76</v>
      </c>
      <c r="B27" s="38">
        <v>1</v>
      </c>
      <c r="C27" t="s">
        <v>132</v>
      </c>
    </row>
    <row r="28" spans="1:4">
      <c r="A28" t="s">
        <v>77</v>
      </c>
      <c r="B28" s="38">
        <v>1</v>
      </c>
      <c r="C28" t="s">
        <v>132</v>
      </c>
    </row>
    <row r="29" spans="1:4">
      <c r="A29" t="s">
        <v>58</v>
      </c>
      <c r="B29" s="38">
        <v>1</v>
      </c>
      <c r="C29" t="s">
        <v>132</v>
      </c>
    </row>
    <row r="30" spans="1:4">
      <c r="A30" t="s">
        <v>136</v>
      </c>
      <c r="B30" s="38">
        <v>1</v>
      </c>
      <c r="C30" t="s">
        <v>132</v>
      </c>
    </row>
    <row r="31" spans="1:4">
      <c r="A31" t="s">
        <v>95</v>
      </c>
      <c r="B31" s="38">
        <v>20</v>
      </c>
      <c r="C31" t="s">
        <v>132</v>
      </c>
    </row>
    <row r="32" spans="1:4">
      <c r="A32" t="s">
        <v>96</v>
      </c>
      <c r="B32" s="38">
        <v>10</v>
      </c>
      <c r="C32" t="s">
        <v>132</v>
      </c>
    </row>
    <row r="33" spans="1:3">
      <c r="A33" t="s">
        <v>97</v>
      </c>
      <c r="B33" s="38">
        <v>70</v>
      </c>
      <c r="C33" t="s">
        <v>132</v>
      </c>
    </row>
    <row r="34" spans="1:3">
      <c r="A34" t="s">
        <v>98</v>
      </c>
      <c r="B34" s="38">
        <v>15</v>
      </c>
      <c r="C34" t="s">
        <v>132</v>
      </c>
    </row>
    <row r="35" spans="1:3">
      <c r="A35" t="s">
        <v>79</v>
      </c>
      <c r="B35" s="38" t="s">
        <v>145</v>
      </c>
      <c r="C35" t="s">
        <v>132</v>
      </c>
    </row>
    <row r="36" spans="1:3">
      <c r="A36" t="s">
        <v>138</v>
      </c>
      <c r="B36" s="38">
        <v>4</v>
      </c>
      <c r="C3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C1" sqref="C1:E1048576"/>
    </sheetView>
  </sheetViews>
  <sheetFormatPr defaultRowHeight="14.5"/>
  <cols>
    <col min="1" max="1" width="82.81640625" bestFit="1" customWidth="1"/>
    <col min="3" max="3" width="15.26953125" bestFit="1" customWidth="1"/>
  </cols>
  <sheetData>
    <row r="1" spans="1:4" ht="31">
      <c r="A1" s="31"/>
      <c r="B1" s="31" t="s">
        <v>139</v>
      </c>
      <c r="C1" s="32" t="s">
        <v>140</v>
      </c>
    </row>
    <row r="2" spans="1:4" ht="18.5">
      <c r="A2" s="28" t="s">
        <v>141</v>
      </c>
      <c r="B2" s="29"/>
      <c r="C2" s="30"/>
    </row>
    <row r="3" spans="1:4">
      <c r="A3" t="s">
        <v>10</v>
      </c>
      <c r="B3">
        <v>5</v>
      </c>
      <c r="C3" t="s">
        <v>124</v>
      </c>
    </row>
    <row r="4" spans="1:4">
      <c r="A4" t="s">
        <v>37</v>
      </c>
      <c r="B4">
        <v>1</v>
      </c>
      <c r="C4" t="s">
        <v>124</v>
      </c>
    </row>
    <row r="5" spans="1:4">
      <c r="A5" t="s">
        <v>103</v>
      </c>
      <c r="B5">
        <v>3</v>
      </c>
      <c r="C5" t="s">
        <v>124</v>
      </c>
    </row>
    <row r="6" spans="1:4">
      <c r="A6" t="s">
        <v>47</v>
      </c>
      <c r="B6">
        <v>1</v>
      </c>
      <c r="C6" t="s">
        <v>124</v>
      </c>
    </row>
    <row r="7" spans="1:4">
      <c r="A7" t="s">
        <v>125</v>
      </c>
      <c r="B7">
        <v>1</v>
      </c>
      <c r="C7" t="s">
        <v>124</v>
      </c>
    </row>
    <row r="8" spans="1:4">
      <c r="A8" t="s">
        <v>43</v>
      </c>
      <c r="B8">
        <v>1</v>
      </c>
      <c r="C8" t="s">
        <v>124</v>
      </c>
    </row>
    <row r="9" spans="1:4" s="35" customFormat="1">
      <c r="A9" s="35" t="s">
        <v>3</v>
      </c>
      <c r="B9" s="35">
        <v>1</v>
      </c>
      <c r="C9" s="35" t="s">
        <v>124</v>
      </c>
      <c r="D9" s="35" t="s">
        <v>142</v>
      </c>
    </row>
    <row r="10" spans="1:4" s="35" customFormat="1">
      <c r="A10" s="35" t="s">
        <v>126</v>
      </c>
      <c r="B10" s="35">
        <v>1</v>
      </c>
      <c r="C10" s="35" t="s">
        <v>124</v>
      </c>
      <c r="D10" s="35" t="s">
        <v>142</v>
      </c>
    </row>
    <row r="11" spans="1:4">
      <c r="A11" t="s">
        <v>127</v>
      </c>
      <c r="B11">
        <v>1</v>
      </c>
      <c r="C11" t="s">
        <v>124</v>
      </c>
    </row>
    <row r="12" spans="1:4">
      <c r="A12" t="s">
        <v>36</v>
      </c>
      <c r="B12">
        <v>1</v>
      </c>
      <c r="C12" t="s">
        <v>124</v>
      </c>
    </row>
    <row r="13" spans="1:4">
      <c r="A13" t="s">
        <v>128</v>
      </c>
      <c r="B13">
        <v>1</v>
      </c>
      <c r="C13" t="s">
        <v>124</v>
      </c>
    </row>
    <row r="14" spans="1:4">
      <c r="A14" t="s">
        <v>129</v>
      </c>
      <c r="B14">
        <v>1</v>
      </c>
      <c r="C14" t="s">
        <v>124</v>
      </c>
    </row>
    <row r="15" spans="1:4">
      <c r="A15" t="s">
        <v>130</v>
      </c>
      <c r="B15">
        <v>1</v>
      </c>
      <c r="C15" t="s">
        <v>124</v>
      </c>
    </row>
    <row r="16" spans="1:4">
      <c r="A16" t="s">
        <v>113</v>
      </c>
      <c r="B16">
        <v>1</v>
      </c>
      <c r="C16" t="s">
        <v>124</v>
      </c>
    </row>
    <row r="17" spans="1:3">
      <c r="A17" t="s">
        <v>114</v>
      </c>
      <c r="B17">
        <v>1</v>
      </c>
      <c r="C17" t="s">
        <v>124</v>
      </c>
    </row>
    <row r="18" spans="1:3">
      <c r="A18" t="s">
        <v>137</v>
      </c>
      <c r="B18">
        <v>1</v>
      </c>
      <c r="C18" t="s">
        <v>124</v>
      </c>
    </row>
    <row r="33" spans="1:3">
      <c r="A33" s="34"/>
      <c r="B33" s="34"/>
      <c r="C33" s="34"/>
    </row>
    <row r="34" spans="1:3">
      <c r="A34" s="34"/>
      <c r="B34" s="34"/>
      <c r="C34" s="34"/>
    </row>
    <row r="35" spans="1:3">
      <c r="A35" s="33"/>
      <c r="B35" s="33"/>
      <c r="C35" s="33"/>
    </row>
    <row r="58" spans="1:3">
      <c r="A58" s="34"/>
      <c r="B58" s="34"/>
      <c r="C58" s="3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5"/>
  <sheetViews>
    <sheetView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B11" sqref="B11"/>
    </sheetView>
  </sheetViews>
  <sheetFormatPr defaultRowHeight="14.5"/>
  <cols>
    <col min="1" max="1" width="3.453125" customWidth="1"/>
    <col min="2" max="2" width="46.54296875" customWidth="1"/>
    <col min="3" max="3" width="12.54296875" bestFit="1" customWidth="1"/>
    <col min="4" max="7" width="15.1796875" customWidth="1"/>
    <col min="8" max="9" width="17" customWidth="1"/>
    <col min="10" max="10" width="19.81640625" customWidth="1"/>
  </cols>
  <sheetData>
    <row r="1" spans="2:11" ht="15" thickBot="1"/>
    <row r="2" spans="2:11" ht="39.5" thickBot="1">
      <c r="B2" s="1" t="s">
        <v>0</v>
      </c>
      <c r="C2" s="2" t="s">
        <v>1</v>
      </c>
      <c r="D2" s="2" t="s">
        <v>66</v>
      </c>
      <c r="E2" s="2" t="s">
        <v>102</v>
      </c>
      <c r="F2" s="2" t="s">
        <v>67</v>
      </c>
      <c r="G2" s="2" t="s">
        <v>65</v>
      </c>
      <c r="H2" s="2" t="s">
        <v>73</v>
      </c>
      <c r="I2" s="2" t="s">
        <v>106</v>
      </c>
      <c r="J2" s="2" t="s">
        <v>64</v>
      </c>
    </row>
    <row r="3" spans="2:11" ht="15" thickBot="1">
      <c r="B3" s="3" t="s">
        <v>101</v>
      </c>
      <c r="C3" s="4"/>
      <c r="D3" s="4"/>
      <c r="E3" s="4">
        <v>2.73</v>
      </c>
      <c r="F3" s="4"/>
      <c r="G3" s="4"/>
      <c r="H3" s="4"/>
      <c r="I3" s="4"/>
      <c r="J3" s="4"/>
    </row>
    <row r="4" spans="2:11" ht="15" thickBot="1">
      <c r="B4" s="5" t="s">
        <v>10</v>
      </c>
      <c r="C4" s="6"/>
      <c r="D4" s="6">
        <v>5</v>
      </c>
      <c r="E4" s="6">
        <v>250</v>
      </c>
      <c r="F4" s="6">
        <f>E4*$E$3</f>
        <v>682.5</v>
      </c>
      <c r="G4" s="6">
        <f>D4*F4</f>
        <v>3412.5</v>
      </c>
      <c r="H4" s="12">
        <f>G4</f>
        <v>3412.5</v>
      </c>
      <c r="I4" s="6" t="s">
        <v>104</v>
      </c>
      <c r="J4" s="6"/>
      <c r="K4">
        <f>SUMIF(I2:I106,"გორგია",G2:G106)</f>
        <v>5624.48</v>
      </c>
    </row>
    <row r="5" spans="2:11" ht="15" thickBot="1">
      <c r="B5" s="5" t="s">
        <v>37</v>
      </c>
      <c r="C5" s="6"/>
      <c r="D5" s="6">
        <v>1</v>
      </c>
      <c r="E5" s="6">
        <v>3540</v>
      </c>
      <c r="F5" s="6">
        <f t="shared" ref="F5:F11" si="0">E5*$E$3</f>
        <v>9664.2000000000007</v>
      </c>
      <c r="G5" s="6">
        <f t="shared" ref="G5:G11" si="1">D5*F5</f>
        <v>9664.2000000000007</v>
      </c>
      <c r="H5" s="12">
        <f t="shared" ref="H5:H11" si="2">G5</f>
        <v>9664.2000000000007</v>
      </c>
      <c r="I5" s="6" t="s">
        <v>104</v>
      </c>
      <c r="J5" s="6"/>
    </row>
    <row r="6" spans="2:11" ht="15" thickBot="1">
      <c r="B6" s="5" t="s">
        <v>103</v>
      </c>
      <c r="C6" s="6"/>
      <c r="D6" s="6">
        <v>3</v>
      </c>
      <c r="E6" s="6">
        <v>4200</v>
      </c>
      <c r="F6" s="6">
        <f t="shared" si="0"/>
        <v>11466</v>
      </c>
      <c r="G6" s="6">
        <f t="shared" si="1"/>
        <v>34398</v>
      </c>
      <c r="H6" s="12">
        <f t="shared" si="2"/>
        <v>34398</v>
      </c>
      <c r="I6" s="6" t="s">
        <v>104</v>
      </c>
      <c r="J6" s="6"/>
    </row>
    <row r="7" spans="2:11" ht="15" thickBot="1">
      <c r="B7" s="7" t="s">
        <v>47</v>
      </c>
      <c r="C7" s="6"/>
      <c r="D7" s="6">
        <v>1</v>
      </c>
      <c r="E7" s="6">
        <v>840</v>
      </c>
      <c r="F7" s="6">
        <f t="shared" si="0"/>
        <v>2293.1999999999998</v>
      </c>
      <c r="G7" s="6">
        <f t="shared" si="1"/>
        <v>2293.1999999999998</v>
      </c>
      <c r="H7" s="12">
        <f t="shared" si="2"/>
        <v>2293.1999999999998</v>
      </c>
      <c r="I7" s="6" t="s">
        <v>104</v>
      </c>
      <c r="J7" s="6"/>
    </row>
    <row r="8" spans="2:11" ht="15" thickBot="1">
      <c r="B8" s="7" t="s">
        <v>42</v>
      </c>
      <c r="C8" s="6"/>
      <c r="D8" s="6">
        <v>1</v>
      </c>
      <c r="E8" s="6">
        <v>350</v>
      </c>
      <c r="F8" s="6">
        <f t="shared" si="0"/>
        <v>955.5</v>
      </c>
      <c r="G8" s="6">
        <f t="shared" si="1"/>
        <v>955.5</v>
      </c>
      <c r="H8" s="12">
        <f t="shared" si="2"/>
        <v>955.5</v>
      </c>
      <c r="I8" s="6" t="s">
        <v>104</v>
      </c>
      <c r="J8" s="6"/>
    </row>
    <row r="9" spans="2:11" ht="15" thickBot="1">
      <c r="B9" s="5" t="s">
        <v>43</v>
      </c>
      <c r="C9" s="6"/>
      <c r="D9" s="6">
        <v>1</v>
      </c>
      <c r="E9" s="6">
        <v>5100</v>
      </c>
      <c r="F9" s="6">
        <f t="shared" si="0"/>
        <v>13923</v>
      </c>
      <c r="G9" s="6">
        <f t="shared" si="1"/>
        <v>13923</v>
      </c>
      <c r="H9" s="12">
        <f t="shared" si="2"/>
        <v>13923</v>
      </c>
      <c r="I9" s="6" t="s">
        <v>104</v>
      </c>
      <c r="J9" s="6"/>
    </row>
    <row r="10" spans="2:11" ht="15" thickBot="1">
      <c r="B10" s="5" t="s">
        <v>3</v>
      </c>
      <c r="C10" s="6"/>
      <c r="D10" s="6">
        <v>1</v>
      </c>
      <c r="E10" s="6">
        <v>165000</v>
      </c>
      <c r="F10" s="6">
        <f t="shared" si="0"/>
        <v>450450</v>
      </c>
      <c r="G10" s="6">
        <f t="shared" si="1"/>
        <v>450450</v>
      </c>
      <c r="H10" s="12">
        <f t="shared" si="2"/>
        <v>450450</v>
      </c>
      <c r="I10" s="6" t="s">
        <v>105</v>
      </c>
      <c r="J10" s="6"/>
    </row>
    <row r="11" spans="2:11" ht="15" thickBot="1">
      <c r="B11" s="5" t="s">
        <v>24</v>
      </c>
      <c r="C11" s="6"/>
      <c r="D11" s="6">
        <v>1</v>
      </c>
      <c r="E11" s="6">
        <v>45500</v>
      </c>
      <c r="F11" s="6">
        <f t="shared" si="0"/>
        <v>124215</v>
      </c>
      <c r="G11" s="6">
        <f t="shared" si="1"/>
        <v>124215</v>
      </c>
      <c r="H11" s="12">
        <f t="shared" si="2"/>
        <v>124215</v>
      </c>
      <c r="I11" s="6" t="s">
        <v>105</v>
      </c>
      <c r="J11" s="6"/>
    </row>
    <row r="12" spans="2:11" ht="15" thickBot="1">
      <c r="B12" s="3"/>
      <c r="C12" s="4"/>
      <c r="D12" s="4"/>
      <c r="E12" s="4"/>
      <c r="F12" s="4"/>
      <c r="G12" s="4"/>
      <c r="H12" s="4"/>
      <c r="I12" s="4"/>
      <c r="J12" s="4"/>
    </row>
    <row r="13" spans="2:11" ht="15" thickBot="1">
      <c r="B13" s="5" t="s">
        <v>82</v>
      </c>
      <c r="C13" s="6"/>
      <c r="D13" s="6">
        <v>3</v>
      </c>
      <c r="E13" s="6"/>
      <c r="F13" s="6">
        <v>480</v>
      </c>
      <c r="G13" s="6">
        <f t="shared" ref="G13:G20" si="3">D13*F13</f>
        <v>1440</v>
      </c>
      <c r="H13" s="12">
        <f>G13</f>
        <v>1440</v>
      </c>
      <c r="I13" s="6" t="s">
        <v>80</v>
      </c>
      <c r="J13" s="6"/>
      <c r="K13">
        <f>SUMIF(I12:I115,"გორგია",G12:G115)</f>
        <v>7047.579999999999</v>
      </c>
    </row>
    <row r="14" spans="2:11" ht="15" thickBot="1">
      <c r="B14" s="5" t="s">
        <v>83</v>
      </c>
      <c r="C14" s="6"/>
      <c r="D14" s="6">
        <v>10</v>
      </c>
      <c r="E14" s="6"/>
      <c r="F14" s="6">
        <v>350</v>
      </c>
      <c r="G14" s="6">
        <f t="shared" si="3"/>
        <v>3500</v>
      </c>
      <c r="H14" s="12">
        <f t="shared" ref="H14:H77" si="4">G14</f>
        <v>3500</v>
      </c>
      <c r="I14" s="6" t="s">
        <v>80</v>
      </c>
      <c r="J14" s="6"/>
    </row>
    <row r="15" spans="2:11" ht="15" thickBot="1">
      <c r="B15" s="5" t="s">
        <v>84</v>
      </c>
      <c r="C15" s="6"/>
      <c r="D15" s="6">
        <v>4</v>
      </c>
      <c r="E15" s="6"/>
      <c r="F15" s="6">
        <v>320</v>
      </c>
      <c r="G15" s="6">
        <f t="shared" si="3"/>
        <v>1280</v>
      </c>
      <c r="H15" s="12">
        <f t="shared" si="4"/>
        <v>1280</v>
      </c>
      <c r="I15" s="6" t="s">
        <v>80</v>
      </c>
      <c r="J15" s="6"/>
    </row>
    <row r="16" spans="2:11" ht="15" thickBot="1">
      <c r="B16" s="5" t="s">
        <v>85</v>
      </c>
      <c r="C16" s="6"/>
      <c r="D16" s="6">
        <v>2</v>
      </c>
      <c r="E16" s="6"/>
      <c r="F16" s="6">
        <v>85</v>
      </c>
      <c r="G16" s="6">
        <f t="shared" si="3"/>
        <v>170</v>
      </c>
      <c r="H16" s="12">
        <f t="shared" si="4"/>
        <v>170</v>
      </c>
      <c r="I16" s="6" t="s">
        <v>80</v>
      </c>
      <c r="J16" s="6"/>
    </row>
    <row r="17" spans="2:10" ht="15" thickBot="1">
      <c r="B17" s="5" t="s">
        <v>86</v>
      </c>
      <c r="C17" s="6"/>
      <c r="D17" s="6">
        <v>6</v>
      </c>
      <c r="E17" s="6"/>
      <c r="F17" s="6">
        <v>350</v>
      </c>
      <c r="G17" s="6">
        <f t="shared" si="3"/>
        <v>2100</v>
      </c>
      <c r="H17" s="12">
        <f t="shared" si="4"/>
        <v>2100</v>
      </c>
      <c r="I17" s="6" t="s">
        <v>80</v>
      </c>
      <c r="J17" s="6"/>
    </row>
    <row r="18" spans="2:10" ht="15" thickBot="1">
      <c r="B18" s="5" t="s">
        <v>87</v>
      </c>
      <c r="C18" s="6"/>
      <c r="D18" s="6">
        <v>4</v>
      </c>
      <c r="E18" s="6"/>
      <c r="F18" s="6">
        <v>120</v>
      </c>
      <c r="G18" s="6">
        <f t="shared" si="3"/>
        <v>480</v>
      </c>
      <c r="H18" s="12">
        <f t="shared" si="4"/>
        <v>480</v>
      </c>
      <c r="I18" s="6" t="s">
        <v>80</v>
      </c>
      <c r="J18" s="6"/>
    </row>
    <row r="19" spans="2:10" ht="15" thickBot="1">
      <c r="B19" s="5" t="s">
        <v>87</v>
      </c>
      <c r="C19" s="6"/>
      <c r="D19" s="6">
        <v>6</v>
      </c>
      <c r="E19" s="6"/>
      <c r="F19" s="6">
        <v>90</v>
      </c>
      <c r="G19" s="6">
        <f t="shared" si="3"/>
        <v>540</v>
      </c>
      <c r="H19" s="12">
        <f t="shared" si="4"/>
        <v>540</v>
      </c>
      <c r="I19" s="6" t="s">
        <v>80</v>
      </c>
      <c r="J19" s="6"/>
    </row>
    <row r="20" spans="2:10" ht="15" thickBot="1">
      <c r="B20" s="5" t="s">
        <v>88</v>
      </c>
      <c r="C20" s="6"/>
      <c r="D20" s="6">
        <v>1</v>
      </c>
      <c r="E20" s="6"/>
      <c r="F20" s="6">
        <v>350</v>
      </c>
      <c r="G20" s="6">
        <f t="shared" si="3"/>
        <v>350</v>
      </c>
      <c r="H20" s="12">
        <f t="shared" si="4"/>
        <v>350</v>
      </c>
      <c r="I20" s="6" t="s">
        <v>80</v>
      </c>
      <c r="J20" s="6"/>
    </row>
    <row r="21" spans="2:10" ht="15" thickBot="1">
      <c r="B21" s="3" t="s">
        <v>2</v>
      </c>
      <c r="C21" s="4"/>
      <c r="D21" s="4"/>
      <c r="E21" s="4"/>
      <c r="F21" s="4"/>
      <c r="G21" s="4"/>
      <c r="H21" s="12">
        <f t="shared" si="4"/>
        <v>0</v>
      </c>
      <c r="I21" s="4"/>
      <c r="J21" s="4"/>
    </row>
    <row r="22" spans="2:10" ht="15" thickBot="1">
      <c r="B22" s="5" t="s">
        <v>3</v>
      </c>
      <c r="C22" s="6">
        <v>1</v>
      </c>
      <c r="D22" s="6"/>
      <c r="E22" s="6"/>
      <c r="F22" s="6"/>
      <c r="G22" s="6">
        <f t="shared" ref="G22:G86" si="5">D22*F22</f>
        <v>0</v>
      </c>
      <c r="H22" s="12">
        <f t="shared" si="4"/>
        <v>0</v>
      </c>
      <c r="I22" s="6"/>
      <c r="J22" s="6"/>
    </row>
    <row r="23" spans="2:10" ht="15" thickBot="1">
      <c r="B23" s="5" t="s">
        <v>4</v>
      </c>
      <c r="C23" s="6">
        <v>1</v>
      </c>
      <c r="D23" s="6"/>
      <c r="E23" s="6"/>
      <c r="F23" s="6"/>
      <c r="G23" s="6">
        <f t="shared" si="5"/>
        <v>0</v>
      </c>
      <c r="H23" s="12">
        <f t="shared" si="4"/>
        <v>0</v>
      </c>
      <c r="I23" s="6"/>
      <c r="J23" s="6"/>
    </row>
    <row r="24" spans="2:10" ht="15" thickBot="1">
      <c r="B24" s="7" t="s">
        <v>5</v>
      </c>
      <c r="C24" s="8">
        <v>1</v>
      </c>
      <c r="D24" s="8"/>
      <c r="E24" s="8"/>
      <c r="F24" s="8"/>
      <c r="G24" s="6">
        <f t="shared" si="5"/>
        <v>0</v>
      </c>
      <c r="H24" s="12">
        <f t="shared" si="4"/>
        <v>0</v>
      </c>
      <c r="I24" s="8"/>
      <c r="J24" s="8"/>
    </row>
    <row r="25" spans="2:10" ht="15" thickBot="1">
      <c r="B25" s="9" t="s">
        <v>6</v>
      </c>
      <c r="C25" s="4"/>
      <c r="D25" s="4"/>
      <c r="E25" s="4"/>
      <c r="F25" s="4"/>
      <c r="G25" s="6">
        <f t="shared" si="5"/>
        <v>0</v>
      </c>
      <c r="H25" s="12">
        <f t="shared" si="4"/>
        <v>0</v>
      </c>
      <c r="I25" s="4"/>
      <c r="J25" s="4"/>
    </row>
    <row r="26" spans="2:10" ht="15" thickBot="1">
      <c r="B26" s="13" t="s">
        <v>7</v>
      </c>
      <c r="C26" s="6">
        <v>2</v>
      </c>
      <c r="D26" s="6">
        <v>2</v>
      </c>
      <c r="E26" s="6"/>
      <c r="F26" s="6">
        <v>980</v>
      </c>
      <c r="G26" s="6">
        <f t="shared" si="5"/>
        <v>1960</v>
      </c>
      <c r="H26" s="12">
        <f t="shared" si="4"/>
        <v>1960</v>
      </c>
      <c r="I26" s="6" t="s">
        <v>80</v>
      </c>
      <c r="J26" s="6"/>
    </row>
    <row r="27" spans="2:10" ht="15" thickBot="1">
      <c r="B27" s="5" t="s">
        <v>8</v>
      </c>
      <c r="C27" s="6">
        <v>1</v>
      </c>
      <c r="D27" s="6"/>
      <c r="E27" s="6"/>
      <c r="F27" s="6"/>
      <c r="G27" s="6">
        <f t="shared" si="5"/>
        <v>0</v>
      </c>
      <c r="H27" s="12">
        <f t="shared" si="4"/>
        <v>0</v>
      </c>
      <c r="I27" s="6"/>
      <c r="J27" s="6"/>
    </row>
    <row r="28" spans="2:10" ht="15" thickBot="1">
      <c r="B28" s="5" t="s">
        <v>5</v>
      </c>
      <c r="C28" s="6">
        <v>2</v>
      </c>
      <c r="D28" s="6"/>
      <c r="E28" s="6"/>
      <c r="F28" s="6"/>
      <c r="G28" s="6">
        <f t="shared" si="5"/>
        <v>0</v>
      </c>
      <c r="H28" s="12">
        <f t="shared" si="4"/>
        <v>0</v>
      </c>
      <c r="I28" s="6"/>
      <c r="J28" s="6"/>
    </row>
    <row r="29" spans="2:10" ht="15" thickBot="1">
      <c r="B29" s="7" t="s">
        <v>9</v>
      </c>
      <c r="C29" s="8">
        <v>1</v>
      </c>
      <c r="D29" s="8"/>
      <c r="E29" s="8"/>
      <c r="F29" s="8"/>
      <c r="G29" s="6">
        <f t="shared" si="5"/>
        <v>0</v>
      </c>
      <c r="H29" s="12">
        <f t="shared" si="4"/>
        <v>0</v>
      </c>
      <c r="I29" s="8"/>
      <c r="J29" s="8"/>
    </row>
    <row r="30" spans="2:10" ht="15" thickBot="1">
      <c r="B30" s="5" t="s">
        <v>10</v>
      </c>
      <c r="C30" s="6">
        <v>2</v>
      </c>
      <c r="D30" s="6"/>
      <c r="E30" s="6"/>
      <c r="F30" s="6"/>
      <c r="G30" s="6">
        <f t="shared" si="5"/>
        <v>0</v>
      </c>
      <c r="H30" s="12">
        <f t="shared" si="4"/>
        <v>0</v>
      </c>
      <c r="I30" s="6"/>
      <c r="J30" s="6"/>
    </row>
    <row r="31" spans="2:10" ht="15" thickBot="1">
      <c r="B31" s="5" t="s">
        <v>11</v>
      </c>
      <c r="C31" s="6">
        <v>2</v>
      </c>
      <c r="D31" s="6"/>
      <c r="E31" s="6"/>
      <c r="F31" s="6"/>
      <c r="G31" s="6">
        <f t="shared" si="5"/>
        <v>0</v>
      </c>
      <c r="H31" s="12">
        <f t="shared" si="4"/>
        <v>0</v>
      </c>
      <c r="I31" s="6"/>
      <c r="J31" s="6"/>
    </row>
    <row r="32" spans="2:10" ht="15" thickBot="1">
      <c r="B32" s="5" t="s">
        <v>12</v>
      </c>
      <c r="C32" s="6">
        <v>1</v>
      </c>
      <c r="D32" s="6"/>
      <c r="E32" s="6"/>
      <c r="F32" s="6"/>
      <c r="G32" s="6">
        <f t="shared" si="5"/>
        <v>0</v>
      </c>
      <c r="H32" s="12">
        <f t="shared" si="4"/>
        <v>0</v>
      </c>
      <c r="I32" s="6"/>
      <c r="J32" s="6"/>
    </row>
    <row r="33" spans="2:10" ht="15" thickBot="1">
      <c r="B33" s="5" t="s">
        <v>13</v>
      </c>
      <c r="C33" s="6">
        <v>2</v>
      </c>
      <c r="D33" s="6"/>
      <c r="E33" s="6"/>
      <c r="F33" s="6"/>
      <c r="G33" s="6">
        <f t="shared" si="5"/>
        <v>0</v>
      </c>
      <c r="H33" s="12">
        <f t="shared" si="4"/>
        <v>0</v>
      </c>
      <c r="I33" s="6"/>
      <c r="J33" s="6"/>
    </row>
    <row r="34" spans="2:10" ht="15" thickBot="1">
      <c r="B34" s="5" t="s">
        <v>14</v>
      </c>
      <c r="C34" s="6">
        <v>2</v>
      </c>
      <c r="D34" s="6"/>
      <c r="E34" s="6"/>
      <c r="F34" s="6"/>
      <c r="G34" s="6">
        <f t="shared" si="5"/>
        <v>0</v>
      </c>
      <c r="H34" s="12">
        <f t="shared" si="4"/>
        <v>0</v>
      </c>
      <c r="I34" s="6"/>
      <c r="J34" s="6"/>
    </row>
    <row r="35" spans="2:10" ht="15" thickBot="1">
      <c r="B35" s="9" t="s">
        <v>15</v>
      </c>
      <c r="C35" s="4"/>
      <c r="D35" s="4"/>
      <c r="E35" s="4"/>
      <c r="F35" s="4"/>
      <c r="G35" s="6">
        <f t="shared" si="5"/>
        <v>0</v>
      </c>
      <c r="H35" s="12">
        <f t="shared" si="4"/>
        <v>0</v>
      </c>
      <c r="I35" s="4"/>
      <c r="J35" s="4"/>
    </row>
    <row r="36" spans="2:10" ht="15" thickBot="1">
      <c r="B36" s="5" t="s">
        <v>16</v>
      </c>
      <c r="C36" s="6">
        <v>1</v>
      </c>
      <c r="D36" s="6"/>
      <c r="E36" s="6"/>
      <c r="F36" s="6"/>
      <c r="G36" s="6">
        <f t="shared" si="5"/>
        <v>0</v>
      </c>
      <c r="H36" s="12">
        <f t="shared" si="4"/>
        <v>0</v>
      </c>
      <c r="I36" s="6"/>
      <c r="J36" s="6"/>
    </row>
    <row r="37" spans="2:10" ht="15" thickBot="1">
      <c r="B37" s="5" t="s">
        <v>17</v>
      </c>
      <c r="C37" s="6">
        <v>1</v>
      </c>
      <c r="D37" s="6"/>
      <c r="E37" s="6"/>
      <c r="F37" s="6"/>
      <c r="G37" s="6">
        <f t="shared" si="5"/>
        <v>0</v>
      </c>
      <c r="H37" s="12">
        <f t="shared" si="4"/>
        <v>0</v>
      </c>
      <c r="I37" s="6"/>
      <c r="J37" s="6"/>
    </row>
    <row r="38" spans="2:10" ht="15" thickBot="1">
      <c r="B38" s="5" t="s">
        <v>18</v>
      </c>
      <c r="C38" s="6">
        <v>1</v>
      </c>
      <c r="D38" s="6"/>
      <c r="E38" s="6"/>
      <c r="F38" s="6"/>
      <c r="G38" s="6">
        <f t="shared" si="5"/>
        <v>0</v>
      </c>
      <c r="H38" s="12">
        <f t="shared" si="4"/>
        <v>0</v>
      </c>
      <c r="I38" s="6"/>
      <c r="J38" s="6"/>
    </row>
    <row r="39" spans="2:10" ht="15" thickBot="1">
      <c r="B39" s="5" t="s">
        <v>5</v>
      </c>
      <c r="C39" s="6">
        <v>1</v>
      </c>
      <c r="D39" s="6"/>
      <c r="E39" s="6"/>
      <c r="F39" s="6"/>
      <c r="G39" s="6">
        <f t="shared" si="5"/>
        <v>0</v>
      </c>
      <c r="H39" s="12">
        <f t="shared" si="4"/>
        <v>0</v>
      </c>
      <c r="I39" s="6"/>
      <c r="J39" s="6"/>
    </row>
    <row r="40" spans="2:10" ht="15" thickBot="1">
      <c r="B40" s="5" t="s">
        <v>13</v>
      </c>
      <c r="C40" s="6">
        <v>1</v>
      </c>
      <c r="D40" s="6"/>
      <c r="E40" s="6"/>
      <c r="F40" s="6"/>
      <c r="G40" s="6">
        <f t="shared" si="5"/>
        <v>0</v>
      </c>
      <c r="H40" s="12">
        <f t="shared" si="4"/>
        <v>0</v>
      </c>
      <c r="I40" s="6"/>
      <c r="J40" s="6"/>
    </row>
    <row r="41" spans="2:10" ht="15" thickBot="1">
      <c r="B41" s="3" t="s">
        <v>19</v>
      </c>
      <c r="C41" s="10"/>
      <c r="D41" s="10"/>
      <c r="E41" s="10"/>
      <c r="F41" s="10"/>
      <c r="G41" s="6">
        <f t="shared" si="5"/>
        <v>0</v>
      </c>
      <c r="H41" s="12">
        <f t="shared" si="4"/>
        <v>0</v>
      </c>
      <c r="I41" s="10"/>
      <c r="J41" s="10"/>
    </row>
    <row r="42" spans="2:10" ht="15" thickBot="1">
      <c r="B42" s="7" t="s">
        <v>20</v>
      </c>
      <c r="C42" s="6">
        <v>1</v>
      </c>
      <c r="D42" s="6"/>
      <c r="E42" s="6"/>
      <c r="F42" s="6"/>
      <c r="G42" s="6">
        <f t="shared" si="5"/>
        <v>0</v>
      </c>
      <c r="H42" s="12">
        <f t="shared" si="4"/>
        <v>0</v>
      </c>
      <c r="I42" s="6"/>
      <c r="J42" s="6"/>
    </row>
    <row r="43" spans="2:10" ht="15" thickBot="1">
      <c r="B43" s="5" t="s">
        <v>21</v>
      </c>
      <c r="C43" s="6">
        <v>1</v>
      </c>
      <c r="D43" s="6"/>
      <c r="E43" s="6"/>
      <c r="F43" s="6"/>
      <c r="G43" s="6">
        <f t="shared" si="5"/>
        <v>0</v>
      </c>
      <c r="H43" s="12">
        <f t="shared" si="4"/>
        <v>0</v>
      </c>
      <c r="I43" s="6"/>
      <c r="J43" s="6"/>
    </row>
    <row r="44" spans="2:10" ht="15" thickBot="1">
      <c r="B44" s="5" t="s">
        <v>7</v>
      </c>
      <c r="C44" s="6">
        <v>1</v>
      </c>
      <c r="D44" s="6"/>
      <c r="E44" s="6"/>
      <c r="F44" s="6"/>
      <c r="G44" s="6">
        <f t="shared" si="5"/>
        <v>0</v>
      </c>
      <c r="H44" s="12">
        <f t="shared" si="4"/>
        <v>0</v>
      </c>
      <c r="I44" s="6"/>
      <c r="J44" s="6"/>
    </row>
    <row r="45" spans="2:10" ht="15" thickBot="1">
      <c r="B45" s="5" t="s">
        <v>5</v>
      </c>
      <c r="C45" s="6">
        <v>1</v>
      </c>
      <c r="D45" s="6"/>
      <c r="E45" s="6"/>
      <c r="F45" s="6"/>
      <c r="G45" s="6">
        <f t="shared" si="5"/>
        <v>0</v>
      </c>
      <c r="H45" s="12">
        <f t="shared" si="4"/>
        <v>0</v>
      </c>
      <c r="I45" s="6"/>
      <c r="J45" s="6"/>
    </row>
    <row r="46" spans="2:10" ht="15" thickBot="1">
      <c r="B46" s="5" t="s">
        <v>22</v>
      </c>
      <c r="C46" s="6">
        <v>1</v>
      </c>
      <c r="D46" s="6"/>
      <c r="E46" s="6"/>
      <c r="F46" s="6"/>
      <c r="G46" s="6">
        <f t="shared" si="5"/>
        <v>0</v>
      </c>
      <c r="H46" s="12">
        <f t="shared" si="4"/>
        <v>0</v>
      </c>
      <c r="I46" s="6"/>
      <c r="J46" s="6"/>
    </row>
    <row r="47" spans="2:10" ht="15" thickBot="1">
      <c r="B47" s="5" t="s">
        <v>14</v>
      </c>
      <c r="C47" s="6">
        <v>1</v>
      </c>
      <c r="D47" s="6"/>
      <c r="E47" s="6"/>
      <c r="F47" s="6"/>
      <c r="G47" s="6">
        <f t="shared" si="5"/>
        <v>0</v>
      </c>
      <c r="H47" s="12">
        <f t="shared" si="4"/>
        <v>0</v>
      </c>
      <c r="I47" s="6"/>
      <c r="J47" s="6"/>
    </row>
    <row r="48" spans="2:10" ht="26.25" customHeight="1" thickBot="1">
      <c r="B48" s="3" t="s">
        <v>23</v>
      </c>
      <c r="C48" s="10"/>
      <c r="D48" s="10"/>
      <c r="E48" s="10"/>
      <c r="F48" s="10"/>
      <c r="G48" s="6">
        <f t="shared" si="5"/>
        <v>0</v>
      </c>
      <c r="H48" s="12">
        <f t="shared" si="4"/>
        <v>0</v>
      </c>
      <c r="I48" s="10"/>
      <c r="J48" s="10"/>
    </row>
    <row r="49" spans="2:10" ht="15" thickBot="1">
      <c r="B49" s="5" t="s">
        <v>24</v>
      </c>
      <c r="C49" s="6">
        <v>1</v>
      </c>
      <c r="D49" s="6"/>
      <c r="E49" s="6"/>
      <c r="F49" s="6"/>
      <c r="G49" s="6">
        <f t="shared" si="5"/>
        <v>0</v>
      </c>
      <c r="H49" s="12">
        <f t="shared" si="4"/>
        <v>0</v>
      </c>
      <c r="I49" s="6"/>
      <c r="J49" s="6"/>
    </row>
    <row r="50" spans="2:10" ht="15" thickBot="1">
      <c r="B50" s="5" t="s">
        <v>25</v>
      </c>
      <c r="C50" s="6">
        <v>1</v>
      </c>
      <c r="D50" s="6"/>
      <c r="E50" s="6"/>
      <c r="F50" s="6"/>
      <c r="G50" s="6">
        <f t="shared" si="5"/>
        <v>0</v>
      </c>
      <c r="H50" s="12">
        <f t="shared" si="4"/>
        <v>0</v>
      </c>
      <c r="I50" s="6"/>
      <c r="J50" s="6"/>
    </row>
    <row r="51" spans="2:10" ht="15" thickBot="1">
      <c r="B51" s="5" t="s">
        <v>26</v>
      </c>
      <c r="C51" s="6">
        <v>1</v>
      </c>
      <c r="D51" s="6"/>
      <c r="E51" s="6"/>
      <c r="F51" s="6"/>
      <c r="G51" s="6">
        <f t="shared" si="5"/>
        <v>0</v>
      </c>
      <c r="H51" s="12">
        <f t="shared" si="4"/>
        <v>0</v>
      </c>
      <c r="I51" s="6"/>
      <c r="J51" s="6"/>
    </row>
    <row r="52" spans="2:10" ht="15" thickBot="1">
      <c r="B52" s="5" t="s">
        <v>27</v>
      </c>
      <c r="C52" s="6">
        <v>1</v>
      </c>
      <c r="D52" s="6"/>
      <c r="E52" s="6"/>
      <c r="F52" s="6"/>
      <c r="G52" s="6">
        <f t="shared" si="5"/>
        <v>0</v>
      </c>
      <c r="H52" s="12">
        <f t="shared" si="4"/>
        <v>0</v>
      </c>
      <c r="I52" s="6"/>
      <c r="J52" s="6"/>
    </row>
    <row r="53" spans="2:10" ht="15" thickBot="1">
      <c r="B53" s="5" t="s">
        <v>28</v>
      </c>
      <c r="C53" s="6">
        <v>1</v>
      </c>
      <c r="D53" s="6"/>
      <c r="E53" s="6"/>
      <c r="F53" s="6"/>
      <c r="G53" s="6">
        <f t="shared" si="5"/>
        <v>0</v>
      </c>
      <c r="H53" s="12">
        <f t="shared" si="4"/>
        <v>0</v>
      </c>
      <c r="I53" s="6"/>
      <c r="J53" s="6"/>
    </row>
    <row r="54" spans="2:10" ht="15" thickBot="1">
      <c r="B54" s="3" t="s">
        <v>29</v>
      </c>
      <c r="C54" s="10"/>
      <c r="D54" s="10"/>
      <c r="E54" s="10"/>
      <c r="F54" s="10"/>
      <c r="G54" s="6">
        <f t="shared" si="5"/>
        <v>0</v>
      </c>
      <c r="H54" s="12">
        <f t="shared" si="4"/>
        <v>0</v>
      </c>
      <c r="I54" s="10"/>
      <c r="J54" s="10"/>
    </row>
    <row r="55" spans="2:10" ht="15" thickBot="1">
      <c r="B55" s="5" t="s">
        <v>30</v>
      </c>
      <c r="C55" s="6">
        <v>1</v>
      </c>
      <c r="D55" s="6"/>
      <c r="E55" s="6"/>
      <c r="F55" s="6"/>
      <c r="G55" s="6">
        <f t="shared" si="5"/>
        <v>0</v>
      </c>
      <c r="H55" s="12">
        <f t="shared" si="4"/>
        <v>0</v>
      </c>
      <c r="I55" s="6"/>
      <c r="J55" s="6"/>
    </row>
    <row r="56" spans="2:10" ht="15" thickBot="1">
      <c r="B56" s="5" t="s">
        <v>31</v>
      </c>
      <c r="C56" s="6">
        <v>1</v>
      </c>
      <c r="D56" s="6"/>
      <c r="E56" s="6"/>
      <c r="F56" s="6"/>
      <c r="G56" s="6">
        <f t="shared" si="5"/>
        <v>0</v>
      </c>
      <c r="H56" s="12">
        <f t="shared" si="4"/>
        <v>0</v>
      </c>
      <c r="I56" s="6"/>
      <c r="J56" s="6"/>
    </row>
    <row r="57" spans="2:10" ht="15" thickBot="1">
      <c r="B57" s="5" t="s">
        <v>32</v>
      </c>
      <c r="C57" s="6">
        <v>1</v>
      </c>
      <c r="D57" s="6"/>
      <c r="E57" s="6"/>
      <c r="F57" s="6"/>
      <c r="G57" s="6">
        <f t="shared" si="5"/>
        <v>0</v>
      </c>
      <c r="H57" s="12">
        <f t="shared" si="4"/>
        <v>0</v>
      </c>
      <c r="I57" s="6"/>
      <c r="J57" s="6"/>
    </row>
    <row r="58" spans="2:10" ht="15" thickBot="1">
      <c r="B58" s="5" t="s">
        <v>33</v>
      </c>
      <c r="C58" s="6">
        <v>1</v>
      </c>
      <c r="D58" s="6"/>
      <c r="E58" s="6"/>
      <c r="F58" s="6"/>
      <c r="G58" s="6">
        <f t="shared" si="5"/>
        <v>0</v>
      </c>
      <c r="H58" s="12">
        <f t="shared" si="4"/>
        <v>0</v>
      </c>
      <c r="I58" s="6"/>
      <c r="J58" s="6"/>
    </row>
    <row r="59" spans="2:10" ht="15" thickBot="1">
      <c r="B59" s="5" t="s">
        <v>34</v>
      </c>
      <c r="C59" s="6">
        <v>1</v>
      </c>
      <c r="D59" s="6"/>
      <c r="E59" s="6"/>
      <c r="F59" s="6"/>
      <c r="G59" s="6">
        <f t="shared" ref="G59" si="6">D59*F59</f>
        <v>0</v>
      </c>
      <c r="H59" s="12">
        <f t="shared" si="4"/>
        <v>0</v>
      </c>
      <c r="I59" s="6"/>
      <c r="J59" s="6"/>
    </row>
    <row r="60" spans="2:10" ht="15" thickBot="1">
      <c r="B60" s="5" t="s">
        <v>81</v>
      </c>
      <c r="C60" s="6"/>
      <c r="D60" s="6">
        <v>1</v>
      </c>
      <c r="E60" s="6"/>
      <c r="F60" s="6">
        <v>5800</v>
      </c>
      <c r="G60" s="6">
        <f t="shared" si="5"/>
        <v>5800</v>
      </c>
      <c r="H60" s="12">
        <f t="shared" si="4"/>
        <v>5800</v>
      </c>
      <c r="I60" s="6" t="s">
        <v>80</v>
      </c>
      <c r="J60" s="6"/>
    </row>
    <row r="61" spans="2:10" ht="15" thickBot="1">
      <c r="B61" s="3" t="s">
        <v>35</v>
      </c>
      <c r="C61" s="10"/>
      <c r="D61" s="10"/>
      <c r="E61" s="10"/>
      <c r="F61" s="10"/>
      <c r="G61" s="6">
        <f t="shared" si="5"/>
        <v>0</v>
      </c>
      <c r="H61" s="12">
        <f t="shared" si="4"/>
        <v>0</v>
      </c>
      <c r="I61" s="10"/>
      <c r="J61" s="10"/>
    </row>
    <row r="62" spans="2:10" ht="15" thickBot="1">
      <c r="B62" s="5" t="s">
        <v>36</v>
      </c>
      <c r="C62" s="6">
        <v>1</v>
      </c>
      <c r="D62" s="6"/>
      <c r="E62" s="6"/>
      <c r="F62" s="6"/>
      <c r="G62" s="6">
        <f t="shared" si="5"/>
        <v>0</v>
      </c>
      <c r="H62" s="12">
        <f t="shared" si="4"/>
        <v>0</v>
      </c>
      <c r="I62" s="6"/>
      <c r="J62" s="6"/>
    </row>
    <row r="63" spans="2:10" ht="15" thickBot="1">
      <c r="B63" s="5" t="s">
        <v>37</v>
      </c>
      <c r="C63" s="6">
        <v>2</v>
      </c>
      <c r="D63" s="6"/>
      <c r="E63" s="6"/>
      <c r="F63" s="6"/>
      <c r="G63" s="6">
        <f t="shared" si="5"/>
        <v>0</v>
      </c>
      <c r="H63" s="12">
        <f t="shared" si="4"/>
        <v>0</v>
      </c>
      <c r="I63" s="6"/>
      <c r="J63" s="6"/>
    </row>
    <row r="64" spans="2:10" ht="15" thickBot="1">
      <c r="B64" s="5" t="s">
        <v>38</v>
      </c>
      <c r="C64" s="8">
        <v>1</v>
      </c>
      <c r="D64" s="8"/>
      <c r="E64" s="8"/>
      <c r="F64" s="8"/>
      <c r="G64" s="6">
        <f t="shared" si="5"/>
        <v>0</v>
      </c>
      <c r="H64" s="12">
        <f t="shared" si="4"/>
        <v>0</v>
      </c>
      <c r="I64" s="8"/>
      <c r="J64" s="8"/>
    </row>
    <row r="65" spans="2:10" ht="15" thickBot="1">
      <c r="B65" s="5" t="s">
        <v>39</v>
      </c>
      <c r="C65" s="8">
        <v>2</v>
      </c>
      <c r="D65" s="8"/>
      <c r="E65" s="8"/>
      <c r="F65" s="8"/>
      <c r="G65" s="6">
        <f t="shared" si="5"/>
        <v>0</v>
      </c>
      <c r="H65" s="12">
        <f t="shared" si="4"/>
        <v>0</v>
      </c>
      <c r="I65" s="8"/>
      <c r="J65" s="8"/>
    </row>
    <row r="66" spans="2:10" ht="15" thickBot="1">
      <c r="B66" s="5" t="s">
        <v>40</v>
      </c>
      <c r="C66" s="8">
        <v>1</v>
      </c>
      <c r="D66" s="8"/>
      <c r="E66" s="8"/>
      <c r="F66" s="8"/>
      <c r="G66" s="6">
        <f t="shared" si="5"/>
        <v>0</v>
      </c>
      <c r="H66" s="12">
        <f t="shared" si="4"/>
        <v>0</v>
      </c>
      <c r="I66" s="8"/>
      <c r="J66" s="8"/>
    </row>
    <row r="67" spans="2:10" ht="27.5" thickBot="1">
      <c r="B67" s="5" t="s">
        <v>41</v>
      </c>
      <c r="C67" s="8">
        <v>1</v>
      </c>
      <c r="D67" s="8"/>
      <c r="E67" s="8"/>
      <c r="F67" s="8"/>
      <c r="G67" s="6">
        <f t="shared" si="5"/>
        <v>0</v>
      </c>
      <c r="H67" s="12">
        <f t="shared" si="4"/>
        <v>0</v>
      </c>
      <c r="I67" s="8"/>
      <c r="J67" s="8"/>
    </row>
    <row r="68" spans="2:10" ht="15" thickBot="1">
      <c r="B68" s="7" t="s">
        <v>42</v>
      </c>
      <c r="C68" s="8">
        <v>1</v>
      </c>
      <c r="D68" s="8"/>
      <c r="E68" s="8"/>
      <c r="F68" s="8"/>
      <c r="G68" s="6">
        <f t="shared" si="5"/>
        <v>0</v>
      </c>
      <c r="H68" s="12">
        <f t="shared" si="4"/>
        <v>0</v>
      </c>
      <c r="I68" s="8"/>
      <c r="J68" s="8"/>
    </row>
    <row r="69" spans="2:10" ht="15" thickBot="1">
      <c r="B69" s="7" t="s">
        <v>9</v>
      </c>
      <c r="C69" s="8">
        <v>1</v>
      </c>
      <c r="D69" s="8"/>
      <c r="E69" s="8"/>
      <c r="F69" s="8"/>
      <c r="G69" s="6">
        <f t="shared" si="5"/>
        <v>0</v>
      </c>
      <c r="H69" s="12">
        <f t="shared" si="4"/>
        <v>0</v>
      </c>
      <c r="I69" s="8"/>
      <c r="J69" s="8"/>
    </row>
    <row r="70" spans="2:10" ht="15" thickBot="1">
      <c r="B70" s="5" t="s">
        <v>43</v>
      </c>
      <c r="C70" s="8">
        <v>2</v>
      </c>
      <c r="D70" s="8"/>
      <c r="E70" s="8"/>
      <c r="F70" s="8"/>
      <c r="G70" s="6">
        <f t="shared" si="5"/>
        <v>0</v>
      </c>
      <c r="H70" s="12">
        <f t="shared" si="4"/>
        <v>0</v>
      </c>
      <c r="I70" s="8"/>
      <c r="J70" s="8"/>
    </row>
    <row r="71" spans="2:10" ht="15" thickBot="1">
      <c r="B71" s="5" t="s">
        <v>44</v>
      </c>
      <c r="C71" s="8">
        <v>1</v>
      </c>
      <c r="D71" s="8"/>
      <c r="E71" s="8"/>
      <c r="F71" s="8"/>
      <c r="G71" s="6">
        <f t="shared" si="5"/>
        <v>0</v>
      </c>
      <c r="H71" s="12">
        <f t="shared" si="4"/>
        <v>0</v>
      </c>
      <c r="I71" s="8"/>
      <c r="J71" s="8"/>
    </row>
    <row r="72" spans="2:10" ht="15" thickBot="1">
      <c r="B72" s="9" t="s">
        <v>45</v>
      </c>
      <c r="C72" s="4"/>
      <c r="D72" s="4"/>
      <c r="E72" s="4"/>
      <c r="F72" s="4"/>
      <c r="G72" s="6">
        <f t="shared" si="5"/>
        <v>0</v>
      </c>
      <c r="H72" s="12">
        <f t="shared" si="4"/>
        <v>0</v>
      </c>
      <c r="I72" s="4"/>
      <c r="J72" s="4"/>
    </row>
    <row r="73" spans="2:10" ht="15" thickBot="1">
      <c r="B73" s="7" t="s">
        <v>46</v>
      </c>
      <c r="C73" s="8">
        <v>1</v>
      </c>
      <c r="D73" s="8"/>
      <c r="E73" s="8"/>
      <c r="F73" s="8"/>
      <c r="G73" s="6">
        <f t="shared" si="5"/>
        <v>0</v>
      </c>
      <c r="H73" s="12">
        <f t="shared" si="4"/>
        <v>0</v>
      </c>
      <c r="I73" s="8"/>
      <c r="J73" s="8"/>
    </row>
    <row r="74" spans="2:10" ht="15" thickBot="1">
      <c r="B74" s="5" t="s">
        <v>40</v>
      </c>
      <c r="C74" s="8">
        <v>1</v>
      </c>
      <c r="D74" s="8"/>
      <c r="E74" s="8"/>
      <c r="F74" s="8"/>
      <c r="G74" s="6">
        <f t="shared" si="5"/>
        <v>0</v>
      </c>
      <c r="H74" s="12">
        <f t="shared" si="4"/>
        <v>0</v>
      </c>
      <c r="I74" s="8"/>
      <c r="J74" s="8"/>
    </row>
    <row r="75" spans="2:10" ht="15" thickBot="1">
      <c r="B75" s="7" t="s">
        <v>47</v>
      </c>
      <c r="C75" s="8">
        <v>1</v>
      </c>
      <c r="D75" s="8"/>
      <c r="E75" s="8"/>
      <c r="F75" s="8"/>
      <c r="G75" s="6">
        <f t="shared" si="5"/>
        <v>0</v>
      </c>
      <c r="H75" s="12">
        <f t="shared" si="4"/>
        <v>0</v>
      </c>
      <c r="I75" s="8"/>
      <c r="J75" s="8"/>
    </row>
    <row r="76" spans="2:10" ht="15" thickBot="1">
      <c r="B76" s="9" t="s">
        <v>48</v>
      </c>
      <c r="C76" s="4"/>
      <c r="D76" s="4"/>
      <c r="E76" s="4"/>
      <c r="F76" s="4"/>
      <c r="G76" s="6">
        <f t="shared" si="5"/>
        <v>0</v>
      </c>
      <c r="H76" s="12">
        <f t="shared" si="4"/>
        <v>0</v>
      </c>
      <c r="I76" s="4"/>
      <c r="J76" s="4"/>
    </row>
    <row r="77" spans="2:10" ht="15" thickBot="1">
      <c r="B77" s="5" t="s">
        <v>13</v>
      </c>
      <c r="C77" s="8">
        <v>1</v>
      </c>
      <c r="D77" s="8"/>
      <c r="E77" s="8"/>
      <c r="F77" s="8"/>
      <c r="G77" s="6">
        <f t="shared" si="5"/>
        <v>0</v>
      </c>
      <c r="H77" s="12">
        <f t="shared" si="4"/>
        <v>0</v>
      </c>
      <c r="I77" s="8"/>
      <c r="J77" s="8"/>
    </row>
    <row r="78" spans="2:10" ht="15" thickBot="1">
      <c r="B78" s="3" t="s">
        <v>49</v>
      </c>
      <c r="C78" s="4"/>
      <c r="D78" s="4"/>
      <c r="E78" s="4"/>
      <c r="F78" s="4"/>
      <c r="G78" s="6">
        <f t="shared" si="5"/>
        <v>0</v>
      </c>
      <c r="H78" s="12">
        <f t="shared" ref="H78:H81" si="7">G78</f>
        <v>0</v>
      </c>
      <c r="I78" s="4"/>
      <c r="J78" s="4"/>
    </row>
    <row r="79" spans="2:10" ht="15" thickBot="1">
      <c r="B79" s="5" t="s">
        <v>13</v>
      </c>
      <c r="C79" s="8">
        <v>1</v>
      </c>
      <c r="D79" s="8"/>
      <c r="E79" s="8"/>
      <c r="F79" s="8"/>
      <c r="G79" s="6">
        <f t="shared" si="5"/>
        <v>0</v>
      </c>
      <c r="H79" s="12">
        <f t="shared" si="7"/>
        <v>0</v>
      </c>
      <c r="I79" s="8"/>
      <c r="J79" s="8"/>
    </row>
    <row r="80" spans="2:10" ht="15" thickBot="1">
      <c r="B80" s="3" t="s">
        <v>50</v>
      </c>
      <c r="C80" s="4"/>
      <c r="D80" s="4"/>
      <c r="E80" s="4"/>
      <c r="F80" s="4"/>
      <c r="G80" s="6">
        <f t="shared" si="5"/>
        <v>0</v>
      </c>
      <c r="H80" s="12">
        <f t="shared" si="7"/>
        <v>0</v>
      </c>
      <c r="I80" s="4"/>
      <c r="J80" s="4"/>
    </row>
    <row r="81" spans="2:10" ht="15" thickBot="1">
      <c r="B81" s="7" t="s">
        <v>13</v>
      </c>
      <c r="C81" s="8">
        <v>1</v>
      </c>
      <c r="D81" s="8"/>
      <c r="E81" s="8"/>
      <c r="F81" s="8"/>
      <c r="G81" s="6">
        <f t="shared" si="5"/>
        <v>0</v>
      </c>
      <c r="H81" s="12">
        <f t="shared" si="7"/>
        <v>0</v>
      </c>
      <c r="I81" s="8"/>
      <c r="J81" s="8"/>
    </row>
    <row r="82" spans="2:10" ht="15" thickBot="1">
      <c r="B82" s="3" t="s">
        <v>51</v>
      </c>
      <c r="C82" s="10"/>
      <c r="D82" s="10"/>
      <c r="E82" s="10"/>
      <c r="F82" s="10"/>
      <c r="G82" s="6">
        <f t="shared" si="5"/>
        <v>0</v>
      </c>
      <c r="H82" s="12"/>
      <c r="I82" s="10"/>
      <c r="J82" s="10"/>
    </row>
    <row r="83" spans="2:10" ht="41" thickBot="1">
      <c r="B83" s="3" t="s">
        <v>52</v>
      </c>
      <c r="C83" s="10"/>
      <c r="D83" s="10"/>
      <c r="E83" s="10"/>
      <c r="F83" s="10"/>
      <c r="G83" s="6">
        <f t="shared" si="5"/>
        <v>0</v>
      </c>
      <c r="H83" s="12">
        <f t="shared" ref="H83:H115" si="8">G83/1.18</f>
        <v>0</v>
      </c>
      <c r="I83" s="10"/>
      <c r="J83" s="10"/>
    </row>
    <row r="84" spans="2:10" ht="15" thickBot="1">
      <c r="B84" s="5" t="s">
        <v>53</v>
      </c>
      <c r="C84" s="6">
        <v>17</v>
      </c>
      <c r="D84" s="6"/>
      <c r="E84" s="6"/>
      <c r="F84" s="6"/>
      <c r="G84" s="6">
        <f t="shared" si="5"/>
        <v>0</v>
      </c>
      <c r="H84" s="12">
        <f t="shared" si="8"/>
        <v>0</v>
      </c>
      <c r="I84" s="6"/>
      <c r="J84" s="6"/>
    </row>
    <row r="85" spans="2:10" ht="15" thickBot="1">
      <c r="B85" s="5" t="s">
        <v>54</v>
      </c>
      <c r="C85" s="6">
        <v>81</v>
      </c>
      <c r="D85" s="6"/>
      <c r="E85" s="6"/>
      <c r="F85" s="6"/>
      <c r="G85" s="6">
        <f t="shared" si="5"/>
        <v>0</v>
      </c>
      <c r="H85" s="12">
        <f t="shared" si="8"/>
        <v>0</v>
      </c>
      <c r="I85" s="6"/>
      <c r="J85" s="6"/>
    </row>
    <row r="86" spans="2:10" ht="15" thickBot="1">
      <c r="B86" s="5" t="s">
        <v>55</v>
      </c>
      <c r="C86" s="6">
        <v>14</v>
      </c>
      <c r="D86" s="6"/>
      <c r="E86" s="6"/>
      <c r="F86" s="6"/>
      <c r="G86" s="6">
        <f t="shared" si="5"/>
        <v>0</v>
      </c>
      <c r="H86" s="12">
        <f t="shared" si="8"/>
        <v>0</v>
      </c>
      <c r="I86" s="6"/>
      <c r="J86" s="6"/>
    </row>
    <row r="87" spans="2:10" ht="15" thickBot="1">
      <c r="B87" s="5" t="s">
        <v>56</v>
      </c>
      <c r="C87" s="6">
        <v>14</v>
      </c>
      <c r="D87" s="6"/>
      <c r="E87" s="6"/>
      <c r="F87" s="6"/>
      <c r="G87" s="6">
        <f t="shared" ref="G87:G89" si="9">D87*F87</f>
        <v>0</v>
      </c>
      <c r="H87" s="12">
        <f t="shared" si="8"/>
        <v>0</v>
      </c>
      <c r="I87" s="6"/>
      <c r="J87" s="6"/>
    </row>
    <row r="88" spans="2:10" ht="15" thickBot="1">
      <c r="B88" s="5" t="s">
        <v>57</v>
      </c>
      <c r="C88" s="6">
        <v>1</v>
      </c>
      <c r="D88" s="6"/>
      <c r="E88" s="6"/>
      <c r="F88" s="6"/>
      <c r="G88" s="6">
        <f t="shared" si="9"/>
        <v>0</v>
      </c>
      <c r="H88" s="12">
        <f t="shared" si="8"/>
        <v>0</v>
      </c>
      <c r="I88" s="6"/>
      <c r="J88" s="6"/>
    </row>
    <row r="89" spans="2:10" ht="15" thickBot="1">
      <c r="B89" s="5" t="s">
        <v>69</v>
      </c>
      <c r="C89" s="6"/>
      <c r="D89" s="6">
        <v>13</v>
      </c>
      <c r="E89" s="6"/>
      <c r="F89" s="6">
        <v>940</v>
      </c>
      <c r="G89" s="6">
        <f t="shared" si="9"/>
        <v>12220</v>
      </c>
      <c r="H89" s="12">
        <f t="shared" si="8"/>
        <v>10355.932203389832</v>
      </c>
      <c r="I89" s="6" t="s">
        <v>72</v>
      </c>
      <c r="J89" s="6"/>
    </row>
    <row r="90" spans="2:10" ht="15" thickBot="1">
      <c r="B90" s="5" t="s">
        <v>68</v>
      </c>
      <c r="C90" s="6">
        <v>10</v>
      </c>
      <c r="D90" s="6">
        <v>13</v>
      </c>
      <c r="E90" s="6"/>
      <c r="F90" s="6">
        <v>215</v>
      </c>
      <c r="G90" s="6">
        <f>D90*F90</f>
        <v>2795</v>
      </c>
      <c r="H90" s="12">
        <f t="shared" si="8"/>
        <v>2368.6440677966102</v>
      </c>
      <c r="I90" s="6" t="s">
        <v>72</v>
      </c>
      <c r="J90" s="6"/>
    </row>
    <row r="91" spans="2:10" ht="15" thickBot="1">
      <c r="B91" s="5" t="s">
        <v>70</v>
      </c>
      <c r="C91" s="6"/>
      <c r="D91" s="6">
        <v>13</v>
      </c>
      <c r="E91" s="6"/>
      <c r="F91" s="6">
        <v>16</v>
      </c>
      <c r="G91" s="6">
        <f>D91*F91</f>
        <v>208</v>
      </c>
      <c r="H91" s="12">
        <f t="shared" si="8"/>
        <v>176.27118644067798</v>
      </c>
      <c r="I91" s="6" t="s">
        <v>72</v>
      </c>
      <c r="J91" s="6"/>
    </row>
    <row r="92" spans="2:10" ht="15" thickBot="1">
      <c r="B92" s="5" t="s">
        <v>71</v>
      </c>
      <c r="C92" s="6"/>
      <c r="D92" s="6">
        <v>13</v>
      </c>
      <c r="E92" s="6"/>
      <c r="F92" s="6">
        <v>10</v>
      </c>
      <c r="G92" s="6">
        <f>D92*F92</f>
        <v>130</v>
      </c>
      <c r="H92" s="12">
        <f t="shared" si="8"/>
        <v>110.16949152542374</v>
      </c>
      <c r="I92" s="6" t="s">
        <v>72</v>
      </c>
      <c r="J92" s="6"/>
    </row>
    <row r="93" spans="2:10" ht="15" thickBot="1">
      <c r="B93" s="5" t="s">
        <v>75</v>
      </c>
      <c r="C93" s="6"/>
      <c r="D93" s="6">
        <v>12</v>
      </c>
      <c r="E93" s="6"/>
      <c r="F93" s="6">
        <v>285</v>
      </c>
      <c r="G93" s="6">
        <f>D93*F93</f>
        <v>3420</v>
      </c>
      <c r="H93" s="12">
        <f t="shared" si="8"/>
        <v>2898.305084745763</v>
      </c>
      <c r="I93" s="6" t="s">
        <v>72</v>
      </c>
      <c r="J93" s="6"/>
    </row>
    <row r="94" spans="2:10" ht="15" thickBot="1">
      <c r="B94" s="5" t="s">
        <v>76</v>
      </c>
      <c r="C94" s="6"/>
      <c r="D94" s="6">
        <v>1</v>
      </c>
      <c r="E94" s="6"/>
      <c r="F94" s="6">
        <v>1140</v>
      </c>
      <c r="G94" s="6">
        <f>D94*F94</f>
        <v>1140</v>
      </c>
      <c r="H94" s="12">
        <f t="shared" si="8"/>
        <v>966.10169491525426</v>
      </c>
      <c r="I94" s="6" t="s">
        <v>72</v>
      </c>
      <c r="J94" s="6"/>
    </row>
    <row r="95" spans="2:10" ht="15" thickBot="1">
      <c r="B95" s="11" t="s">
        <v>77</v>
      </c>
      <c r="C95" s="6">
        <v>1</v>
      </c>
      <c r="D95" s="6">
        <v>1</v>
      </c>
      <c r="E95" s="6"/>
      <c r="F95" s="6">
        <v>990</v>
      </c>
      <c r="G95" s="6">
        <f t="shared" ref="G95:G112" si="10">D95*F95</f>
        <v>990</v>
      </c>
      <c r="H95" s="12">
        <f t="shared" si="8"/>
        <v>838.98305084745766</v>
      </c>
      <c r="I95" s="6" t="s">
        <v>72</v>
      </c>
      <c r="J95" s="6"/>
    </row>
    <row r="96" spans="2:10" ht="15" thickBot="1">
      <c r="B96" s="5" t="s">
        <v>58</v>
      </c>
      <c r="C96" s="6">
        <v>1</v>
      </c>
      <c r="D96" s="6">
        <v>1</v>
      </c>
      <c r="E96" s="6"/>
      <c r="F96" s="6">
        <v>1270</v>
      </c>
      <c r="G96" s="6">
        <f t="shared" si="10"/>
        <v>1270</v>
      </c>
      <c r="H96" s="12">
        <f t="shared" si="8"/>
        <v>1076.2711864406781</v>
      </c>
      <c r="I96" s="6" t="s">
        <v>72</v>
      </c>
      <c r="J96" s="6"/>
    </row>
    <row r="97" spans="2:10" ht="26.5" thickBot="1">
      <c r="B97" s="5" t="s">
        <v>89</v>
      </c>
      <c r="C97" s="6">
        <v>1</v>
      </c>
      <c r="D97" s="6">
        <v>1</v>
      </c>
      <c r="E97" s="6"/>
      <c r="F97" s="6">
        <v>1249.98</v>
      </c>
      <c r="G97" s="6">
        <f t="shared" si="10"/>
        <v>1249.98</v>
      </c>
      <c r="H97" s="12">
        <f t="shared" si="8"/>
        <v>1059.3050847457628</v>
      </c>
      <c r="I97" s="6" t="s">
        <v>90</v>
      </c>
      <c r="J97" s="6"/>
    </row>
    <row r="98" spans="2:10" ht="15" thickBot="1">
      <c r="B98" s="5" t="s">
        <v>91</v>
      </c>
      <c r="C98" s="6"/>
      <c r="D98" s="6">
        <v>2</v>
      </c>
      <c r="E98" s="6"/>
      <c r="F98" s="6">
        <v>141.63999999999999</v>
      </c>
      <c r="G98" s="6">
        <f t="shared" si="10"/>
        <v>283.27999999999997</v>
      </c>
      <c r="H98" s="12">
        <f t="shared" si="8"/>
        <v>240.06779661016949</v>
      </c>
      <c r="I98" s="6" t="s">
        <v>93</v>
      </c>
      <c r="J98" s="6"/>
    </row>
    <row r="99" spans="2:10" ht="15" thickBot="1">
      <c r="B99" s="5" t="s">
        <v>92</v>
      </c>
      <c r="C99" s="6"/>
      <c r="D99" s="6">
        <v>3</v>
      </c>
      <c r="E99" s="6"/>
      <c r="F99" s="6">
        <v>81.569999999999993</v>
      </c>
      <c r="G99" s="6">
        <f t="shared" si="10"/>
        <v>244.70999999999998</v>
      </c>
      <c r="H99" s="12">
        <f t="shared" si="8"/>
        <v>207.38135593220338</v>
      </c>
      <c r="I99" s="6" t="s">
        <v>93</v>
      </c>
      <c r="J99" s="6"/>
    </row>
    <row r="100" spans="2:10" ht="15" thickBot="1">
      <c r="B100" s="5" t="s">
        <v>92</v>
      </c>
      <c r="C100" s="6"/>
      <c r="D100" s="6">
        <v>12</v>
      </c>
      <c r="E100" s="6"/>
      <c r="F100" s="6">
        <v>81.569999999999993</v>
      </c>
      <c r="G100" s="6">
        <f t="shared" si="10"/>
        <v>978.83999999999992</v>
      </c>
      <c r="H100" s="12">
        <f t="shared" si="8"/>
        <v>829.52542372881351</v>
      </c>
      <c r="I100" s="6" t="s">
        <v>93</v>
      </c>
      <c r="J100" s="6"/>
    </row>
    <row r="101" spans="2:10" ht="15" thickBot="1">
      <c r="B101" s="5" t="s">
        <v>94</v>
      </c>
      <c r="C101" s="6"/>
      <c r="D101" s="6">
        <v>4</v>
      </c>
      <c r="E101" s="6"/>
      <c r="F101" s="6">
        <v>56.33</v>
      </c>
      <c r="G101" s="6">
        <f t="shared" si="10"/>
        <v>225.32</v>
      </c>
      <c r="H101" s="12">
        <f t="shared" si="8"/>
        <v>190.94915254237287</v>
      </c>
      <c r="I101" s="6" t="s">
        <v>93</v>
      </c>
      <c r="J101" s="6"/>
    </row>
    <row r="102" spans="2:10" ht="15" thickBot="1">
      <c r="B102" s="5" t="s">
        <v>94</v>
      </c>
      <c r="C102" s="6"/>
      <c r="D102" s="6">
        <v>11</v>
      </c>
      <c r="E102" s="6"/>
      <c r="F102" s="6">
        <v>56.33</v>
      </c>
      <c r="G102" s="6">
        <f t="shared" si="10"/>
        <v>619.63</v>
      </c>
      <c r="H102" s="12">
        <f t="shared" si="8"/>
        <v>525.11016949152543</v>
      </c>
      <c r="I102" s="6" t="s">
        <v>93</v>
      </c>
      <c r="J102" s="6"/>
    </row>
    <row r="103" spans="2:10" ht="15" thickBot="1">
      <c r="B103" s="5" t="s">
        <v>95</v>
      </c>
      <c r="C103" s="6"/>
      <c r="D103" s="6">
        <v>20</v>
      </c>
      <c r="E103" s="6"/>
      <c r="F103" s="6">
        <v>6.8</v>
      </c>
      <c r="G103" s="6">
        <f t="shared" si="10"/>
        <v>136</v>
      </c>
      <c r="H103" s="12">
        <f t="shared" si="8"/>
        <v>115.2542372881356</v>
      </c>
      <c r="I103" s="6" t="s">
        <v>93</v>
      </c>
      <c r="J103" s="6"/>
    </row>
    <row r="104" spans="2:10" ht="15" thickBot="1">
      <c r="B104" s="5" t="s">
        <v>96</v>
      </c>
      <c r="C104" s="6"/>
      <c r="D104" s="6">
        <v>10</v>
      </c>
      <c r="E104" s="6"/>
      <c r="F104" s="6">
        <v>27.17</v>
      </c>
      <c r="G104" s="6">
        <f t="shared" si="10"/>
        <v>271.70000000000005</v>
      </c>
      <c r="H104" s="12">
        <f t="shared" si="8"/>
        <v>230.25423728813564</v>
      </c>
      <c r="I104" s="6" t="s">
        <v>93</v>
      </c>
      <c r="J104" s="6"/>
    </row>
    <row r="105" spans="2:10" ht="15" thickBot="1">
      <c r="B105" s="5" t="s">
        <v>97</v>
      </c>
      <c r="C105" s="6"/>
      <c r="D105" s="6">
        <v>30</v>
      </c>
      <c r="E105" s="6"/>
      <c r="F105" s="6">
        <v>33</v>
      </c>
      <c r="G105" s="6">
        <f t="shared" si="10"/>
        <v>990</v>
      </c>
      <c r="H105" s="12">
        <f t="shared" si="8"/>
        <v>838.98305084745766</v>
      </c>
      <c r="I105" s="6" t="s">
        <v>93</v>
      </c>
      <c r="J105" s="6"/>
    </row>
    <row r="106" spans="2:10" ht="15" thickBot="1">
      <c r="B106" s="5" t="s">
        <v>98</v>
      </c>
      <c r="C106" s="6"/>
      <c r="D106" s="6">
        <v>15</v>
      </c>
      <c r="E106" s="6"/>
      <c r="F106" s="6">
        <v>125</v>
      </c>
      <c r="G106" s="6">
        <f t="shared" si="10"/>
        <v>1875</v>
      </c>
      <c r="H106" s="12">
        <f t="shared" si="8"/>
        <v>1588.9830508474577</v>
      </c>
      <c r="I106" s="6" t="s">
        <v>93</v>
      </c>
      <c r="J106" s="6"/>
    </row>
    <row r="107" spans="2:10" ht="15" thickBot="1">
      <c r="B107" s="5" t="s">
        <v>99</v>
      </c>
      <c r="C107" s="6"/>
      <c r="D107" s="6">
        <v>2</v>
      </c>
      <c r="E107" s="6"/>
      <c r="F107" s="6">
        <v>28.6</v>
      </c>
      <c r="G107" s="6">
        <f t="shared" si="10"/>
        <v>57.2</v>
      </c>
      <c r="H107" s="12">
        <f t="shared" si="8"/>
        <v>48.474576271186443</v>
      </c>
      <c r="I107" s="6" t="s">
        <v>93</v>
      </c>
      <c r="J107" s="6"/>
    </row>
    <row r="108" spans="2:10" ht="15" thickBot="1">
      <c r="B108" s="5" t="s">
        <v>97</v>
      </c>
      <c r="C108" s="6"/>
      <c r="D108" s="6">
        <v>40</v>
      </c>
      <c r="E108" s="6"/>
      <c r="F108" s="6">
        <v>33</v>
      </c>
      <c r="G108" s="6">
        <f t="shared" si="10"/>
        <v>1320</v>
      </c>
      <c r="H108" s="12">
        <f t="shared" si="8"/>
        <v>1118.6440677966102</v>
      </c>
      <c r="I108" s="6" t="s">
        <v>93</v>
      </c>
      <c r="J108" s="6"/>
    </row>
    <row r="109" spans="2:10" ht="15" thickBot="1">
      <c r="B109" s="5" t="s">
        <v>100</v>
      </c>
      <c r="C109" s="6"/>
      <c r="D109" s="6">
        <v>17</v>
      </c>
      <c r="E109" s="6"/>
      <c r="F109" s="6">
        <v>2.7</v>
      </c>
      <c r="G109" s="6">
        <f t="shared" si="10"/>
        <v>45.900000000000006</v>
      </c>
      <c r="H109" s="12">
        <f t="shared" si="8"/>
        <v>38.898305084745772</v>
      </c>
      <c r="I109" s="6" t="s">
        <v>93</v>
      </c>
      <c r="J109" s="6"/>
    </row>
    <row r="110" spans="2:10" ht="15" thickBot="1">
      <c r="B110" s="7" t="s">
        <v>59</v>
      </c>
      <c r="C110" s="8">
        <v>1</v>
      </c>
      <c r="D110" s="8"/>
      <c r="E110" s="8"/>
      <c r="F110" s="8"/>
      <c r="G110" s="6">
        <f t="shared" si="10"/>
        <v>0</v>
      </c>
      <c r="H110" s="12">
        <f t="shared" si="8"/>
        <v>0</v>
      </c>
      <c r="I110" s="8"/>
      <c r="J110" s="8"/>
    </row>
    <row r="111" spans="2:10" ht="15" thickBot="1">
      <c r="B111" s="7" t="s">
        <v>60</v>
      </c>
      <c r="C111" s="8">
        <v>1</v>
      </c>
      <c r="D111" s="8"/>
      <c r="E111" s="8"/>
      <c r="F111" s="8"/>
      <c r="G111" s="6">
        <f t="shared" si="10"/>
        <v>0</v>
      </c>
      <c r="H111" s="12">
        <f t="shared" si="8"/>
        <v>0</v>
      </c>
      <c r="I111" s="8"/>
      <c r="J111" s="8"/>
    </row>
    <row r="112" spans="2:10" ht="15" thickBot="1">
      <c r="B112" s="7" t="s">
        <v>61</v>
      </c>
      <c r="C112" s="8">
        <v>6</v>
      </c>
      <c r="D112" s="8"/>
      <c r="E112" s="8"/>
      <c r="F112" s="8"/>
      <c r="G112" s="6">
        <f t="shared" si="10"/>
        <v>0</v>
      </c>
      <c r="H112" s="12">
        <f t="shared" si="8"/>
        <v>0</v>
      </c>
      <c r="I112" s="8"/>
      <c r="J112" s="8"/>
    </row>
    <row r="113" spans="2:10" ht="15" thickBot="1">
      <c r="B113" s="7" t="s">
        <v>74</v>
      </c>
      <c r="C113" s="8"/>
      <c r="D113" s="8">
        <v>1</v>
      </c>
      <c r="E113" s="8"/>
      <c r="F113" s="8">
        <v>250</v>
      </c>
      <c r="G113" s="6">
        <f t="shared" ref="G113:G115" si="11">D113*F113</f>
        <v>250</v>
      </c>
      <c r="H113" s="12">
        <f t="shared" si="8"/>
        <v>211.86440677966104</v>
      </c>
      <c r="I113" s="6" t="s">
        <v>72</v>
      </c>
      <c r="J113" s="8"/>
    </row>
    <row r="114" spans="2:10" ht="15" thickBot="1">
      <c r="B114" s="9" t="s">
        <v>78</v>
      </c>
      <c r="C114" s="4"/>
      <c r="D114" s="4"/>
      <c r="E114" s="4"/>
      <c r="F114" s="4"/>
      <c r="G114" s="6">
        <f t="shared" si="11"/>
        <v>0</v>
      </c>
      <c r="H114" s="12">
        <f t="shared" si="8"/>
        <v>0</v>
      </c>
      <c r="I114" s="4"/>
      <c r="J114" s="4"/>
    </row>
    <row r="115" spans="2:10" ht="15" thickBot="1">
      <c r="B115" s="9" t="s">
        <v>79</v>
      </c>
      <c r="C115" s="4"/>
      <c r="D115" s="4">
        <v>57</v>
      </c>
      <c r="E115" s="4"/>
      <c r="F115" s="4">
        <v>47</v>
      </c>
      <c r="G115" s="6">
        <f t="shared" si="11"/>
        <v>2679</v>
      </c>
      <c r="H115" s="12">
        <f t="shared" si="8"/>
        <v>2270.3389830508477</v>
      </c>
      <c r="I115" s="4"/>
      <c r="J115" s="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Sheet1!$B$2:$B$3</xm:f>
          </x14:formula1>
          <xm:sqref>J22:J113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B4" sqref="B4"/>
    </sheetView>
  </sheetViews>
  <sheetFormatPr defaultRowHeight="14.5"/>
  <sheetData>
    <row r="2" spans="2:2">
      <c r="B2" t="s">
        <v>62</v>
      </c>
    </row>
    <row r="3" spans="2:2">
      <c r="B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ახალი სია </vt:lpstr>
      <vt:lpstr>შესყიდული</vt:lpstr>
      <vt:lpstr>შესასყიდი</vt:lpstr>
      <vt:lpstr>ახალი სია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2019-05-23T11:05:19Z</dcterms:created>
  <dcterms:modified xsi:type="dcterms:W3CDTF">2019-06-20T09:38:37Z</dcterms:modified>
</cp:coreProperties>
</file>