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.stvilia\Documents\GFATM\PC Request grantmaking files\latest\New folder\"/>
    </mc:Choice>
  </mc:AlternateContent>
  <bookViews>
    <workbookView xWindow="0" yWindow="0" windowWidth="28800" windowHeight="12435"/>
  </bookViews>
  <sheets>
    <sheet name="Sheet1" sheetId="1" r:id="rId1"/>
  </sheet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  <c r="H8" i="1"/>
  <c r="H9" i="1"/>
  <c r="H10" i="1"/>
  <c r="H11" i="1"/>
  <c r="H12" i="1"/>
  <c r="H6" i="1"/>
  <c r="I12" i="1"/>
  <c r="J12" i="1"/>
  <c r="K12" i="1"/>
  <c r="L12" i="1"/>
  <c r="L13" i="1"/>
  <c r="E7" i="1"/>
  <c r="E8" i="1"/>
  <c r="E9" i="1"/>
  <c r="E10" i="1"/>
  <c r="E11" i="1"/>
  <c r="E12" i="1"/>
  <c r="F7" i="1"/>
  <c r="F8" i="1"/>
  <c r="F9" i="1"/>
  <c r="F10" i="1"/>
  <c r="F11" i="1"/>
  <c r="F12" i="1"/>
  <c r="G7" i="1"/>
  <c r="G8" i="1"/>
  <c r="G9" i="1"/>
  <c r="G10" i="1"/>
  <c r="G11" i="1"/>
  <c r="G12" i="1"/>
  <c r="G13" i="1"/>
  <c r="D12" i="1"/>
  <c r="L11" i="1"/>
  <c r="D11" i="1"/>
  <c r="D10" i="1"/>
  <c r="D9" i="1"/>
  <c r="D8" i="1"/>
  <c r="D7" i="1"/>
</calcChain>
</file>

<file path=xl/sharedStrings.xml><?xml version="1.0" encoding="utf-8"?>
<sst xmlns="http://schemas.openxmlformats.org/spreadsheetml/2006/main" count="11" uniqueCount="11">
  <si>
    <t xml:space="preserve">PWID - prevention servicies </t>
  </si>
  <si>
    <t xml:space="preserve">State Funding </t>
  </si>
  <si>
    <t>in USD</t>
  </si>
  <si>
    <t>in GEL</t>
  </si>
  <si>
    <t>STI servicies for MSM</t>
  </si>
  <si>
    <t xml:space="preserve">FSW - prevention servicies </t>
  </si>
  <si>
    <t xml:space="preserve">FSWs STI servicies </t>
  </si>
  <si>
    <t>PrEP clinical and lab monitoring costs</t>
  </si>
  <si>
    <t>Palliative care for critical ill PLHIV</t>
  </si>
  <si>
    <t>TOTAL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</si>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</sst>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71" formatCode="_(* #,##0.000_);_(* \(#,##0.000\);_(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 Light"/>
      <family val="2"/>
      <scheme val="maj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2" fillId="0" borderId="0"/>
    <xf numFmtId="43" fontId="2" fillId="0" borderId="0" applyFont="0" applyFill="0" applyBorder="0" applyAlignment="0" applyProtection="0"/>
  </cellStyleXfs>
  <cellXfs count="13">
    <xf numFmtId="0" fontId="0" fillId="0" borderId="0" xfId="0"/>
    <xf numFmtId="0" fontId="0" fillId="0" borderId="1" xfId="0" applyBorder="1" applyAlignment="1">
      <alignment horizontal="center"/>
    </xf>
    <xf numFmtId="0" fontId="3" fillId="0" borderId="1" xfId="1" applyFont="1" applyBorder="1" applyAlignment="1">
      <alignment wrapText="1"/>
    </xf>
    <xf numFmtId="164" fontId="0" fillId="2" borderId="0" xfId="0" applyNumberFormat="1" applyFill="1"/>
    <xf numFmtId="0" fontId="1" fillId="0" borderId="1" xfId="0" applyFont="1" applyBorder="1"/>
    <xf numFmtId="0" fontId="0" fillId="2" borderId="0" xfId="0" applyFill="1"/>
    <xf numFmtId="0" fontId="0" fillId="0" borderId="1" xfId="0" applyBorder="1" applyAlignment="1">
      <alignment horizontal="center"/>
    </xf>
    <xf numFmtId="164" fontId="4" fillId="0" borderId="1" xfId="0" applyNumberFormat="1" applyFont="1" applyBorder="1"/>
    <xf numFmtId="1" fontId="4" fillId="0" borderId="1" xfId="0" applyNumberFormat="1" applyFont="1" applyBorder="1"/>
    <xf numFmtId="0" fontId="4" fillId="0" borderId="1" xfId="0" applyFont="1" applyBorder="1"/>
    <xf numFmtId="3" fontId="0" fillId="0" borderId="0" xfId="0" applyNumberFormat="1"/>
    <xf numFmtId="171" fontId="0" fillId="0" borderId="0" xfId="0" applyNumberFormat="1"/>
    <xf numFmtId="164" fontId="4" fillId="3" borderId="1" xfId="0" applyNumberFormat="1" applyFont="1" applyFill="1" applyBorder="1"/>
  </cellXfs>
  <cellStyles count="3">
    <cellStyle name="Comma 2" xfId="2"/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N24"/>
  <sheetViews>
    <sheetView tabSelected="1" topLeftCell="C1" workbookViewId="0">
      <selection activeCell="C2" sqref="C2:M19"/>
    </sheetView>
  </sheetViews>
  <sheetFormatPr defaultRowHeight="15" x14ac:dyDescent="0.25"/>
  <cols>
    <col min="3" max="3" width="34.28515625" customWidth="1"/>
    <col min="4" max="4" width="9.28515625" bestFit="1" customWidth="1"/>
    <col min="5" max="7" width="10.5703125" bestFit="1" customWidth="1"/>
    <col min="8" max="8" width="10.5703125" customWidth="1"/>
    <col min="9" max="9" width="9.28515625" bestFit="1" customWidth="1"/>
    <col min="10" max="12" width="10.5703125" bestFit="1" customWidth="1"/>
    <col min="17" max="17" width="27" customWidth="1"/>
    <col min="18" max="18" width="24.85546875" customWidth="1"/>
    <col min="19" max="19" width="20.7109375" customWidth="1"/>
    <col min="20" max="20" width="18.140625" customWidth="1"/>
    <col min="21" max="21" width="17.7109375" customWidth="1"/>
  </cols>
  <sheetData>
    <row r="2" spans="3:12" x14ac:dyDescent="0.25">
      <c r="D2" s="5">
        <v>2.5674999999999999</v>
      </c>
    </row>
    <row r="4" spans="3:12" x14ac:dyDescent="0.25">
      <c r="C4" s="4" t="s">
        <v>1</v>
      </c>
      <c r="D4" s="6">
        <v>2019</v>
      </c>
      <c r="E4" s="6">
        <v>2020</v>
      </c>
      <c r="F4" s="6">
        <v>2021</v>
      </c>
      <c r="G4" s="6">
        <v>2022</v>
      </c>
      <c r="H4" s="6" t="s">
        <v>10</v>
      </c>
      <c r="I4" s="6">
        <v>2019</v>
      </c>
      <c r="J4" s="6">
        <v>2020</v>
      </c>
      <c r="K4" s="6">
        <v>2021</v>
      </c>
      <c r="L4" s="6">
        <v>2022</v>
      </c>
    </row>
    <row r="5" spans="3:12" x14ac:dyDescent="0.25">
      <c r="C5" s="4"/>
      <c r="D5" s="1" t="s">
        <v>2</v>
      </c>
      <c r="E5" s="1"/>
      <c r="F5" s="1"/>
      <c r="G5" s="1"/>
      <c r="H5" s="6"/>
      <c r="I5" s="1" t="s">
        <v>3</v>
      </c>
      <c r="J5" s="1"/>
      <c r="K5" s="1"/>
      <c r="L5" s="1"/>
    </row>
    <row r="6" spans="3:12" ht="34.5" customHeight="1" x14ac:dyDescent="0.25">
      <c r="C6" s="2" t="s">
        <v>0</v>
      </c>
      <c r="D6" s="7">
        <v>0</v>
      </c>
      <c r="E6" s="7">
        <v>196250.58896367523</v>
      </c>
      <c r="F6" s="7">
        <v>250932.89012577353</v>
      </c>
      <c r="G6" s="7">
        <v>250854.19786800895</v>
      </c>
      <c r="H6" s="12">
        <f>SUM(D6:G6)</f>
        <v>698037.67695745768</v>
      </c>
      <c r="I6" s="7">
        <v>0</v>
      </c>
      <c r="J6" s="7">
        <v>503873.3871642361</v>
      </c>
      <c r="K6" s="7">
        <v>644270.19539792347</v>
      </c>
      <c r="L6" s="7">
        <v>644068.15302611294</v>
      </c>
    </row>
    <row r="7" spans="3:12" x14ac:dyDescent="0.25">
      <c r="C7" s="4" t="s">
        <v>4</v>
      </c>
      <c r="D7" s="8">
        <f>I7/$D$2</f>
        <v>0</v>
      </c>
      <c r="E7" s="8">
        <f>J7/$D$2</f>
        <v>41057.866088635106</v>
      </c>
      <c r="F7" s="8">
        <f>K7/$D$2</f>
        <v>45352.101302799114</v>
      </c>
      <c r="G7" s="8">
        <f>L7/$D$2</f>
        <v>25207.973090718089</v>
      </c>
      <c r="H7" s="12">
        <f t="shared" ref="H7:H12" si="0">SUM(D7:G7)</f>
        <v>111617.94048215231</v>
      </c>
      <c r="I7" s="9"/>
      <c r="J7" s="8">
        <v>105416.07118257062</v>
      </c>
      <c r="K7" s="8">
        <v>116441.52009493671</v>
      </c>
      <c r="L7" s="8">
        <v>64721.470910418691</v>
      </c>
    </row>
    <row r="8" spans="3:12" x14ac:dyDescent="0.25">
      <c r="C8" s="4" t="s">
        <v>5</v>
      </c>
      <c r="D8" s="8">
        <f>I8/$D$2</f>
        <v>0</v>
      </c>
      <c r="E8" s="8">
        <f>J8/$D$2</f>
        <v>0</v>
      </c>
      <c r="F8" s="8">
        <f>K8/$D$2</f>
        <v>58083.951964595879</v>
      </c>
      <c r="G8" s="8">
        <f>L8/$D$2</f>
        <v>65569.836354844054</v>
      </c>
      <c r="H8" s="12">
        <f t="shared" si="0"/>
        <v>123653.78831943993</v>
      </c>
      <c r="I8" s="8">
        <v>0</v>
      </c>
      <c r="J8" s="8">
        <v>0</v>
      </c>
      <c r="K8" s="8">
        <v>149130.54666909992</v>
      </c>
      <c r="L8" s="8">
        <v>168350.55484106211</v>
      </c>
    </row>
    <row r="9" spans="3:12" x14ac:dyDescent="0.25">
      <c r="C9" s="4" t="s">
        <v>6</v>
      </c>
      <c r="D9" s="8">
        <f>I9/$D$2</f>
        <v>0</v>
      </c>
      <c r="E9" s="8">
        <f>J9/$D$2</f>
        <v>88392.522506918845</v>
      </c>
      <c r="F9" s="8">
        <f>K9/$D$2</f>
        <v>91165.614993045616</v>
      </c>
      <c r="G9" s="8">
        <f>L9/$D$2</f>
        <v>46546.159022839041</v>
      </c>
      <c r="H9" s="12">
        <f t="shared" si="0"/>
        <v>226104.29652280349</v>
      </c>
      <c r="I9" s="8">
        <v>0</v>
      </c>
      <c r="J9" s="8">
        <v>226947.80153651413</v>
      </c>
      <c r="K9" s="8">
        <v>234067.71649464461</v>
      </c>
      <c r="L9" s="8">
        <v>119507.26329113924</v>
      </c>
    </row>
    <row r="10" spans="3:12" x14ac:dyDescent="0.25">
      <c r="C10" s="4" t="s">
        <v>7</v>
      </c>
      <c r="D10" s="8">
        <f>I10/$D$2</f>
        <v>26370.009737098346</v>
      </c>
      <c r="E10" s="8">
        <f>J10/$D$2</f>
        <v>75805.258033106133</v>
      </c>
      <c r="F10" s="8">
        <f>K10/$D$2</f>
        <v>129803.31061343721</v>
      </c>
      <c r="G10" s="8">
        <f>L10/$D$2</f>
        <v>148907.49756572541</v>
      </c>
      <c r="H10" s="12">
        <f t="shared" si="0"/>
        <v>380886.07594936708</v>
      </c>
      <c r="I10" s="9">
        <v>67705</v>
      </c>
      <c r="J10" s="9">
        <v>194630</v>
      </c>
      <c r="K10" s="9">
        <v>333270</v>
      </c>
      <c r="L10" s="9">
        <v>382320</v>
      </c>
    </row>
    <row r="11" spans="3:12" x14ac:dyDescent="0.25">
      <c r="C11" s="4" t="s">
        <v>8</v>
      </c>
      <c r="D11" s="8">
        <f>I11/$D$2</f>
        <v>0</v>
      </c>
      <c r="E11" s="8">
        <f>J11/$D$2</f>
        <v>56311.587147030186</v>
      </c>
      <c r="F11" s="8">
        <f>K11/$D$2</f>
        <v>56311.587147030186</v>
      </c>
      <c r="G11" s="8">
        <f>L11/$D$2</f>
        <v>28155.793573515093</v>
      </c>
      <c r="H11" s="12">
        <f t="shared" si="0"/>
        <v>140778.96786757547</v>
      </c>
      <c r="I11" s="9"/>
      <c r="J11" s="9">
        <v>144580</v>
      </c>
      <c r="K11" s="9">
        <v>144580</v>
      </c>
      <c r="L11" s="9">
        <f>K11/2</f>
        <v>72290</v>
      </c>
    </row>
    <row r="12" spans="3:12" ht="15" customHeight="1" x14ac:dyDescent="0.25">
      <c r="C12" s="4" t="s">
        <v>9</v>
      </c>
      <c r="D12" s="7">
        <f>SUM(D6:D11)</f>
        <v>26370.009737098346</v>
      </c>
      <c r="E12" s="7">
        <f t="shared" ref="E12:L12" si="1">SUM(E6:E11)</f>
        <v>457817.82273936551</v>
      </c>
      <c r="F12" s="7">
        <f t="shared" si="1"/>
        <v>631649.45614668156</v>
      </c>
      <c r="G12" s="7">
        <f t="shared" si="1"/>
        <v>565241.45747565071</v>
      </c>
      <c r="H12" s="12">
        <f t="shared" si="0"/>
        <v>1681078.7460987959</v>
      </c>
      <c r="I12" s="7">
        <f t="shared" si="1"/>
        <v>67705</v>
      </c>
      <c r="J12" s="7">
        <f t="shared" si="1"/>
        <v>1175447.2598833209</v>
      </c>
      <c r="K12" s="7">
        <f t="shared" si="1"/>
        <v>1621759.9786566047</v>
      </c>
      <c r="L12" s="7">
        <f t="shared" si="1"/>
        <v>1451257.4420687328</v>
      </c>
    </row>
    <row r="13" spans="3:12" x14ac:dyDescent="0.25">
      <c r="G13" s="3">
        <f>SUM(D12:G12)</f>
        <v>1681078.7460987959</v>
      </c>
      <c r="H13" s="3"/>
      <c r="L13" s="3">
        <f>SUM(I12:L12)</f>
        <v>4316169.6806086581</v>
      </c>
    </row>
    <row r="23" spans="12:14" x14ac:dyDescent="0.25">
      <c r="N23" s="10"/>
    </row>
    <row r="24" spans="12:14" x14ac:dyDescent="0.25">
      <c r="L24" s="11"/>
    </row>
  </sheetData>
  <mergeCells count="2">
    <mergeCell ref="D5:G5"/>
    <mergeCell ref="I5:L5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Ketevan Stvilia</dc:creator>
  <cp:lastModifiedBy>Ketevan Stvilia</cp:lastModifiedBy>
  <cp:lastPrinted>2019-04-08T14:49:14Z</cp:lastPrinted>
  <dcterms:created xsi:type="dcterms:W3CDTF">2019-04-08T13:59:45Z</dcterms:created>
  <dcterms:modified xsi:type="dcterms:W3CDTF">2019-04-08T14:50:10Z</dcterms:modified>
</cp:coreProperties>
</file>