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tsotsoria\Desktop\"/>
    </mc:Choice>
  </mc:AlternateContent>
  <bookViews>
    <workbookView xWindow="0" yWindow="0" windowWidth="25200" windowHeight="11850"/>
  </bookViews>
  <sheets>
    <sheet name="05.03.20 (2)" sheetId="16" r:id="rId1"/>
  </sheets>
  <definedNames>
    <definedName name="_xlnm._FilterDatabase" localSheetId="0" hidden="1">'05.03.20 (2)'!$A$4:$K$32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6" l="1"/>
  <c r="F6" i="16"/>
  <c r="F8" i="16"/>
  <c r="F10" i="16"/>
  <c r="F12" i="16"/>
  <c r="F15" i="16"/>
  <c r="F18" i="16"/>
  <c r="F21" i="16"/>
  <c r="F23" i="16"/>
  <c r="F25" i="16"/>
  <c r="F27" i="16"/>
  <c r="F30" i="16"/>
  <c r="F33" i="16"/>
  <c r="G4" i="16"/>
  <c r="G6" i="16"/>
  <c r="G8" i="16"/>
  <c r="G10" i="16"/>
  <c r="G12" i="16"/>
  <c r="G15" i="16"/>
  <c r="G18" i="16"/>
  <c r="G21" i="16"/>
  <c r="H23" i="16"/>
  <c r="G23" i="16"/>
  <c r="H25" i="16"/>
  <c r="G25" i="16"/>
  <c r="G27" i="16"/>
  <c r="G30" i="16"/>
  <c r="H33" i="16"/>
  <c r="G33" i="16"/>
  <c r="H35" i="16"/>
  <c r="G35" i="16"/>
  <c r="F35" i="16"/>
  <c r="H37" i="16"/>
  <c r="G37" i="16"/>
  <c r="F37" i="16"/>
  <c r="G3" i="16" l="1"/>
  <c r="F3" i="16"/>
  <c r="H9" i="16" l="1"/>
  <c r="H8" i="16" s="1"/>
  <c r="H5" i="16"/>
  <c r="H4" i="16" s="1"/>
  <c r="H11" i="16"/>
  <c r="H10" i="16" s="1"/>
  <c r="H16" i="16"/>
  <c r="H15" i="16" s="1"/>
  <c r="H17" i="16"/>
  <c r="H7" i="16"/>
  <c r="H6" i="16" s="1"/>
  <c r="H14" i="16"/>
  <c r="H13" i="16"/>
  <c r="H12" i="16" s="1"/>
  <c r="H22" i="16"/>
  <c r="H21" i="16" s="1"/>
  <c r="H20" i="16"/>
  <c r="H19" i="16"/>
  <c r="H29" i="16"/>
  <c r="H28" i="16"/>
  <c r="H32" i="16"/>
  <c r="H31" i="16"/>
  <c r="H30" i="16" l="1"/>
  <c r="H18" i="16"/>
  <c r="H27" i="16"/>
  <c r="H3" i="16" l="1"/>
</calcChain>
</file>

<file path=xl/sharedStrings.xml><?xml version="1.0" encoding="utf-8"?>
<sst xmlns="http://schemas.openxmlformats.org/spreadsheetml/2006/main" count="158" uniqueCount="101">
  <si>
    <t>იმერეთი</t>
  </si>
  <si>
    <t>თბილისი</t>
  </si>
  <si>
    <t>სამგორი</t>
  </si>
  <si>
    <t>შპს "მედისონ ჰოლდინგი"</t>
  </si>
  <si>
    <t>თბილისი, კალოუბნის ქ. N12</t>
  </si>
  <si>
    <t>სს"ევექსის კლინიკები"-ვარკეთილის პოლიკლინიკა</t>
  </si>
  <si>
    <t>ჯავახეთის ქ N30</t>
  </si>
  <si>
    <t>აჭარა</t>
  </si>
  <si>
    <t>ნაძალადევი</t>
  </si>
  <si>
    <t>შპს ულტრამედი</t>
  </si>
  <si>
    <t>თბილისი, დასახლება თემქა სავაჭრო ცენტრი</t>
  </si>
  <si>
    <t>შპს Krol Medical Corporation</t>
  </si>
  <si>
    <t>საბურთალო</t>
  </si>
  <si>
    <t>თბილისი, ვაჟა-ფშაველას გამზირი N 83/11</t>
  </si>
  <si>
    <t>ვაჟა–ფშაველას გამზ.N40</t>
  </si>
  <si>
    <t>მთაწმინდა</t>
  </si>
  <si>
    <t>ვეკუას ქ N3</t>
  </si>
  <si>
    <t>ვაკე</t>
  </si>
  <si>
    <t>დიდუბე</t>
  </si>
  <si>
    <t>სს"ევექსის კლინიკები"-დიდუბის პოლიკლინიკა</t>
  </si>
  <si>
    <t>წერეთლის გამზირი N123</t>
  </si>
  <si>
    <t>გლდანი</t>
  </si>
  <si>
    <t>თბილისი, ალ. გობრონიძის ქ.27</t>
  </si>
  <si>
    <t>ქუთაისი</t>
  </si>
  <si>
    <t>ქუთაისი, ნიკეას ქ. №46-ბ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</si>
  <si>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</si>
  <si>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ისანი</t>
  </si>
  <si>
    <t>სს"ევექსის კლინიკები"-ისნის პოლიკლინიკა</t>
  </si>
  <si>
    <t>ქეთევან წამებულის ქ N69</t>
  </si>
  <si>
    <t>შპს ქ.თბილისის №19 მოზრდილთა პოლიკლინიკა</t>
  </si>
  <si>
    <t>თბილისი, მოსკოვის გამზირი N23</t>
  </si>
  <si>
    <t>ბათუმი</t>
  </si>
  <si>
    <t>შპს "საოჯახო მედიცინის რეგიონული ცენტრი"</t>
  </si>
  <si>
    <t>ბათუმი, ბარათაშვილის ქ.№30</t>
  </si>
  <si>
    <t>შპს "ბათუმის N1 პოლიკლინიკა"</t>
  </si>
  <si>
    <t>ბათუმი, აბუსერიძის №2</t>
  </si>
  <si>
    <t>რეგიონი /ქალაქი /რაიონი</t>
  </si>
  <si>
    <t>დაწესებულება</t>
  </si>
  <si>
    <t>მისამართი</t>
  </si>
  <si>
    <t>ძირითადი კონტინგენტი</t>
  </si>
  <si>
    <t>დამატებითი კონტინგენტი</t>
  </si>
  <si>
    <t>კონტინგენტი სულ</t>
  </si>
  <si>
    <t>ი. ჭავჭავაძის გამზ. 44</t>
  </si>
  <si>
    <t>სს "ევექსის კლინიკები"-საბურთალოს პოლიკლინიკა</t>
  </si>
  <si>
    <t>სს"ევექსის კლინიკები"-მთაწმინდის პოლოკლინიკა</t>
  </si>
  <si>
    <t>ქუთაისი, თამარ მეფის № 5/7, ტელ. (232) 5 56 81</t>
  </si>
  <si>
    <t>შპს "ქუთაისის N4  შერეული  პოლიკლინიკა"</t>
  </si>
  <si>
    <t>რუსთავი</t>
  </si>
  <si>
    <t>სს რუსთავის #2 სამკურნალო-დიაგნოსტიკური ცენტრი</t>
  </si>
  <si>
    <t>მცხეთა</t>
  </si>
  <si>
    <t>შპს მცხეთის პირველადი ჯანდაცვის ცენტრი „ჯანმრთელი თაობა“</t>
  </si>
  <si>
    <t>დირექტორი</t>
  </si>
  <si>
    <t>საკონტაქტო ინფორმაცია</t>
  </si>
  <si>
    <t>ნატო ბერიშვილი</t>
  </si>
  <si>
    <t>mail</t>
  </si>
  <si>
    <t>ტატო თოდუა</t>
  </si>
  <si>
    <t>ta.todua@evex.ge</t>
  </si>
  <si>
    <t>berishvili.nato@gmail.com</t>
  </si>
  <si>
    <t>ქეთევან ლორია</t>
  </si>
  <si>
    <t>ketevanloria@yahoo.com</t>
  </si>
  <si>
    <t>თამარ გამყრელიძე</t>
  </si>
  <si>
    <t>ნანა გოგოლაძე</t>
  </si>
  <si>
    <t>მცხეთა, კოსტავას ქ.№28</t>
  </si>
  <si>
    <t>ultramedicina@gmail.com</t>
  </si>
  <si>
    <t>რუსთავი, მესხიშვილის ქ.№1-ა</t>
  </si>
  <si>
    <t xml:space="preserve">მერაბ კვიცარიძე </t>
  </si>
  <si>
    <t xml:space="preserve">ნინო ჩალაძე </t>
  </si>
  <si>
    <t xml:space="preserve">ბექა იოსელიანი </t>
  </si>
  <si>
    <t xml:space="preserve">თენგიზ შერვაშიძე </t>
  </si>
  <si>
    <t xml:space="preserve">მანანა კაპანაძე </t>
  </si>
  <si>
    <t xml:space="preserve">ნინო მურადაშვილი </t>
  </si>
  <si>
    <t xml:space="preserve">ცოტნე შეროზია </t>
  </si>
  <si>
    <t>ნათია ფიცხელაური</t>
  </si>
  <si>
    <t>t.gamkrelidze@medison.ge</t>
  </si>
  <si>
    <t>n.muradashvili@medison.ge</t>
  </si>
  <si>
    <t>ts.sherozia@medison.ge</t>
  </si>
  <si>
    <t>ioseliani.nfmtc@gmail.com</t>
  </si>
  <si>
    <t>dadumed@mail.ru</t>
  </si>
  <si>
    <t>19poliklinika@gmail.com</t>
  </si>
  <si>
    <t>1poklinika@gmail.com</t>
  </si>
  <si>
    <t>m.kapanadze@mail.ru</t>
  </si>
  <si>
    <t>policlinic.4@gmail.com</t>
  </si>
  <si>
    <t>მცხეთა-მთიანეთი</t>
  </si>
  <si>
    <t>ქვემო ქართლი</t>
  </si>
  <si>
    <t>კახეთი</t>
  </si>
  <si>
    <t>თელავი</t>
  </si>
  <si>
    <t>სს"ევექსის კლინიკები"-თელავის პოლიკლინიკა</t>
  </si>
  <si>
    <t>ჯორჯიაშვილის ქ N15</t>
  </si>
  <si>
    <t>ზუგდიდი</t>
  </si>
  <si>
    <t>ზუგდიდი, გამსახურდიას ქ. # 206</t>
  </si>
  <si>
    <t>შიდა ქართლი</t>
  </si>
  <si>
    <t>გორი</t>
  </si>
  <si>
    <t>შპს გორმედი</t>
  </si>
  <si>
    <t>გორი, ცხინვალის გზატკეცილი №14</t>
  </si>
  <si>
    <t>ნიკოლიზ აივაზაშვილი</t>
  </si>
  <si>
    <t>naivazishvili@evex.ge</t>
  </si>
  <si>
    <t>სამეგრელო - ზემო სვანეთი</t>
  </si>
  <si>
    <t>ვასილ ჭეიშვილი</t>
  </si>
  <si>
    <t>vasilcheishvili@gmail.com</t>
  </si>
  <si>
    <t xml:space="preserve">მცხეთა
</t>
  </si>
  <si>
    <t>სს "ევექსის ჰოსპიტლები" - ზუგდიდის რეფერალური ჰოსპიტალი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</si>
</sst>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FF0000"/>
      <name val="Sylfaen"/>
      <family val="1"/>
    </font>
    <font>
      <sz val="9"/>
      <color theme="0"/>
      <name val="Sylfaen"/>
      <family val="1"/>
    </font>
    <font>
      <sz val="12"/>
      <name val="Sylfaen"/>
      <family val="1"/>
    </font>
    <font>
      <b/>
      <sz val="12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u/>
      <sz val="12"/>
      <color theme="10"/>
      <name val="Calibri"/>
      <family val="2"/>
      <scheme val="minor"/>
    </font>
    <font>
      <sz val="12"/>
      <color theme="0"/>
      <name val="Sylfaen"/>
      <family val="1"/>
    </font>
    <font>
      <b/>
      <sz val="12"/>
      <color theme="0"/>
      <name val="Sylfaen"/>
      <family val="1"/>
    </font>
    <font>
      <sz val="12"/>
      <name val="Sylfaen"/>
      <family val="1"/>
      <charset val="204"/>
    </font>
    <font>
      <sz val="12"/>
      <color indexed="8"/>
      <name val="Sylfaen"/>
      <family val="1"/>
    </font>
    <font>
      <b/>
      <sz val="12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/>
    <xf numFmtId="0" fontId="3" fillId="0" borderId="0" xfId="0" applyFont="1" applyFill="1" applyAlignment="1"/>
    <xf numFmtId="0" fontId="5" fillId="0" borderId="0" xfId="0" applyFont="1" applyAlignment="1"/>
    <xf numFmtId="0" fontId="4" fillId="0" borderId="0" xfId="0" applyFont="1" applyFill="1" applyAlignment="1"/>
    <xf numFmtId="9" fontId="3" fillId="0" borderId="0" xfId="2" applyFont="1" applyAlignment="1"/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textRotation="90"/>
    </xf>
    <xf numFmtId="164" fontId="5" fillId="2" borderId="3" xfId="1" applyNumberFormat="1" applyFont="1" applyFill="1" applyBorder="1" applyAlignment="1"/>
    <xf numFmtId="0" fontId="5" fillId="2" borderId="3" xfId="0" applyFont="1" applyFill="1" applyBorder="1" applyAlignment="1"/>
    <xf numFmtId="164" fontId="6" fillId="3" borderId="3" xfId="1" applyNumberFormat="1" applyFont="1" applyFill="1" applyBorder="1" applyAlignment="1"/>
    <xf numFmtId="0" fontId="7" fillId="3" borderId="3" xfId="0" applyFont="1" applyFill="1" applyBorder="1" applyAlignment="1"/>
    <xf numFmtId="0" fontId="6" fillId="3" borderId="3" xfId="0" applyFont="1" applyFill="1" applyBorder="1" applyAlignment="1"/>
    <xf numFmtId="164" fontId="8" fillId="0" borderId="3" xfId="1" applyNumberFormat="1" applyFont="1" applyFill="1" applyBorder="1" applyAlignment="1"/>
    <xf numFmtId="0" fontId="6" fillId="0" borderId="3" xfId="0" applyFont="1" applyFill="1" applyBorder="1" applyAlignment="1"/>
    <xf numFmtId="0" fontId="9" fillId="0" borderId="3" xfId="0" applyFont="1" applyFill="1" applyBorder="1" applyAlignment="1"/>
    <xf numFmtId="0" fontId="6" fillId="0" borderId="3" xfId="0" applyFont="1" applyFill="1" applyBorder="1" applyAlignment="1">
      <alignment wrapText="1"/>
    </xf>
    <xf numFmtId="164" fontId="8" fillId="0" borderId="3" xfId="1" applyNumberFormat="1" applyFont="1" applyFill="1" applyBorder="1"/>
    <xf numFmtId="0" fontId="10" fillId="0" borderId="3" xfId="3" applyFont="1" applyFill="1" applyBorder="1" applyAlignment="1"/>
    <xf numFmtId="0" fontId="10" fillId="0" borderId="7" xfId="3" applyFont="1" applyFill="1" applyBorder="1" applyAlignment="1"/>
    <xf numFmtId="0" fontId="11" fillId="2" borderId="3" xfId="0" applyFont="1" applyFill="1" applyBorder="1" applyAlignment="1"/>
    <xf numFmtId="0" fontId="12" fillId="2" borderId="3" xfId="0" applyFont="1" applyFill="1" applyBorder="1" applyAlignment="1">
      <alignment wrapText="1"/>
    </xf>
    <xf numFmtId="0" fontId="12" fillId="2" borderId="3" xfId="0" applyFont="1" applyFill="1" applyBorder="1" applyAlignment="1"/>
    <xf numFmtId="164" fontId="11" fillId="2" borderId="3" xfId="0" applyNumberFormat="1" applyFont="1" applyFill="1" applyBorder="1" applyAlignment="1"/>
    <xf numFmtId="43" fontId="13" fillId="0" borderId="3" xfId="1" applyFont="1" applyFill="1" applyBorder="1"/>
    <xf numFmtId="164" fontId="13" fillId="0" borderId="3" xfId="1" applyNumberFormat="1" applyFont="1" applyFill="1" applyBorder="1"/>
    <xf numFmtId="0" fontId="9" fillId="0" borderId="3" xfId="0" applyFont="1" applyFill="1" applyBorder="1" applyAlignment="1">
      <alignment wrapText="1"/>
    </xf>
    <xf numFmtId="164" fontId="11" fillId="2" borderId="3" xfId="1" applyNumberFormat="1" applyFont="1" applyFill="1" applyBorder="1" applyAlignment="1"/>
    <xf numFmtId="0" fontId="6" fillId="2" borderId="3" xfId="0" applyFont="1" applyFill="1" applyBorder="1" applyAlignment="1"/>
    <xf numFmtId="164" fontId="14" fillId="2" borderId="3" xfId="1" applyNumberFormat="1" applyFont="1" applyFill="1" applyBorder="1" applyAlignment="1"/>
    <xf numFmtId="43" fontId="13" fillId="0" borderId="3" xfId="1" applyFont="1" applyBorder="1" applyAlignment="1">
      <alignment vertical="top"/>
    </xf>
    <xf numFmtId="164" fontId="13" fillId="0" borderId="3" xfId="1" applyNumberFormat="1" applyFont="1" applyFill="1" applyBorder="1" applyAlignment="1">
      <alignment vertical="top"/>
    </xf>
    <xf numFmtId="164" fontId="15" fillId="0" borderId="3" xfId="1" applyNumberFormat="1" applyFont="1" applyFill="1" applyBorder="1" applyAlignment="1">
      <alignment vertical="top"/>
    </xf>
    <xf numFmtId="0" fontId="9" fillId="0" borderId="3" xfId="0" applyFont="1" applyBorder="1" applyAlignment="1"/>
    <xf numFmtId="0" fontId="10" fillId="0" borderId="3" xfId="3" applyFont="1" applyBorder="1" applyAlignment="1">
      <alignment horizontal="left"/>
    </xf>
    <xf numFmtId="0" fontId="10" fillId="0" borderId="3" xfId="3" applyFont="1" applyBorder="1" applyAlignment="1"/>
    <xf numFmtId="164" fontId="5" fillId="2" borderId="1" xfId="1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3" fontId="13" fillId="0" borderId="3" xfId="1" applyFont="1" applyFill="1" applyBorder="1" applyAlignment="1">
      <alignment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ltramedicina@gmail.com" TargetMode="External"/><Relationship Id="rId13" Type="http://schemas.openxmlformats.org/officeDocument/2006/relationships/hyperlink" Target="mailto:dadumed@mail.ru" TargetMode="External"/><Relationship Id="rId18" Type="http://schemas.openxmlformats.org/officeDocument/2006/relationships/hyperlink" Target="mailto:naivazishvili@evex.ge" TargetMode="External"/><Relationship Id="rId3" Type="http://schemas.openxmlformats.org/officeDocument/2006/relationships/hyperlink" Target="mailto:ta.todua@evex.ge" TargetMode="External"/><Relationship Id="rId7" Type="http://schemas.openxmlformats.org/officeDocument/2006/relationships/hyperlink" Target="mailto:ketevanloria@yahoo.com" TargetMode="External"/><Relationship Id="rId12" Type="http://schemas.openxmlformats.org/officeDocument/2006/relationships/hyperlink" Target="mailto:ioseliani.nfmtc@gmail.com" TargetMode="External"/><Relationship Id="rId17" Type="http://schemas.openxmlformats.org/officeDocument/2006/relationships/hyperlink" Target="mailto:policlinic.4@gmail.com" TargetMode="External"/><Relationship Id="rId2" Type="http://schemas.openxmlformats.org/officeDocument/2006/relationships/hyperlink" Target="mailto:ta.todua@evex.ge" TargetMode="External"/><Relationship Id="rId16" Type="http://schemas.openxmlformats.org/officeDocument/2006/relationships/hyperlink" Target="mailto:m.kapanadze@mail.ru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ta.todua@evex.ge" TargetMode="External"/><Relationship Id="rId6" Type="http://schemas.openxmlformats.org/officeDocument/2006/relationships/hyperlink" Target="mailto:berishvili.nato@gmail.com" TargetMode="External"/><Relationship Id="rId11" Type="http://schemas.openxmlformats.org/officeDocument/2006/relationships/hyperlink" Target="mailto:ts.sherozia@medison.ge" TargetMode="External"/><Relationship Id="rId5" Type="http://schemas.openxmlformats.org/officeDocument/2006/relationships/hyperlink" Target="mailto:ta.todua@evex.ge" TargetMode="External"/><Relationship Id="rId15" Type="http://schemas.openxmlformats.org/officeDocument/2006/relationships/hyperlink" Target="mailto:1poklinika@gmail.com" TargetMode="External"/><Relationship Id="rId10" Type="http://schemas.openxmlformats.org/officeDocument/2006/relationships/hyperlink" Target="mailto:n.muradashvili@medison.ge" TargetMode="External"/><Relationship Id="rId19" Type="http://schemas.openxmlformats.org/officeDocument/2006/relationships/hyperlink" Target="mailto:vasilcheishvili@gmail.com" TargetMode="External"/><Relationship Id="rId4" Type="http://schemas.openxmlformats.org/officeDocument/2006/relationships/hyperlink" Target="mailto:ta.todua@evex.ge" TargetMode="External"/><Relationship Id="rId9" Type="http://schemas.openxmlformats.org/officeDocument/2006/relationships/hyperlink" Target="mailto:t.gamkrelidze@medison.ge" TargetMode="External"/><Relationship Id="rId14" Type="http://schemas.openxmlformats.org/officeDocument/2006/relationships/hyperlink" Target="mailto:19poliklinik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tabSelected="1" zoomScale="80" zoomScaleNormal="80" workbookViewId="0">
      <selection activeCell="P31" sqref="P31"/>
    </sheetView>
  </sheetViews>
  <sheetFormatPr defaultColWidth="9.140625" defaultRowHeight="12.75" x14ac:dyDescent="0.25"/>
  <cols>
    <col min="1" max="1" width="5.5703125" style="1" customWidth="1"/>
    <col min="2" max="2" width="15.140625" style="1" hidden="1" customWidth="1"/>
    <col min="3" max="3" width="17.5703125" style="1" customWidth="1"/>
    <col min="4" max="4" width="73.42578125" style="1" customWidth="1"/>
    <col min="5" max="5" width="41.140625" style="1" customWidth="1"/>
    <col min="6" max="6" width="15.5703125" style="1" customWidth="1"/>
    <col min="7" max="7" width="9.42578125" style="1" customWidth="1"/>
    <col min="8" max="8" width="10.85546875" style="1" customWidth="1"/>
    <col min="9" max="9" width="23" style="1" hidden="1" customWidth="1"/>
    <col min="10" max="10" width="15.28515625" style="1" hidden="1" customWidth="1"/>
    <col min="11" max="11" width="26.42578125" style="1" hidden="1" customWidth="1"/>
    <col min="12" max="16384" width="9.140625" style="1"/>
  </cols>
  <sheetData>
    <row r="1" spans="1:11" s="3" customFormat="1" ht="15" customHeight="1" x14ac:dyDescent="0.25">
      <c r="A1" s="39"/>
      <c r="B1" s="41" t="s">
        <v>36</v>
      </c>
      <c r="C1" s="42"/>
      <c r="D1" s="45" t="s">
        <v>37</v>
      </c>
      <c r="E1" s="6"/>
      <c r="F1" s="36"/>
      <c r="G1" s="37"/>
      <c r="H1" s="38"/>
      <c r="I1" s="6"/>
      <c r="J1" s="6"/>
      <c r="K1" s="6"/>
    </row>
    <row r="2" spans="1:11" s="3" customFormat="1" ht="121.5" x14ac:dyDescent="0.25">
      <c r="A2" s="40"/>
      <c r="B2" s="43"/>
      <c r="C2" s="44"/>
      <c r="D2" s="46"/>
      <c r="E2" s="6" t="s">
        <v>38</v>
      </c>
      <c r="F2" s="7" t="s">
        <v>39</v>
      </c>
      <c r="G2" s="7" t="s">
        <v>40</v>
      </c>
      <c r="H2" s="7" t="s">
        <v>41</v>
      </c>
      <c r="I2" s="7" t="s">
        <v>51</v>
      </c>
      <c r="J2" s="7" t="s">
        <v>52</v>
      </c>
      <c r="K2" s="7" t="s">
        <v>54</v>
      </c>
    </row>
    <row r="3" spans="1:11" s="3" customFormat="1" x14ac:dyDescent="0.25">
      <c r="A3" s="8"/>
      <c r="B3" s="9" t="s">
        <v>1</v>
      </c>
      <c r="C3" s="9"/>
      <c r="D3" s="9"/>
      <c r="E3" s="9"/>
      <c r="F3" s="8">
        <f>F4+F6+F8+F10+F12+F15+F18+F21+F23+F25+F27+F30+F33+F35+F37</f>
        <v>570225</v>
      </c>
      <c r="G3" s="8">
        <f>G4+G6+G8+G10+G12+G15+G18+G21+G23+G25+G27+G30+G33+G35+G37</f>
        <v>107920</v>
      </c>
      <c r="H3" s="8">
        <f>H4+H6+H8+H10+H12+H15+H18+H21+H23+H25+H27+H30+H33+H35+H37</f>
        <v>678145</v>
      </c>
      <c r="I3" s="9"/>
      <c r="J3" s="9"/>
      <c r="K3" s="9"/>
    </row>
    <row r="4" spans="1:11" ht="33" customHeight="1" x14ac:dyDescent="0.35">
      <c r="A4" s="10"/>
      <c r="B4" s="11" t="s">
        <v>1</v>
      </c>
      <c r="C4" s="11" t="s">
        <v>21</v>
      </c>
      <c r="D4" s="12"/>
      <c r="E4" s="12"/>
      <c r="F4" s="10">
        <f>F5</f>
        <v>31702</v>
      </c>
      <c r="G4" s="10">
        <f>G5</f>
        <v>111</v>
      </c>
      <c r="H4" s="10">
        <f>H5</f>
        <v>31813</v>
      </c>
      <c r="I4" s="12"/>
      <c r="J4" s="12"/>
      <c r="K4" s="12"/>
    </row>
    <row r="5" spans="1:11" s="2" customFormat="1" ht="23.25" customHeight="1" x14ac:dyDescent="0.35">
      <c r="A5" s="13">
        <v>1</v>
      </c>
      <c r="B5" s="14" t="s">
        <v>1</v>
      </c>
      <c r="C5" s="14" t="s">
        <v>21</v>
      </c>
      <c r="D5" s="15" t="s">
        <v>3</v>
      </c>
      <c r="E5" s="16" t="s">
        <v>22</v>
      </c>
      <c r="F5" s="17">
        <v>31702</v>
      </c>
      <c r="G5" s="17">
        <v>111</v>
      </c>
      <c r="H5" s="17">
        <f t="shared" ref="H5" si="0">SUM(F5:G5)</f>
        <v>31813</v>
      </c>
      <c r="I5" s="15" t="s">
        <v>60</v>
      </c>
      <c r="J5" s="15">
        <v>577005999</v>
      </c>
      <c r="K5" s="18" t="s">
        <v>73</v>
      </c>
    </row>
    <row r="6" spans="1:11" ht="18" x14ac:dyDescent="0.35">
      <c r="A6" s="10"/>
      <c r="B6" s="11" t="s">
        <v>1</v>
      </c>
      <c r="C6" s="11" t="s">
        <v>8</v>
      </c>
      <c r="D6" s="12"/>
      <c r="E6" s="12"/>
      <c r="F6" s="10">
        <f>F7</f>
        <v>26936</v>
      </c>
      <c r="G6" s="10">
        <f>G7</f>
        <v>112</v>
      </c>
      <c r="H6" s="10">
        <f>H7</f>
        <v>27048</v>
      </c>
      <c r="I6" s="12"/>
      <c r="J6" s="12"/>
      <c r="K6" s="12"/>
    </row>
    <row r="7" spans="1:11" s="2" customFormat="1" ht="18" x14ac:dyDescent="0.35">
      <c r="A7" s="13">
        <v>2</v>
      </c>
      <c r="B7" s="14" t="s">
        <v>1</v>
      </c>
      <c r="C7" s="14" t="s">
        <v>8</v>
      </c>
      <c r="D7" s="14" t="s">
        <v>9</v>
      </c>
      <c r="E7" s="14" t="s">
        <v>10</v>
      </c>
      <c r="F7" s="17">
        <v>26936</v>
      </c>
      <c r="G7" s="17">
        <v>112</v>
      </c>
      <c r="H7" s="17">
        <f t="shared" ref="H7" si="1">SUM(F7:G7)</f>
        <v>27048</v>
      </c>
      <c r="I7" s="15" t="s">
        <v>61</v>
      </c>
      <c r="J7" s="15">
        <v>577737090</v>
      </c>
      <c r="K7" s="19" t="s">
        <v>63</v>
      </c>
    </row>
    <row r="8" spans="1:11" ht="18" x14ac:dyDescent="0.35">
      <c r="A8" s="10"/>
      <c r="B8" s="11" t="s">
        <v>1</v>
      </c>
      <c r="C8" s="11" t="s">
        <v>18</v>
      </c>
      <c r="D8" s="12"/>
      <c r="E8" s="12"/>
      <c r="F8" s="10">
        <f>F9</f>
        <v>25532</v>
      </c>
      <c r="G8" s="10">
        <f>G9</f>
        <v>131</v>
      </c>
      <c r="H8" s="10">
        <f>H9</f>
        <v>25663</v>
      </c>
      <c r="I8" s="12"/>
      <c r="J8" s="12"/>
      <c r="K8" s="12"/>
    </row>
    <row r="9" spans="1:11" s="2" customFormat="1" ht="18" x14ac:dyDescent="0.35">
      <c r="A9" s="13">
        <v>3</v>
      </c>
      <c r="B9" s="14" t="s">
        <v>1</v>
      </c>
      <c r="C9" s="14" t="s">
        <v>18</v>
      </c>
      <c r="D9" s="14" t="s">
        <v>19</v>
      </c>
      <c r="E9" s="14" t="s">
        <v>20</v>
      </c>
      <c r="F9" s="17">
        <v>25532</v>
      </c>
      <c r="G9" s="17">
        <v>131</v>
      </c>
      <c r="H9" s="17">
        <f t="shared" ref="H9" si="2">SUM(F9:G9)</f>
        <v>25663</v>
      </c>
      <c r="I9" s="15" t="s">
        <v>55</v>
      </c>
      <c r="J9" s="15">
        <v>577654422</v>
      </c>
      <c r="K9" s="18" t="s">
        <v>56</v>
      </c>
    </row>
    <row r="10" spans="1:11" ht="18" x14ac:dyDescent="0.35">
      <c r="A10" s="10"/>
      <c r="B10" s="11" t="s">
        <v>1</v>
      </c>
      <c r="C10" s="11" t="s">
        <v>17</v>
      </c>
      <c r="D10" s="12"/>
      <c r="E10" s="12"/>
      <c r="F10" s="10">
        <f>F11</f>
        <v>26788</v>
      </c>
      <c r="G10" s="10">
        <f>G11</f>
        <v>2</v>
      </c>
      <c r="H10" s="10">
        <f>H11</f>
        <v>26790</v>
      </c>
      <c r="I10" s="12"/>
      <c r="J10" s="12"/>
      <c r="K10" s="12"/>
    </row>
    <row r="11" spans="1:11" s="2" customFormat="1" ht="18" x14ac:dyDescent="0.35">
      <c r="A11" s="13">
        <v>4</v>
      </c>
      <c r="B11" s="14" t="s">
        <v>1</v>
      </c>
      <c r="C11" s="14" t="s">
        <v>17</v>
      </c>
      <c r="D11" s="14" t="s">
        <v>11</v>
      </c>
      <c r="E11" s="14" t="s">
        <v>42</v>
      </c>
      <c r="F11" s="17">
        <v>26788</v>
      </c>
      <c r="G11" s="17">
        <v>2</v>
      </c>
      <c r="H11" s="17">
        <f>SUM(F11:G11)</f>
        <v>26790</v>
      </c>
      <c r="I11" s="15" t="s">
        <v>53</v>
      </c>
      <c r="J11" s="15">
        <v>599772776</v>
      </c>
      <c r="K11" s="18" t="s">
        <v>57</v>
      </c>
    </row>
    <row r="12" spans="1:11" ht="18" x14ac:dyDescent="0.35">
      <c r="A12" s="10"/>
      <c r="B12" s="11" t="s">
        <v>1</v>
      </c>
      <c r="C12" s="11" t="s">
        <v>12</v>
      </c>
      <c r="D12" s="12"/>
      <c r="E12" s="12"/>
      <c r="F12" s="10">
        <f>SUM(F13:F14)</f>
        <v>49732</v>
      </c>
      <c r="G12" s="10">
        <f>SUM(G13:G14)</f>
        <v>177</v>
      </c>
      <c r="H12" s="10">
        <f>SUM(H13:H14)</f>
        <v>49909</v>
      </c>
      <c r="I12" s="12"/>
      <c r="J12" s="12"/>
      <c r="K12" s="12"/>
    </row>
    <row r="13" spans="1:11" s="2" customFormat="1" ht="18" x14ac:dyDescent="0.35">
      <c r="A13" s="13">
        <v>5</v>
      </c>
      <c r="B13" s="14" t="s">
        <v>1</v>
      </c>
      <c r="C13" s="14" t="s">
        <v>12</v>
      </c>
      <c r="D13" s="15" t="s">
        <v>3</v>
      </c>
      <c r="E13" s="14" t="s">
        <v>13</v>
      </c>
      <c r="F13" s="17">
        <v>26591</v>
      </c>
      <c r="G13" s="17">
        <v>36</v>
      </c>
      <c r="H13" s="17">
        <f t="shared" ref="H13:H14" si="3">SUM(F13:G13)</f>
        <v>26627</v>
      </c>
      <c r="I13" s="15" t="s">
        <v>70</v>
      </c>
      <c r="J13" s="15">
        <v>577311399</v>
      </c>
      <c r="K13" s="18" t="s">
        <v>74</v>
      </c>
    </row>
    <row r="14" spans="1:11" s="2" customFormat="1" ht="18" x14ac:dyDescent="0.35">
      <c r="A14" s="13">
        <v>6</v>
      </c>
      <c r="B14" s="14" t="s">
        <v>1</v>
      </c>
      <c r="C14" s="14" t="s">
        <v>12</v>
      </c>
      <c r="D14" s="14" t="s">
        <v>43</v>
      </c>
      <c r="E14" s="14" t="s">
        <v>14</v>
      </c>
      <c r="F14" s="17">
        <v>23141</v>
      </c>
      <c r="G14" s="17">
        <v>141</v>
      </c>
      <c r="H14" s="17">
        <f t="shared" si="3"/>
        <v>23282</v>
      </c>
      <c r="I14" s="15" t="s">
        <v>55</v>
      </c>
      <c r="J14" s="15">
        <v>577654422</v>
      </c>
      <c r="K14" s="18" t="s">
        <v>56</v>
      </c>
    </row>
    <row r="15" spans="1:11" ht="18" x14ac:dyDescent="0.35">
      <c r="A15" s="10"/>
      <c r="B15" s="11" t="s">
        <v>1</v>
      </c>
      <c r="C15" s="11" t="s">
        <v>26</v>
      </c>
      <c r="D15" s="12"/>
      <c r="E15" s="12"/>
      <c r="F15" s="10">
        <f>SUM(F16:F17)</f>
        <v>45899</v>
      </c>
      <c r="G15" s="10">
        <f>SUM(G16:G17)</f>
        <v>151</v>
      </c>
      <c r="H15" s="10">
        <f>SUM(H16:H17)</f>
        <v>46050</v>
      </c>
      <c r="I15" s="12"/>
      <c r="J15" s="12"/>
      <c r="K15" s="12"/>
    </row>
    <row r="16" spans="1:11" s="2" customFormat="1" ht="18" x14ac:dyDescent="0.35">
      <c r="A16" s="13">
        <v>7</v>
      </c>
      <c r="B16" s="14" t="s">
        <v>1</v>
      </c>
      <c r="C16" s="14" t="s">
        <v>26</v>
      </c>
      <c r="D16" s="14" t="s">
        <v>29</v>
      </c>
      <c r="E16" s="14" t="s">
        <v>30</v>
      </c>
      <c r="F16" s="17">
        <v>26136</v>
      </c>
      <c r="G16" s="17">
        <v>143</v>
      </c>
      <c r="H16" s="17">
        <f t="shared" ref="H16:H17" si="4">SUM(F16:G16)</f>
        <v>26279</v>
      </c>
      <c r="I16" s="15" t="s">
        <v>72</v>
      </c>
      <c r="J16" s="15">
        <v>599510306</v>
      </c>
      <c r="K16" s="18" t="s">
        <v>78</v>
      </c>
    </row>
    <row r="17" spans="1:11" s="2" customFormat="1" ht="18" x14ac:dyDescent="0.35">
      <c r="A17" s="13">
        <v>8</v>
      </c>
      <c r="B17" s="14" t="s">
        <v>1</v>
      </c>
      <c r="C17" s="14" t="s">
        <v>26</v>
      </c>
      <c r="D17" s="14" t="s">
        <v>27</v>
      </c>
      <c r="E17" s="14" t="s">
        <v>28</v>
      </c>
      <c r="F17" s="17">
        <v>19763</v>
      </c>
      <c r="G17" s="17">
        <v>8</v>
      </c>
      <c r="H17" s="17">
        <f t="shared" si="4"/>
        <v>19771</v>
      </c>
      <c r="I17" s="15" t="s">
        <v>55</v>
      </c>
      <c r="J17" s="15">
        <v>577654422</v>
      </c>
      <c r="K17" s="18" t="s">
        <v>56</v>
      </c>
    </row>
    <row r="18" spans="1:11" ht="18" x14ac:dyDescent="0.35">
      <c r="A18" s="10"/>
      <c r="B18" s="11" t="s">
        <v>1</v>
      </c>
      <c r="C18" s="11" t="s">
        <v>2</v>
      </c>
      <c r="D18" s="12"/>
      <c r="E18" s="12"/>
      <c r="F18" s="10">
        <f>SUM(F19:F20)</f>
        <v>62528</v>
      </c>
      <c r="G18" s="10">
        <f>SUM(G19:G20)</f>
        <v>94</v>
      </c>
      <c r="H18" s="10">
        <f>SUM(H19:H20)</f>
        <v>62622</v>
      </c>
      <c r="I18" s="12"/>
      <c r="J18" s="12"/>
      <c r="K18" s="12"/>
    </row>
    <row r="19" spans="1:11" s="2" customFormat="1" ht="18" x14ac:dyDescent="0.35">
      <c r="A19" s="13">
        <v>9</v>
      </c>
      <c r="B19" s="14" t="s">
        <v>1</v>
      </c>
      <c r="C19" s="14" t="s">
        <v>2</v>
      </c>
      <c r="D19" s="15" t="s">
        <v>3</v>
      </c>
      <c r="E19" s="14" t="s">
        <v>4</v>
      </c>
      <c r="F19" s="17">
        <v>31545</v>
      </c>
      <c r="G19" s="17">
        <v>26</v>
      </c>
      <c r="H19" s="17">
        <f t="shared" ref="H19:H20" si="5">SUM(F19:G19)</f>
        <v>31571</v>
      </c>
      <c r="I19" s="15" t="s">
        <v>71</v>
      </c>
      <c r="J19" s="15">
        <v>577398082</v>
      </c>
      <c r="K19" s="18" t="s">
        <v>75</v>
      </c>
    </row>
    <row r="20" spans="1:11" s="2" customFormat="1" ht="18" x14ac:dyDescent="0.35">
      <c r="A20" s="13">
        <v>10</v>
      </c>
      <c r="B20" s="14" t="s">
        <v>1</v>
      </c>
      <c r="C20" s="14" t="s">
        <v>2</v>
      </c>
      <c r="D20" s="14" t="s">
        <v>5</v>
      </c>
      <c r="E20" s="14" t="s">
        <v>6</v>
      </c>
      <c r="F20" s="17">
        <v>30983</v>
      </c>
      <c r="G20" s="17">
        <v>68</v>
      </c>
      <c r="H20" s="17">
        <f t="shared" si="5"/>
        <v>31051</v>
      </c>
      <c r="I20" s="15" t="s">
        <v>55</v>
      </c>
      <c r="J20" s="15">
        <v>577654422</v>
      </c>
      <c r="K20" s="18" t="s">
        <v>56</v>
      </c>
    </row>
    <row r="21" spans="1:11" ht="18" x14ac:dyDescent="0.35">
      <c r="A21" s="10"/>
      <c r="B21" s="11" t="s">
        <v>1</v>
      </c>
      <c r="C21" s="11" t="s">
        <v>15</v>
      </c>
      <c r="D21" s="12"/>
      <c r="E21" s="12"/>
      <c r="F21" s="10">
        <f>F22</f>
        <v>33480</v>
      </c>
      <c r="G21" s="10">
        <f>G22</f>
        <v>246</v>
      </c>
      <c r="H21" s="10">
        <f>H22</f>
        <v>33726</v>
      </c>
      <c r="I21" s="12"/>
      <c r="J21" s="12"/>
      <c r="K21" s="12"/>
    </row>
    <row r="22" spans="1:11" s="2" customFormat="1" ht="15.75" customHeight="1" x14ac:dyDescent="0.35">
      <c r="A22" s="13">
        <v>11</v>
      </c>
      <c r="B22" s="14" t="s">
        <v>1</v>
      </c>
      <c r="C22" s="14" t="s">
        <v>15</v>
      </c>
      <c r="D22" s="14" t="s">
        <v>44</v>
      </c>
      <c r="E22" s="14" t="s">
        <v>16</v>
      </c>
      <c r="F22" s="17">
        <v>33480</v>
      </c>
      <c r="G22" s="17">
        <v>246</v>
      </c>
      <c r="H22" s="17">
        <f t="shared" ref="H22" si="6">SUM(F22:G22)</f>
        <v>33726</v>
      </c>
      <c r="I22" s="15" t="s">
        <v>55</v>
      </c>
      <c r="J22" s="15">
        <v>577654422</v>
      </c>
      <c r="K22" s="18" t="s">
        <v>56</v>
      </c>
    </row>
    <row r="23" spans="1:11" s="4" customFormat="1" ht="18.75" customHeight="1" x14ac:dyDescent="0.35">
      <c r="A23" s="20"/>
      <c r="B23" s="21" t="s">
        <v>83</v>
      </c>
      <c r="C23" s="22" t="s">
        <v>47</v>
      </c>
      <c r="D23" s="20"/>
      <c r="E23" s="20"/>
      <c r="F23" s="23">
        <f>F24</f>
        <v>60188</v>
      </c>
      <c r="G23" s="23">
        <f>G24</f>
        <v>39</v>
      </c>
      <c r="H23" s="23">
        <f>H24</f>
        <v>60227</v>
      </c>
      <c r="I23" s="20"/>
      <c r="J23" s="20"/>
      <c r="K23" s="20"/>
    </row>
    <row r="24" spans="1:11" s="4" customFormat="1" ht="18" customHeight="1" x14ac:dyDescent="0.35">
      <c r="A24" s="13">
        <v>12</v>
      </c>
      <c r="B24" s="15" t="s">
        <v>83</v>
      </c>
      <c r="C24" s="15" t="s">
        <v>47</v>
      </c>
      <c r="D24" s="15" t="s">
        <v>48</v>
      </c>
      <c r="E24" s="24" t="s">
        <v>64</v>
      </c>
      <c r="F24" s="25">
        <v>60188</v>
      </c>
      <c r="G24" s="25">
        <v>39</v>
      </c>
      <c r="H24" s="25">
        <v>60227</v>
      </c>
      <c r="I24" s="15" t="s">
        <v>69</v>
      </c>
      <c r="J24" s="15">
        <v>599550750</v>
      </c>
      <c r="K24" s="18" t="s">
        <v>80</v>
      </c>
    </row>
    <row r="25" spans="1:11" s="4" customFormat="1" ht="20.25" customHeight="1" x14ac:dyDescent="0.35">
      <c r="A25" s="20"/>
      <c r="B25" s="21" t="s">
        <v>82</v>
      </c>
      <c r="C25" s="22" t="s">
        <v>49</v>
      </c>
      <c r="D25" s="20"/>
      <c r="E25" s="20"/>
      <c r="F25" s="23">
        <f>F26</f>
        <v>6127</v>
      </c>
      <c r="G25" s="23">
        <f>G26</f>
        <v>21423</v>
      </c>
      <c r="H25" s="23">
        <f>H26</f>
        <v>27550</v>
      </c>
      <c r="I25" s="20"/>
      <c r="J25" s="20"/>
      <c r="K25" s="20"/>
    </row>
    <row r="26" spans="1:11" s="4" customFormat="1" ht="38.25" customHeight="1" x14ac:dyDescent="0.35">
      <c r="A26" s="13">
        <v>13</v>
      </c>
      <c r="B26" s="15" t="s">
        <v>82</v>
      </c>
      <c r="C26" s="26" t="s">
        <v>99</v>
      </c>
      <c r="D26" s="26" t="s">
        <v>50</v>
      </c>
      <c r="E26" s="15" t="s">
        <v>62</v>
      </c>
      <c r="F26" s="17">
        <v>6127</v>
      </c>
      <c r="G26" s="17">
        <v>21423</v>
      </c>
      <c r="H26" s="17">
        <v>27550</v>
      </c>
      <c r="I26" s="15" t="s">
        <v>58</v>
      </c>
      <c r="J26" s="15">
        <v>599501294</v>
      </c>
      <c r="K26" s="18" t="s">
        <v>59</v>
      </c>
    </row>
    <row r="27" spans="1:11" ht="18" x14ac:dyDescent="0.35">
      <c r="A27" s="27"/>
      <c r="B27" s="22" t="s">
        <v>0</v>
      </c>
      <c r="C27" s="22" t="s">
        <v>23</v>
      </c>
      <c r="D27" s="28"/>
      <c r="E27" s="28"/>
      <c r="F27" s="27">
        <f>SUM(F28:F29)</f>
        <v>67584</v>
      </c>
      <c r="G27" s="27">
        <f>SUM(G28:G29)</f>
        <v>11241</v>
      </c>
      <c r="H27" s="27">
        <f>SUM(H28:H29)</f>
        <v>78825</v>
      </c>
      <c r="I27" s="29"/>
      <c r="J27" s="29"/>
      <c r="K27" s="29"/>
    </row>
    <row r="28" spans="1:11" s="2" customFormat="1" ht="37.5" customHeight="1" x14ac:dyDescent="0.35">
      <c r="A28" s="13">
        <v>14</v>
      </c>
      <c r="B28" s="14" t="s">
        <v>0</v>
      </c>
      <c r="C28" s="14" t="s">
        <v>23</v>
      </c>
      <c r="D28" s="16" t="s">
        <v>25</v>
      </c>
      <c r="E28" s="14" t="s">
        <v>45</v>
      </c>
      <c r="F28" s="17">
        <v>35580</v>
      </c>
      <c r="G28" s="17">
        <v>10309</v>
      </c>
      <c r="H28" s="17">
        <f t="shared" ref="H28:H29" si="7">SUM(F28:G28)</f>
        <v>45889</v>
      </c>
      <c r="I28" s="15" t="s">
        <v>65</v>
      </c>
      <c r="J28" s="15">
        <v>555555541</v>
      </c>
      <c r="K28" s="18" t="s">
        <v>77</v>
      </c>
    </row>
    <row r="29" spans="1:11" s="2" customFormat="1" ht="20.25" customHeight="1" x14ac:dyDescent="0.35">
      <c r="A29" s="13">
        <v>15</v>
      </c>
      <c r="B29" s="14" t="s">
        <v>0</v>
      </c>
      <c r="C29" s="14" t="s">
        <v>23</v>
      </c>
      <c r="D29" s="14" t="s">
        <v>46</v>
      </c>
      <c r="E29" s="14" t="s">
        <v>24</v>
      </c>
      <c r="F29" s="17">
        <v>32004</v>
      </c>
      <c r="G29" s="17">
        <v>932</v>
      </c>
      <c r="H29" s="17">
        <f t="shared" si="7"/>
        <v>32936</v>
      </c>
      <c r="I29" s="15" t="s">
        <v>66</v>
      </c>
      <c r="J29" s="15">
        <v>599938220</v>
      </c>
      <c r="K29" s="18" t="s">
        <v>81</v>
      </c>
    </row>
    <row r="30" spans="1:11" ht="18" x14ac:dyDescent="0.35">
      <c r="A30" s="27"/>
      <c r="B30" s="22" t="s">
        <v>7</v>
      </c>
      <c r="C30" s="22" t="s">
        <v>31</v>
      </c>
      <c r="D30" s="28"/>
      <c r="E30" s="28"/>
      <c r="F30" s="27">
        <f>SUM(F31:F32)</f>
        <v>91448</v>
      </c>
      <c r="G30" s="27">
        <f>SUM(G31:G32)</f>
        <v>8528</v>
      </c>
      <c r="H30" s="27">
        <f>SUM(H31:H32)</f>
        <v>99976</v>
      </c>
      <c r="I30" s="29"/>
      <c r="J30" s="29"/>
      <c r="K30" s="29"/>
    </row>
    <row r="31" spans="1:11" s="2" customFormat="1" ht="18" x14ac:dyDescent="0.35">
      <c r="A31" s="13">
        <v>16</v>
      </c>
      <c r="B31" s="14" t="s">
        <v>7</v>
      </c>
      <c r="C31" s="14" t="s">
        <v>31</v>
      </c>
      <c r="D31" s="14" t="s">
        <v>34</v>
      </c>
      <c r="E31" s="14" t="s">
        <v>35</v>
      </c>
      <c r="F31" s="17">
        <v>52181</v>
      </c>
      <c r="G31" s="17">
        <v>4</v>
      </c>
      <c r="H31" s="17">
        <f>SUM(F31:G31)</f>
        <v>52185</v>
      </c>
      <c r="I31" s="15" t="s">
        <v>68</v>
      </c>
      <c r="J31" s="15">
        <v>577761960</v>
      </c>
      <c r="K31" s="18" t="s">
        <v>79</v>
      </c>
    </row>
    <row r="32" spans="1:11" s="2" customFormat="1" ht="18" x14ac:dyDescent="0.35">
      <c r="A32" s="13">
        <v>17</v>
      </c>
      <c r="B32" s="14" t="s">
        <v>7</v>
      </c>
      <c r="C32" s="14" t="s">
        <v>31</v>
      </c>
      <c r="D32" s="14" t="s">
        <v>32</v>
      </c>
      <c r="E32" s="14" t="s">
        <v>33</v>
      </c>
      <c r="F32" s="17">
        <v>39267</v>
      </c>
      <c r="G32" s="17">
        <v>8524</v>
      </c>
      <c r="H32" s="17">
        <f t="shared" ref="H32" si="8">SUM(F32:G32)</f>
        <v>47791</v>
      </c>
      <c r="I32" s="15" t="s">
        <v>67</v>
      </c>
      <c r="J32" s="15">
        <v>593757620</v>
      </c>
      <c r="K32" s="18" t="s">
        <v>76</v>
      </c>
    </row>
    <row r="33" spans="1:11" ht="16.5" customHeight="1" x14ac:dyDescent="0.35">
      <c r="A33" s="27"/>
      <c r="B33" s="21" t="s">
        <v>84</v>
      </c>
      <c r="C33" s="21" t="s">
        <v>85</v>
      </c>
      <c r="D33" s="28"/>
      <c r="E33" s="28"/>
      <c r="F33" s="27">
        <f>F34</f>
        <v>10085</v>
      </c>
      <c r="G33" s="27">
        <f>G34</f>
        <v>22213</v>
      </c>
      <c r="H33" s="27">
        <f>H34</f>
        <v>32298</v>
      </c>
      <c r="I33" s="29"/>
      <c r="J33" s="29"/>
      <c r="K33" s="29"/>
    </row>
    <row r="34" spans="1:11" s="2" customFormat="1" ht="26.25" customHeight="1" x14ac:dyDescent="0.35">
      <c r="A34" s="15">
        <v>18</v>
      </c>
      <c r="B34" s="26" t="s">
        <v>84</v>
      </c>
      <c r="C34" s="26" t="s">
        <v>85</v>
      </c>
      <c r="D34" s="30" t="s">
        <v>86</v>
      </c>
      <c r="E34" s="30" t="s">
        <v>87</v>
      </c>
      <c r="F34" s="31">
        <v>10085</v>
      </c>
      <c r="G34" s="31">
        <v>22213</v>
      </c>
      <c r="H34" s="32">
        <v>32298</v>
      </c>
      <c r="I34" s="15" t="s">
        <v>94</v>
      </c>
      <c r="J34" s="33">
        <v>577760335</v>
      </c>
      <c r="K34" s="34" t="s">
        <v>95</v>
      </c>
    </row>
    <row r="35" spans="1:11" ht="15.75" customHeight="1" x14ac:dyDescent="0.35">
      <c r="A35" s="27"/>
      <c r="B35" s="21" t="s">
        <v>96</v>
      </c>
      <c r="C35" s="21" t="s">
        <v>88</v>
      </c>
      <c r="D35" s="28"/>
      <c r="E35" s="28"/>
      <c r="F35" s="27">
        <f>F36</f>
        <v>9160</v>
      </c>
      <c r="G35" s="27">
        <f>G36</f>
        <v>17430</v>
      </c>
      <c r="H35" s="27">
        <f>H36</f>
        <v>26590</v>
      </c>
      <c r="I35" s="29"/>
      <c r="J35" s="29"/>
      <c r="K35" s="29"/>
    </row>
    <row r="36" spans="1:11" s="2" customFormat="1" ht="28.5" customHeight="1" x14ac:dyDescent="0.35">
      <c r="A36" s="15">
        <v>19</v>
      </c>
      <c r="B36" s="26" t="s">
        <v>96</v>
      </c>
      <c r="C36" s="26" t="s">
        <v>88</v>
      </c>
      <c r="D36" s="30" t="s">
        <v>100</v>
      </c>
      <c r="E36" s="30" t="s">
        <v>89</v>
      </c>
      <c r="F36" s="31">
        <v>9160</v>
      </c>
      <c r="G36" s="31">
        <v>17430</v>
      </c>
      <c r="H36" s="32">
        <v>26590</v>
      </c>
      <c r="I36" s="15"/>
      <c r="J36" s="33"/>
      <c r="K36" s="35"/>
    </row>
    <row r="37" spans="1:11" ht="17.25" customHeight="1" x14ac:dyDescent="0.35">
      <c r="A37" s="27"/>
      <c r="B37" s="21" t="s">
        <v>90</v>
      </c>
      <c r="C37" s="21" t="s">
        <v>91</v>
      </c>
      <c r="D37" s="28"/>
      <c r="E37" s="28"/>
      <c r="F37" s="27">
        <f>F38</f>
        <v>23036</v>
      </c>
      <c r="G37" s="27">
        <f>G38</f>
        <v>26022</v>
      </c>
      <c r="H37" s="27">
        <f>H38</f>
        <v>49058</v>
      </c>
      <c r="I37" s="29"/>
      <c r="J37" s="29"/>
      <c r="K37" s="29"/>
    </row>
    <row r="38" spans="1:11" ht="36" x14ac:dyDescent="0.35">
      <c r="A38" s="33">
        <v>20</v>
      </c>
      <c r="B38" s="26" t="s">
        <v>90</v>
      </c>
      <c r="C38" s="26" t="s">
        <v>91</v>
      </c>
      <c r="D38" s="47" t="s">
        <v>92</v>
      </c>
      <c r="E38" s="30" t="s">
        <v>93</v>
      </c>
      <c r="F38" s="31">
        <v>23036</v>
      </c>
      <c r="G38" s="31">
        <v>26022</v>
      </c>
      <c r="H38" s="32">
        <v>49058</v>
      </c>
      <c r="I38" s="33" t="s">
        <v>97</v>
      </c>
      <c r="J38" s="33">
        <v>557578844</v>
      </c>
      <c r="K38" s="35" t="s">
        <v>98</v>
      </c>
    </row>
    <row r="39" spans="1:11" x14ac:dyDescent="0.25">
      <c r="A39" s="5"/>
      <c r="F39" s="5"/>
    </row>
  </sheetData>
  <autoFilter ref="A4:K32"/>
  <mergeCells count="4">
    <mergeCell ref="F1:H1"/>
    <mergeCell ref="A1:A2"/>
    <mergeCell ref="B1:C2"/>
    <mergeCell ref="D1:D2"/>
  </mergeCells>
  <hyperlinks>
    <hyperlink ref="K9" r:id="rId1"/>
    <hyperlink ref="K14" r:id="rId2"/>
    <hyperlink ref="K20" r:id="rId3"/>
    <hyperlink ref="K22" r:id="rId4"/>
    <hyperlink ref="K17" r:id="rId5"/>
    <hyperlink ref="K11" r:id="rId6"/>
    <hyperlink ref="K26" r:id="rId7"/>
    <hyperlink ref="K7" r:id="rId8"/>
    <hyperlink ref="K5" r:id="rId9"/>
    <hyperlink ref="K13" r:id="rId10"/>
    <hyperlink ref="K19" r:id="rId11"/>
    <hyperlink ref="K32" r:id="rId12"/>
    <hyperlink ref="K28" r:id="rId13"/>
    <hyperlink ref="K16" r:id="rId14"/>
    <hyperlink ref="K31" r:id="rId15"/>
    <hyperlink ref="K24" r:id="rId16"/>
    <hyperlink ref="K29" r:id="rId17"/>
    <hyperlink ref="K34" r:id="rId18"/>
    <hyperlink ref="K38" r:id="rId19"/>
  </hyperlinks>
  <pageMargins left="0.38" right="0.28000000000000003" top="0.75" bottom="0.93" header="0.3" footer="0.3"/>
  <pageSetup scale="75" orientation="landscape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05.03.20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 Dolidze</dc:creator>
  <cp:lastModifiedBy>Lela Tsotsoria</cp:lastModifiedBy>
  <cp:lastPrinted>2020-03-26T16:15:27Z</cp:lastPrinted>
  <dcterms:created xsi:type="dcterms:W3CDTF">2019-12-17T13:17:25Z</dcterms:created>
  <dcterms:modified xsi:type="dcterms:W3CDTF">2020-03-27T18:17:02Z</dcterms:modified>
</cp:coreProperties>
</file>