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09"/>
  <workbookPr filterPrivacy="1"/>
  <mc:AlternateContent xmlns:mc="http://schemas.openxmlformats.org/markup-compatibility/2006">
    <mc:Choice Requires="x15">
      <x15ac:absPath xmlns:x15ac="http://schemas.microsoft.com/office/spreadsheetml/2010/11/ac" url="/Users/triinhabicht/Downloads/"/>
    </mc:Choice>
  </mc:AlternateContent>
  <bookViews>
    <workbookView xWindow="0" yWindow="0" windowWidth="20480" windowHeight="15360" firstSheet="2" activeTab="2"/>
  </bookViews>
  <sheets>
    <sheet name="Tbilisi Service Centers" sheetId="4" state="hidden" r:id="rId1"/>
    <sheet name="Regional&amp; Distric Centers" sheetId="5" state="hidden" r:id="rId2"/>
    <sheet name="Management" sheetId="16" r:id="rId3"/>
    <sheet name="Contracting_unit" sheetId="10" r:id="rId4"/>
    <sheet name="Claims_management" sheetId="11" r:id="rId5"/>
    <sheet name="Pharma" sheetId="12" r:id="rId6"/>
    <sheet name="Pricing_payment" sheetId="13" r:id="rId7"/>
    <sheet name="Monitoring" sheetId="14" r:id="rId8"/>
    <sheet name="Evaluation-planning" sheetId="15" r:id="rId9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6" l="1"/>
  <c r="F3" i="16"/>
  <c r="F2" i="16"/>
  <c r="G2" i="16"/>
  <c r="H2" i="16"/>
  <c r="I2" i="16"/>
  <c r="E6" i="16"/>
  <c r="G3" i="16"/>
  <c r="H3" i="16"/>
  <c r="I3" i="16"/>
  <c r="I5" i="16"/>
  <c r="D4" i="16"/>
  <c r="C4" i="16"/>
  <c r="G3" i="15"/>
  <c r="F2" i="15"/>
  <c r="E3" i="15"/>
  <c r="F3" i="15"/>
  <c r="J3" i="12"/>
  <c r="J4" i="12"/>
  <c r="J5" i="12"/>
  <c r="J6" i="12"/>
  <c r="J7" i="12"/>
  <c r="J8" i="12"/>
  <c r="I3" i="12"/>
  <c r="K3" i="12"/>
  <c r="I4" i="12"/>
  <c r="K4" i="12"/>
  <c r="I5" i="12"/>
  <c r="K5" i="12"/>
  <c r="I6" i="12"/>
  <c r="K6" i="12"/>
  <c r="I7" i="12"/>
  <c r="K7" i="12"/>
  <c r="I8" i="12"/>
  <c r="K8" i="12"/>
  <c r="J2" i="12"/>
  <c r="I2" i="12"/>
  <c r="K2" i="12"/>
  <c r="E9" i="12"/>
  <c r="E2" i="15"/>
  <c r="G2" i="15"/>
  <c r="E4" i="15"/>
  <c r="F4" i="15"/>
  <c r="G4" i="15"/>
  <c r="E5" i="15"/>
  <c r="F5" i="15"/>
  <c r="G5" i="15"/>
  <c r="G7" i="15"/>
  <c r="C6" i="15"/>
  <c r="B6" i="15"/>
  <c r="D8" i="14"/>
  <c r="E2" i="14"/>
  <c r="F2" i="14"/>
  <c r="G2" i="14"/>
  <c r="E3" i="14"/>
  <c r="F3" i="14"/>
  <c r="G3" i="14"/>
  <c r="E4" i="14"/>
  <c r="F4" i="14"/>
  <c r="G4" i="14"/>
  <c r="E5" i="14"/>
  <c r="F5" i="14"/>
  <c r="G5" i="14"/>
  <c r="G7" i="14"/>
  <c r="C6" i="14"/>
  <c r="B6" i="14"/>
  <c r="F2" i="13"/>
  <c r="G2" i="13"/>
  <c r="H2" i="13"/>
  <c r="I2" i="13"/>
  <c r="F3" i="13"/>
  <c r="G3" i="13"/>
  <c r="H3" i="13"/>
  <c r="I3" i="13"/>
  <c r="F4" i="13"/>
  <c r="G4" i="13"/>
  <c r="H4" i="13"/>
  <c r="I4" i="13"/>
  <c r="F5" i="13"/>
  <c r="G5" i="13"/>
  <c r="H5" i="13"/>
  <c r="I5" i="13"/>
  <c r="F6" i="13"/>
  <c r="G6" i="13"/>
  <c r="H6" i="13"/>
  <c r="I6" i="13"/>
  <c r="I8" i="13"/>
  <c r="D7" i="13"/>
  <c r="C7" i="13"/>
  <c r="B7" i="13"/>
  <c r="G8" i="12"/>
  <c r="H8" i="12"/>
  <c r="G2" i="12"/>
  <c r="H2" i="12"/>
  <c r="G3" i="12"/>
  <c r="H3" i="12"/>
  <c r="G4" i="12"/>
  <c r="H4" i="12"/>
  <c r="G5" i="12"/>
  <c r="H5" i="12"/>
  <c r="G6" i="12"/>
  <c r="H6" i="12"/>
  <c r="G7" i="12"/>
  <c r="H7" i="12"/>
  <c r="K10" i="12"/>
  <c r="F11" i="12"/>
  <c r="D9" i="12"/>
  <c r="C9" i="12"/>
  <c r="B9" i="12"/>
  <c r="G7" i="11"/>
  <c r="C6" i="11"/>
  <c r="B6" i="11"/>
  <c r="E5" i="11"/>
  <c r="F5" i="11"/>
  <c r="G5" i="11"/>
  <c r="D8" i="11"/>
  <c r="E2" i="11"/>
  <c r="F2" i="11"/>
  <c r="G2" i="11"/>
  <c r="E3" i="11"/>
  <c r="F3" i="11"/>
  <c r="G3" i="11"/>
  <c r="E4" i="11"/>
  <c r="F4" i="11"/>
  <c r="G4" i="11"/>
  <c r="M11" i="10"/>
  <c r="K8" i="10"/>
  <c r="L8" i="10"/>
  <c r="M8" i="10"/>
  <c r="K9" i="10"/>
  <c r="L9" i="10"/>
  <c r="M9" i="10"/>
  <c r="L3" i="10"/>
  <c r="L4" i="10"/>
  <c r="L5" i="10"/>
  <c r="L6" i="10"/>
  <c r="L7" i="10"/>
  <c r="K3" i="10"/>
  <c r="K4" i="10"/>
  <c r="K5" i="10"/>
  <c r="K6" i="10"/>
  <c r="K7" i="10"/>
  <c r="J3" i="10"/>
  <c r="J4" i="10"/>
  <c r="J5" i="10"/>
  <c r="J6" i="10"/>
  <c r="J7" i="10"/>
  <c r="J8" i="10"/>
  <c r="J9" i="10"/>
  <c r="I3" i="10"/>
  <c r="I4" i="10"/>
  <c r="I5" i="10"/>
  <c r="I6" i="10"/>
  <c r="I7" i="10"/>
  <c r="I8" i="10"/>
  <c r="I9" i="10"/>
  <c r="L2" i="10"/>
  <c r="K2" i="10"/>
  <c r="J2" i="10"/>
  <c r="I2" i="10"/>
  <c r="H3" i="10"/>
  <c r="H4" i="10"/>
  <c r="H5" i="10"/>
  <c r="H6" i="10"/>
  <c r="H7" i="10"/>
  <c r="H8" i="10"/>
  <c r="H9" i="10"/>
  <c r="H2" i="10"/>
  <c r="F3" i="10"/>
  <c r="F4" i="10"/>
  <c r="F5" i="10"/>
  <c r="F6" i="10"/>
  <c r="F7" i="10"/>
  <c r="F8" i="10"/>
  <c r="F9" i="10"/>
  <c r="F2" i="10"/>
  <c r="D10" i="10"/>
  <c r="E10" i="10"/>
  <c r="F10" i="10"/>
  <c r="C10" i="10"/>
  <c r="B10" i="10"/>
  <c r="M3" i="10"/>
  <c r="M4" i="10"/>
  <c r="M5" i="10"/>
  <c r="M6" i="10"/>
  <c r="M7" i="10"/>
  <c r="M2" i="10"/>
  <c r="G12" i="10"/>
</calcChain>
</file>

<file path=xl/comments1.xml><?xml version="1.0" encoding="utf-8"?>
<comments xmlns="http://schemas.openxmlformats.org/spreadsheetml/2006/main">
  <authors>
    <author>Author</author>
  </authors>
  <commentList>
    <comment ref="E1" authorId="0">
      <text>
        <r>
          <rPr>
            <b/>
            <sz val="10"/>
            <color indexed="81"/>
            <rFont val="Calibri"/>
          </rPr>
          <t>Author:</t>
        </r>
        <r>
          <rPr>
            <sz val="10"/>
            <color indexed="81"/>
            <rFont val="Calibri"/>
          </rPr>
          <t xml:space="preserve">
30 contracts per person
</t>
        </r>
      </text>
    </comment>
  </commentList>
</comments>
</file>

<file path=xl/sharedStrings.xml><?xml version="1.0" encoding="utf-8"?>
<sst xmlns="http://schemas.openxmlformats.org/spreadsheetml/2006/main" count="95" uniqueCount="40">
  <si>
    <t>Head of Department</t>
  </si>
  <si>
    <t>Head of Unit</t>
  </si>
  <si>
    <t>Deputy Head of Unit</t>
  </si>
  <si>
    <t>Specialist</t>
  </si>
  <si>
    <t>Team Leader</t>
  </si>
  <si>
    <t>Senior Specialist</t>
  </si>
  <si>
    <t>Provider relations</t>
  </si>
  <si>
    <t>Elaborate contracting principles, process and format (general part and special part for concrete components/services)</t>
  </si>
  <si>
    <t>Contracting (including selection) according to the approved principles of contracting for purchasing services, including selective contracting</t>
  </si>
  <si>
    <t>Monitoring of contract execution (volume, money, agreed service standards)</t>
  </si>
  <si>
    <t xml:space="preserve">Develop Q &amp; P measurement indicators </t>
  </si>
  <si>
    <t>Monitore developed Q &amp; P measurement indicators and provide feedback to providers</t>
  </si>
  <si>
    <t xml:space="preserve">FTE </t>
  </si>
  <si>
    <t>Total FTE</t>
  </si>
  <si>
    <t>General management</t>
  </si>
  <si>
    <t>Development of claims management procedures (including providing input to develop claims management IT system)</t>
  </si>
  <si>
    <t>Support and training to BOs (including consulting BOs with complicated cases how to finance)</t>
  </si>
  <si>
    <t>Monitoring claims management at BO level (incl planning BO level workload)</t>
  </si>
  <si>
    <t>General Management</t>
  </si>
  <si>
    <t xml:space="preserve">Preparing proposals for amending the regulation of pharmaceuticals reimbursement </t>
  </si>
  <si>
    <t xml:space="preserve">Monitoring and analysis of medicines utilization according to the existing HBP and financial resources </t>
  </si>
  <si>
    <t>Develop prices and copayment rules of pharmaceuticals covered by HBP</t>
  </si>
  <si>
    <t xml:space="preserve">Preparing input for the procurement process of medicines </t>
  </si>
  <si>
    <t xml:space="preserve">Coordination and supervision of logistics of procured pharmaceuticals </t>
  </si>
  <si>
    <t>Hep C logistics</t>
  </si>
  <si>
    <t>Prepare proposal to amend pricing, payment methods and HBP related regulation</t>
  </si>
  <si>
    <t>Development the on site monitoring methodology and procedures</t>
  </si>
  <si>
    <t>Support and training to BO (incl consulting complex cases)</t>
  </si>
  <si>
    <t>Monitoring of BO level on site monitoring (incl planning BO level workload)</t>
  </si>
  <si>
    <t>Logistic</t>
  </si>
  <si>
    <t>Anaysis and assessment of HBP (services, copayment rules), incl health technology assessment</t>
  </si>
  <si>
    <t>Develop payment methods for health services (DRG covered and uncovered services), incl DRG logic</t>
  </si>
  <si>
    <t xml:space="preserve">Pricing health services (DRG covered and uncovered services), incl cost analyis and budget impact </t>
  </si>
  <si>
    <t>Planning contracts, including need assessment and analysis of health care services utilisation</t>
  </si>
  <si>
    <t>SSA strategic purchasing monthly/quarterly/annual reporting</t>
  </si>
  <si>
    <t>Developing methodology and procedures for strategic planning, monitoring and reporting</t>
  </si>
  <si>
    <t>Coordination of SP startegy renewal</t>
  </si>
  <si>
    <t>Assistant</t>
  </si>
  <si>
    <t>Management support</t>
  </si>
  <si>
    <t>Deputy Director of 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</si>
</sst>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1"/>
      <name val="Calibri"/>
    </font>
    <font>
      <b/>
      <sz val="10"/>
      <color indexed="81"/>
      <name val="Calibri"/>
    </font>
    <font>
      <sz val="11"/>
      <color theme="1"/>
      <name val="Calibri"/>
      <family val="2"/>
      <scheme val="minor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 applyBorder="1"/>
    <xf numFmtId="43" fontId="1" fillId="2" borderId="1" xfId="17" applyFont="1" applyFill="1" applyBorder="1" applyAlignment="1">
      <alignment vertical="center" wrapText="1"/>
    </xf>
    <xf numFmtId="43" fontId="1" fillId="2" borderId="1" xfId="17" applyFont="1" applyFill="1" applyBorder="1"/>
    <xf numFmtId="43" fontId="0" fillId="0" borderId="0" xfId="17" applyFont="1"/>
    <xf numFmtId="43" fontId="1" fillId="2" borderId="0" xfId="17" applyFont="1" applyFill="1"/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43" fontId="1" fillId="2" borderId="1" xfId="17" applyFont="1" applyFill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43" fontId="0" fillId="0" borderId="1" xfId="17" applyFont="1" applyBorder="1"/>
    <xf numFmtId="166" fontId="0" fillId="0" borderId="1" xfId="17" applyNumberFormat="1" applyFont="1" applyBorder="1"/>
    <xf numFmtId="0" fontId="1" fillId="0" borderId="0" xfId="0" applyFont="1" applyBorder="1" applyAlignment="1">
      <alignment vertical="center" wrapText="1"/>
    </xf>
  </cellXfs>
  <cellStyles count="18">
    <cellStyle name="Comma" xfId="17" builtinId="3"/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N28"/>
  <sheetViews>
    <sheetView topLeftCell="A10" workbookViewId="0">
      <selection activeCell="M9" sqref="M9"/>
    </sheetView>
  </sheetViews>
  <sheetFormatPr baseColWidth="10" defaultColWidth="8.83203125" defaultRowHeight="15" x14ac:dyDescent="0.2"/>
  <sheetData>
    <row r="28" spans="4:14" x14ac:dyDescent="0.2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baseColWidth="10" defaultColWidth="12.83203125" defaultRowHeight="18.75" customHeight="1" x14ac:dyDescent="0.2"/>
  <sheetData/>
  <pageMargins left="0.7" right="0.7" top="0.51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D5" sqref="D5"/>
    </sheetView>
  </sheetViews>
  <sheetFormatPr baseColWidth="10" defaultRowHeight="15" x14ac:dyDescent="0.2"/>
  <cols>
    <col min="1" max="1" width="34.1640625" style="2" customWidth="1"/>
    <col min="2" max="2" width="10.6640625" style="2" customWidth="1"/>
    <col min="5" max="5" width="7.33203125" customWidth="1"/>
    <col min="6" max="6" width="14.83203125" customWidth="1"/>
    <col min="9" max="9" width="10.83203125" style="15"/>
  </cols>
  <sheetData>
    <row r="1" spans="1:9" s="9" customFormat="1" ht="45" x14ac:dyDescent="0.2">
      <c r="A1" s="8"/>
      <c r="B1" s="8" t="s">
        <v>39</v>
      </c>
      <c r="C1" s="8" t="s">
        <v>0</v>
      </c>
      <c r="D1" s="8" t="s">
        <v>37</v>
      </c>
      <c r="F1" s="8" t="s">
        <v>39</v>
      </c>
      <c r="G1" s="8" t="s">
        <v>0</v>
      </c>
      <c r="H1" s="8" t="s">
        <v>37</v>
      </c>
      <c r="I1" s="13" t="s">
        <v>13</v>
      </c>
    </row>
    <row r="2" spans="1:9" x14ac:dyDescent="0.2">
      <c r="A2" s="7" t="s">
        <v>38</v>
      </c>
      <c r="B2" s="7">
        <v>0</v>
      </c>
      <c r="C2" s="3">
        <v>0</v>
      </c>
      <c r="D2" s="3">
        <v>1</v>
      </c>
      <c r="F2" s="3">
        <f>B2*$B$5</f>
        <v>0</v>
      </c>
      <c r="G2" s="3">
        <f>C2*$C$5</f>
        <v>0</v>
      </c>
      <c r="H2" s="3">
        <f>D2*$D$5</f>
        <v>3</v>
      </c>
      <c r="I2" s="14">
        <f>SUM(G2:H2)</f>
        <v>3</v>
      </c>
    </row>
    <row r="3" spans="1:9" x14ac:dyDescent="0.2">
      <c r="A3" s="7" t="s">
        <v>14</v>
      </c>
      <c r="B3" s="7">
        <v>1</v>
      </c>
      <c r="C3" s="10">
        <v>1</v>
      </c>
      <c r="D3" s="3">
        <v>0</v>
      </c>
      <c r="F3" s="3">
        <f>B3*$B$5</f>
        <v>1</v>
      </c>
      <c r="G3" s="3">
        <f>C3*$C$5</f>
        <v>2</v>
      </c>
      <c r="H3" s="3">
        <f>D3*$D$5</f>
        <v>0</v>
      </c>
      <c r="I3" s="14">
        <f>SUM(G3:H3)</f>
        <v>2</v>
      </c>
    </row>
    <row r="4" spans="1:9" x14ac:dyDescent="0.2">
      <c r="B4" s="1">
        <f>SUM(B2:B3)</f>
        <v>1</v>
      </c>
      <c r="C4" s="1">
        <f>SUM(C2:C3)</f>
        <v>1</v>
      </c>
      <c r="D4" s="1">
        <f>SUM(D2:D3)</f>
        <v>1</v>
      </c>
    </row>
    <row r="5" spans="1:9" x14ac:dyDescent="0.2">
      <c r="A5" s="11" t="s">
        <v>12</v>
      </c>
      <c r="B5" s="11">
        <v>1</v>
      </c>
      <c r="C5" s="12">
        <v>2</v>
      </c>
      <c r="D5" s="12">
        <v>3</v>
      </c>
      <c r="I5" s="16">
        <f>SUM(I1:I3)</f>
        <v>5</v>
      </c>
    </row>
    <row r="6" spans="1:9" hidden="1" x14ac:dyDescent="0.2">
      <c r="A6" s="2" t="s">
        <v>12</v>
      </c>
      <c r="C6">
        <v>1</v>
      </c>
      <c r="D6">
        <v>1</v>
      </c>
      <c r="E6">
        <f>SUM(C6:D6)</f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"/>
  <sheetViews>
    <sheetView zoomScale="120" zoomScaleNormal="120" zoomScalePageLayoutView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baseColWidth="10" defaultRowHeight="15" x14ac:dyDescent="0.2"/>
  <cols>
    <col min="1" max="1" width="34.1640625" style="2" customWidth="1"/>
    <col min="7" max="7" width="7.33203125" customWidth="1"/>
    <col min="13" max="13" width="10.83203125" style="15"/>
  </cols>
  <sheetData>
    <row r="1" spans="1:13" s="9" customFormat="1" ht="30" x14ac:dyDescent="0.2">
      <c r="A1" s="8"/>
      <c r="B1" s="8" t="s">
        <v>1</v>
      </c>
      <c r="C1" s="8" t="s">
        <v>2</v>
      </c>
      <c r="D1" s="8" t="s">
        <v>4</v>
      </c>
      <c r="E1" s="8" t="s">
        <v>5</v>
      </c>
      <c r="F1" s="8" t="s">
        <v>3</v>
      </c>
      <c r="H1" s="8" t="s">
        <v>1</v>
      </c>
      <c r="I1" s="8" t="s">
        <v>2</v>
      </c>
      <c r="J1" s="8" t="s">
        <v>4</v>
      </c>
      <c r="K1" s="8" t="s">
        <v>5</v>
      </c>
      <c r="L1" s="8" t="s">
        <v>3</v>
      </c>
      <c r="M1" s="13" t="s">
        <v>13</v>
      </c>
    </row>
    <row r="2" spans="1:13" ht="42" x14ac:dyDescent="0.2">
      <c r="A2" s="7" t="s">
        <v>7</v>
      </c>
      <c r="B2" s="3">
        <v>0.1</v>
      </c>
      <c r="C2" s="3">
        <v>0.1</v>
      </c>
      <c r="D2" s="3">
        <v>0.05</v>
      </c>
      <c r="E2" s="3">
        <v>0.05</v>
      </c>
      <c r="F2" s="3">
        <f>E2</f>
        <v>0.05</v>
      </c>
      <c r="H2" s="3">
        <f>B2*$B$11</f>
        <v>0.1</v>
      </c>
      <c r="I2" s="3">
        <f>C2*$C$11</f>
        <v>0.1</v>
      </c>
      <c r="J2" s="3">
        <f>D2*$D$11</f>
        <v>0.15000000000000002</v>
      </c>
      <c r="K2" s="3">
        <f>E2*$E$11</f>
        <v>0.35000000000000003</v>
      </c>
      <c r="L2" s="3">
        <f>F2*$F$11</f>
        <v>0.35000000000000003</v>
      </c>
      <c r="M2" s="14">
        <f>SUM(H2:L2)</f>
        <v>1.05</v>
      </c>
    </row>
    <row r="3" spans="1:13" ht="56" x14ac:dyDescent="0.2">
      <c r="A3" s="7" t="s">
        <v>8</v>
      </c>
      <c r="B3" s="3">
        <v>0.1</v>
      </c>
      <c r="C3" s="3">
        <v>0.2</v>
      </c>
      <c r="D3" s="3">
        <v>0.25</v>
      </c>
      <c r="E3" s="3">
        <v>0.25</v>
      </c>
      <c r="F3" s="3">
        <f t="shared" ref="F3:F9" si="0">E3</f>
        <v>0.25</v>
      </c>
      <c r="H3" s="3">
        <f t="shared" ref="H3:H9" si="1">B3*$B$11</f>
        <v>0.1</v>
      </c>
      <c r="I3" s="3">
        <f t="shared" ref="I3:I9" si="2">C3*$C$11</f>
        <v>0.2</v>
      </c>
      <c r="J3" s="3">
        <f t="shared" ref="J3:J9" si="3">D3*$D$11</f>
        <v>0.75</v>
      </c>
      <c r="K3" s="3">
        <f t="shared" ref="K3:K9" si="4">E3*$E$11</f>
        <v>1.75</v>
      </c>
      <c r="L3" s="3">
        <f t="shared" ref="L3:L9" si="5">F3*$F$11</f>
        <v>1.75</v>
      </c>
      <c r="M3" s="14">
        <f t="shared" ref="M3:M9" si="6">SUM(H3:L3)</f>
        <v>4.55</v>
      </c>
    </row>
    <row r="4" spans="1:13" ht="28" x14ac:dyDescent="0.2">
      <c r="A4" s="7" t="s">
        <v>9</v>
      </c>
      <c r="B4" s="3">
        <v>0.05</v>
      </c>
      <c r="C4" s="3">
        <v>0.1</v>
      </c>
      <c r="D4" s="3">
        <v>0.25</v>
      </c>
      <c r="E4" s="3">
        <v>0.15</v>
      </c>
      <c r="F4" s="3">
        <f t="shared" si="0"/>
        <v>0.15</v>
      </c>
      <c r="H4" s="3">
        <f t="shared" si="1"/>
        <v>0.05</v>
      </c>
      <c r="I4" s="3">
        <f t="shared" si="2"/>
        <v>0.1</v>
      </c>
      <c r="J4" s="3">
        <f t="shared" si="3"/>
        <v>0.75</v>
      </c>
      <c r="K4" s="3">
        <f t="shared" si="4"/>
        <v>1.05</v>
      </c>
      <c r="L4" s="3">
        <f t="shared" si="5"/>
        <v>1.05</v>
      </c>
      <c r="M4" s="14">
        <f t="shared" si="6"/>
        <v>3</v>
      </c>
    </row>
    <row r="5" spans="1:13" x14ac:dyDescent="0.2">
      <c r="A5" s="7" t="s">
        <v>10</v>
      </c>
      <c r="B5" s="3">
        <v>0.05</v>
      </c>
      <c r="C5" s="3">
        <v>0.05</v>
      </c>
      <c r="D5" s="3">
        <v>0.05</v>
      </c>
      <c r="E5" s="3">
        <v>0.05</v>
      </c>
      <c r="F5" s="3">
        <f t="shared" si="0"/>
        <v>0.05</v>
      </c>
      <c r="H5" s="3">
        <f t="shared" si="1"/>
        <v>0.05</v>
      </c>
      <c r="I5" s="3">
        <f t="shared" si="2"/>
        <v>0.05</v>
      </c>
      <c r="J5" s="3">
        <f t="shared" si="3"/>
        <v>0.15000000000000002</v>
      </c>
      <c r="K5" s="3">
        <f t="shared" si="4"/>
        <v>0.35000000000000003</v>
      </c>
      <c r="L5" s="3">
        <f t="shared" si="5"/>
        <v>0.35000000000000003</v>
      </c>
      <c r="M5" s="14">
        <f t="shared" si="6"/>
        <v>0.95000000000000018</v>
      </c>
    </row>
    <row r="6" spans="1:13" ht="28" x14ac:dyDescent="0.2">
      <c r="A6" s="7" t="s">
        <v>11</v>
      </c>
      <c r="B6" s="3">
        <v>0</v>
      </c>
      <c r="C6" s="3">
        <v>0.1</v>
      </c>
      <c r="D6" s="3">
        <v>0.15</v>
      </c>
      <c r="E6" s="3">
        <v>0.1</v>
      </c>
      <c r="F6" s="3">
        <f t="shared" si="0"/>
        <v>0.1</v>
      </c>
      <c r="H6" s="3">
        <f t="shared" si="1"/>
        <v>0</v>
      </c>
      <c r="I6" s="3">
        <f t="shared" si="2"/>
        <v>0.1</v>
      </c>
      <c r="J6" s="3">
        <f t="shared" si="3"/>
        <v>0.44999999999999996</v>
      </c>
      <c r="K6" s="3">
        <f t="shared" si="4"/>
        <v>0.70000000000000007</v>
      </c>
      <c r="L6" s="3">
        <f t="shared" si="5"/>
        <v>0.70000000000000007</v>
      </c>
      <c r="M6" s="14">
        <f t="shared" si="6"/>
        <v>1.9500000000000002</v>
      </c>
    </row>
    <row r="7" spans="1:13" ht="42" x14ac:dyDescent="0.2">
      <c r="A7" s="7" t="s">
        <v>33</v>
      </c>
      <c r="B7" s="3">
        <v>0.05</v>
      </c>
      <c r="C7" s="3">
        <v>0.05</v>
      </c>
      <c r="D7" s="3">
        <v>0.1</v>
      </c>
      <c r="E7" s="3">
        <v>0.35</v>
      </c>
      <c r="F7" s="3">
        <f t="shared" si="0"/>
        <v>0.35</v>
      </c>
      <c r="H7" s="3">
        <f t="shared" si="1"/>
        <v>0.05</v>
      </c>
      <c r="I7" s="3">
        <f t="shared" si="2"/>
        <v>0.05</v>
      </c>
      <c r="J7" s="3">
        <f t="shared" si="3"/>
        <v>0.30000000000000004</v>
      </c>
      <c r="K7" s="3">
        <f t="shared" si="4"/>
        <v>2.4499999999999997</v>
      </c>
      <c r="L7" s="3">
        <f t="shared" si="5"/>
        <v>2.4499999999999997</v>
      </c>
      <c r="M7" s="14">
        <f t="shared" si="6"/>
        <v>5.2999999999999989</v>
      </c>
    </row>
    <row r="8" spans="1:13" x14ac:dyDescent="0.2">
      <c r="A8" s="7" t="s">
        <v>6</v>
      </c>
      <c r="B8" s="3">
        <v>0.15</v>
      </c>
      <c r="C8" s="3">
        <v>0.15</v>
      </c>
      <c r="D8" s="3">
        <v>0.15</v>
      </c>
      <c r="E8" s="3">
        <v>0.05</v>
      </c>
      <c r="F8" s="3">
        <f t="shared" si="0"/>
        <v>0.05</v>
      </c>
      <c r="H8" s="3">
        <f t="shared" si="1"/>
        <v>0.15</v>
      </c>
      <c r="I8" s="3">
        <f t="shared" si="2"/>
        <v>0.15</v>
      </c>
      <c r="J8" s="3">
        <f t="shared" si="3"/>
        <v>0.44999999999999996</v>
      </c>
      <c r="K8" s="3">
        <f t="shared" si="4"/>
        <v>0.35000000000000003</v>
      </c>
      <c r="L8" s="3">
        <f t="shared" si="5"/>
        <v>0.35000000000000003</v>
      </c>
      <c r="M8" s="14">
        <f t="shared" si="6"/>
        <v>1.4500000000000002</v>
      </c>
    </row>
    <row r="9" spans="1:13" x14ac:dyDescent="0.2">
      <c r="A9" s="7" t="s">
        <v>14</v>
      </c>
      <c r="B9" s="10">
        <v>0.5</v>
      </c>
      <c r="C9" s="3">
        <v>0.25</v>
      </c>
      <c r="D9" s="3">
        <v>0</v>
      </c>
      <c r="E9" s="3">
        <v>0</v>
      </c>
      <c r="F9" s="3">
        <f t="shared" si="0"/>
        <v>0</v>
      </c>
      <c r="H9" s="3">
        <f t="shared" si="1"/>
        <v>0.5</v>
      </c>
      <c r="I9" s="3">
        <f t="shared" si="2"/>
        <v>0.25</v>
      </c>
      <c r="J9" s="3">
        <f t="shared" si="3"/>
        <v>0</v>
      </c>
      <c r="K9" s="3">
        <f t="shared" si="4"/>
        <v>0</v>
      </c>
      <c r="L9" s="3">
        <f t="shared" si="5"/>
        <v>0</v>
      </c>
      <c r="M9" s="14">
        <f t="shared" si="6"/>
        <v>0.75</v>
      </c>
    </row>
    <row r="10" spans="1:13" x14ac:dyDescent="0.2">
      <c r="B10" s="1">
        <f>SUM(B2:B9)</f>
        <v>1</v>
      </c>
      <c r="C10" s="1">
        <f>SUM(C2:C9)</f>
        <v>1</v>
      </c>
      <c r="D10" s="1">
        <f t="shared" ref="D10:F10" si="7">SUM(D2:D9)</f>
        <v>1</v>
      </c>
      <c r="E10" s="1">
        <f t="shared" si="7"/>
        <v>1</v>
      </c>
      <c r="F10" s="1">
        <f t="shared" si="7"/>
        <v>1</v>
      </c>
    </row>
    <row r="11" spans="1:13" x14ac:dyDescent="0.2">
      <c r="A11" s="11" t="s">
        <v>12</v>
      </c>
      <c r="B11" s="12">
        <v>1</v>
      </c>
      <c r="C11" s="12">
        <v>1</v>
      </c>
      <c r="D11" s="12">
        <v>3</v>
      </c>
      <c r="E11" s="12">
        <v>7</v>
      </c>
      <c r="F11" s="12">
        <v>7</v>
      </c>
      <c r="M11" s="16">
        <f>SUM(M1:M9)</f>
        <v>18.999999999999996</v>
      </c>
    </row>
    <row r="12" spans="1:13" hidden="1" x14ac:dyDescent="0.2">
      <c r="A12" s="2" t="s">
        <v>12</v>
      </c>
      <c r="B12">
        <v>1</v>
      </c>
      <c r="C12">
        <v>1</v>
      </c>
      <c r="D12">
        <v>8</v>
      </c>
      <c r="E12">
        <v>16</v>
      </c>
      <c r="F12">
        <v>32</v>
      </c>
      <c r="G12">
        <f>SUM(B12:F12)</f>
        <v>58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160" zoomScaleNormal="160" zoomScalePageLayoutView="160" workbookViewId="0">
      <selection activeCell="C7" sqref="C7"/>
    </sheetView>
  </sheetViews>
  <sheetFormatPr baseColWidth="10" defaultRowHeight="15" x14ac:dyDescent="0.2"/>
  <cols>
    <col min="1" max="1" width="34.1640625" style="2" customWidth="1"/>
    <col min="4" max="4" width="13.1640625" customWidth="1"/>
    <col min="7" max="7" width="10.83203125" style="15"/>
  </cols>
  <sheetData>
    <row r="1" spans="1:7" s="9" customFormat="1" x14ac:dyDescent="0.2">
      <c r="A1" s="8"/>
      <c r="B1" s="8" t="s">
        <v>1</v>
      </c>
      <c r="C1" s="8" t="s">
        <v>4</v>
      </c>
      <c r="E1" s="8" t="s">
        <v>1</v>
      </c>
      <c r="F1" s="8" t="s">
        <v>4</v>
      </c>
      <c r="G1" s="13" t="s">
        <v>13</v>
      </c>
    </row>
    <row r="2" spans="1:7" ht="42" x14ac:dyDescent="0.2">
      <c r="A2" s="17" t="s">
        <v>15</v>
      </c>
      <c r="B2" s="3">
        <v>0.1</v>
      </c>
      <c r="C2" s="3">
        <v>0.05</v>
      </c>
      <c r="E2" s="3">
        <f>B2*$B$7</f>
        <v>0.1</v>
      </c>
      <c r="F2" s="3">
        <f>C2*$C$7</f>
        <v>0.2</v>
      </c>
      <c r="G2" s="14">
        <f>SUM(E2:F2)</f>
        <v>0.30000000000000004</v>
      </c>
    </row>
    <row r="3" spans="1:7" ht="42" x14ac:dyDescent="0.2">
      <c r="A3" s="17" t="s">
        <v>16</v>
      </c>
      <c r="B3" s="3">
        <v>0.2</v>
      </c>
      <c r="C3" s="3">
        <v>0.5</v>
      </c>
      <c r="E3" s="3">
        <f>B3*$B$7</f>
        <v>0.2</v>
      </c>
      <c r="F3" s="3">
        <f>C3*$C$7</f>
        <v>2</v>
      </c>
      <c r="G3" s="14">
        <f>SUM(E3:F3)</f>
        <v>2.2000000000000002</v>
      </c>
    </row>
    <row r="4" spans="1:7" ht="28" x14ac:dyDescent="0.2">
      <c r="A4" s="17" t="s">
        <v>17</v>
      </c>
      <c r="B4" s="3">
        <v>0.2</v>
      </c>
      <c r="C4" s="3">
        <v>0.45</v>
      </c>
      <c r="E4" s="3">
        <f>B4*$B$7</f>
        <v>0.2</v>
      </c>
      <c r="F4" s="3">
        <f>C4*$C$7</f>
        <v>1.8</v>
      </c>
      <c r="G4" s="14">
        <f>SUM(E4:F4)</f>
        <v>2</v>
      </c>
    </row>
    <row r="5" spans="1:7" x14ac:dyDescent="0.2">
      <c r="A5" s="18" t="s">
        <v>18</v>
      </c>
      <c r="B5" s="10">
        <v>0.5</v>
      </c>
      <c r="C5" s="3">
        <v>0</v>
      </c>
      <c r="E5" s="3">
        <f>B5*$B$7</f>
        <v>0.5</v>
      </c>
      <c r="F5" s="3">
        <f>C5*$C$7</f>
        <v>0</v>
      </c>
      <c r="G5" s="14">
        <f>SUM(E5:F5)</f>
        <v>0.5</v>
      </c>
    </row>
    <row r="6" spans="1:7" x14ac:dyDescent="0.2">
      <c r="B6" s="1">
        <f>SUM(B2:B5)</f>
        <v>1</v>
      </c>
      <c r="C6" s="1">
        <f>SUM(C2:C5)</f>
        <v>1</v>
      </c>
    </row>
    <row r="7" spans="1:7" x14ac:dyDescent="0.2">
      <c r="A7" s="11" t="s">
        <v>12</v>
      </c>
      <c r="B7" s="12">
        <v>1</v>
      </c>
      <c r="C7" s="12">
        <v>4</v>
      </c>
      <c r="G7" s="16">
        <f>SUM(G1:G5)</f>
        <v>5</v>
      </c>
    </row>
    <row r="8" spans="1:7" hidden="1" x14ac:dyDescent="0.2">
      <c r="A8" s="2" t="s">
        <v>12</v>
      </c>
      <c r="B8">
        <v>1</v>
      </c>
      <c r="C8">
        <v>8</v>
      </c>
      <c r="D8">
        <f>SUM(B8:C8)</f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B1" zoomScale="160" zoomScaleNormal="160" zoomScalePageLayoutView="160" workbookViewId="0">
      <selection activeCell="D14" sqref="D14"/>
    </sheetView>
  </sheetViews>
  <sheetFormatPr baseColWidth="10" defaultRowHeight="15" x14ac:dyDescent="0.2"/>
  <cols>
    <col min="1" max="1" width="34.1640625" style="2" customWidth="1"/>
    <col min="2" max="2" width="9.1640625" customWidth="1"/>
    <col min="3" max="3" width="9" customWidth="1"/>
    <col min="4" max="5" width="9.1640625" customWidth="1"/>
    <col min="6" max="6" width="4.33203125" customWidth="1"/>
    <col min="7" max="10" width="8.83203125" customWidth="1"/>
    <col min="11" max="11" width="8.1640625" style="15" customWidth="1"/>
  </cols>
  <sheetData>
    <row r="1" spans="1:11" s="9" customFormat="1" ht="30" x14ac:dyDescent="0.2">
      <c r="A1" s="8"/>
      <c r="B1" s="8" t="s">
        <v>1</v>
      </c>
      <c r="C1" s="8" t="s">
        <v>5</v>
      </c>
      <c r="D1" s="8" t="s">
        <v>3</v>
      </c>
      <c r="E1" s="8" t="s">
        <v>29</v>
      </c>
      <c r="G1" s="8" t="s">
        <v>1</v>
      </c>
      <c r="H1" s="8" t="s">
        <v>5</v>
      </c>
      <c r="I1" s="8" t="s">
        <v>3</v>
      </c>
      <c r="J1" s="23" t="s">
        <v>29</v>
      </c>
      <c r="K1" s="19" t="s">
        <v>13</v>
      </c>
    </row>
    <row r="2" spans="1:11" ht="42" x14ac:dyDescent="0.2">
      <c r="A2" s="7" t="s">
        <v>19</v>
      </c>
      <c r="B2" s="21">
        <v>0.2</v>
      </c>
      <c r="C2" s="22">
        <v>0.1</v>
      </c>
      <c r="D2" s="22">
        <v>0</v>
      </c>
      <c r="E2" s="22">
        <v>0</v>
      </c>
      <c r="G2" s="3">
        <f>B2*$B$10</f>
        <v>0.2</v>
      </c>
      <c r="H2" s="3">
        <f>C2*$C$10</f>
        <v>0.5</v>
      </c>
      <c r="I2" s="3">
        <f>D2*$D$10</f>
        <v>0</v>
      </c>
      <c r="J2" s="3">
        <f>E2*$E$10</f>
        <v>0</v>
      </c>
      <c r="K2" s="14">
        <f>SUM(G2:J2)</f>
        <v>0.7</v>
      </c>
    </row>
    <row r="3" spans="1:11" ht="42" x14ac:dyDescent="0.2">
      <c r="A3" s="7" t="s">
        <v>20</v>
      </c>
      <c r="B3" s="21">
        <v>0.1</v>
      </c>
      <c r="C3" s="22">
        <v>0.2</v>
      </c>
      <c r="D3" s="22">
        <v>0.25</v>
      </c>
      <c r="E3" s="22">
        <v>0</v>
      </c>
      <c r="G3" s="3">
        <f>B3*$B$10</f>
        <v>0.1</v>
      </c>
      <c r="H3" s="3">
        <f>C3*$C$10</f>
        <v>1</v>
      </c>
      <c r="I3" s="3">
        <f>D3*$D$10</f>
        <v>2.5</v>
      </c>
      <c r="J3" s="3">
        <f t="shared" ref="J3:J8" si="0">E3*$E$10</f>
        <v>0</v>
      </c>
      <c r="K3" s="14">
        <f t="shared" ref="K3:K8" si="1">SUM(G3:J3)</f>
        <v>3.6</v>
      </c>
    </row>
    <row r="4" spans="1:11" ht="28" x14ac:dyDescent="0.2">
      <c r="A4" s="7" t="s">
        <v>21</v>
      </c>
      <c r="B4" s="21">
        <v>0.1</v>
      </c>
      <c r="C4" s="22">
        <v>0.2</v>
      </c>
      <c r="D4" s="22">
        <v>0.25</v>
      </c>
      <c r="E4" s="22">
        <v>0</v>
      </c>
      <c r="G4" s="3">
        <f>B4*$B$10</f>
        <v>0.1</v>
      </c>
      <c r="H4" s="3">
        <f>C4*$C$10</f>
        <v>1</v>
      </c>
      <c r="I4" s="3">
        <f>D4*$D$10</f>
        <v>2.5</v>
      </c>
      <c r="J4" s="3">
        <f t="shared" si="0"/>
        <v>0</v>
      </c>
      <c r="K4" s="14">
        <f t="shared" si="1"/>
        <v>3.6</v>
      </c>
    </row>
    <row r="5" spans="1:11" ht="28" x14ac:dyDescent="0.2">
      <c r="A5" s="7" t="s">
        <v>22</v>
      </c>
      <c r="B5" s="21">
        <v>0.05</v>
      </c>
      <c r="C5" s="22">
        <v>0.2</v>
      </c>
      <c r="D5" s="22">
        <v>0.25</v>
      </c>
      <c r="E5" s="22">
        <v>0</v>
      </c>
      <c r="G5" s="3">
        <f>B5*$B$10</f>
        <v>0.05</v>
      </c>
      <c r="H5" s="3">
        <f>C5*$C$10</f>
        <v>1</v>
      </c>
      <c r="I5" s="3">
        <f>D5*$D$10</f>
        <v>2.5</v>
      </c>
      <c r="J5" s="3">
        <f t="shared" si="0"/>
        <v>0</v>
      </c>
      <c r="K5" s="14">
        <f t="shared" si="1"/>
        <v>3.55</v>
      </c>
    </row>
    <row r="6" spans="1:11" ht="28" x14ac:dyDescent="0.2">
      <c r="A6" s="7" t="s">
        <v>23</v>
      </c>
      <c r="B6" s="21">
        <v>0.05</v>
      </c>
      <c r="C6" s="22">
        <v>0.2</v>
      </c>
      <c r="D6" s="22">
        <v>0.15</v>
      </c>
      <c r="E6" s="22">
        <v>0</v>
      </c>
      <c r="G6" s="3">
        <f>B6*$B$10</f>
        <v>0.05</v>
      </c>
      <c r="H6" s="3">
        <f>C6*$C$10</f>
        <v>1</v>
      </c>
      <c r="I6" s="3">
        <f>D6*$D$10</f>
        <v>1.5</v>
      </c>
      <c r="J6" s="3">
        <f t="shared" si="0"/>
        <v>0</v>
      </c>
      <c r="K6" s="14">
        <f t="shared" si="1"/>
        <v>2.5499999999999998</v>
      </c>
    </row>
    <row r="7" spans="1:11" x14ac:dyDescent="0.2">
      <c r="A7" s="7" t="s">
        <v>24</v>
      </c>
      <c r="B7" s="21">
        <v>0.1</v>
      </c>
      <c r="C7" s="22">
        <v>0.1</v>
      </c>
      <c r="D7" s="22">
        <v>0.1</v>
      </c>
      <c r="E7" s="22">
        <v>1</v>
      </c>
      <c r="G7" s="3">
        <f>B7*$B$10</f>
        <v>0.1</v>
      </c>
      <c r="H7" s="3">
        <f>C7*$C$10</f>
        <v>0.5</v>
      </c>
      <c r="I7" s="3">
        <f>D7*$D$10</f>
        <v>1</v>
      </c>
      <c r="J7" s="3">
        <f t="shared" si="0"/>
        <v>15</v>
      </c>
      <c r="K7" s="14">
        <f t="shared" si="1"/>
        <v>16.600000000000001</v>
      </c>
    </row>
    <row r="8" spans="1:11" x14ac:dyDescent="0.2">
      <c r="A8" s="7" t="s">
        <v>14</v>
      </c>
      <c r="B8" s="21">
        <v>0.4</v>
      </c>
      <c r="C8" s="22">
        <v>0</v>
      </c>
      <c r="D8" s="22">
        <v>0</v>
      </c>
      <c r="E8" s="22">
        <v>0</v>
      </c>
      <c r="G8" s="3">
        <f>B8*$B$10</f>
        <v>0.4</v>
      </c>
      <c r="H8" s="3">
        <f>C8*$C$10</f>
        <v>0</v>
      </c>
      <c r="I8" s="3">
        <f>D8*$D$10</f>
        <v>0</v>
      </c>
      <c r="J8" s="3">
        <f t="shared" si="0"/>
        <v>0</v>
      </c>
      <c r="K8" s="14">
        <f t="shared" si="1"/>
        <v>0.4</v>
      </c>
    </row>
    <row r="9" spans="1:11" x14ac:dyDescent="0.2">
      <c r="B9" s="1">
        <f>SUM(B2:B8)</f>
        <v>1</v>
      </c>
      <c r="C9" s="1">
        <f>SUM(C2:C8)</f>
        <v>0.99999999999999989</v>
      </c>
      <c r="D9" s="1">
        <f>SUM(D2:D8)</f>
        <v>1</v>
      </c>
      <c r="E9" s="1">
        <f>SUM(E2:E8)</f>
        <v>1</v>
      </c>
    </row>
    <row r="10" spans="1:11" x14ac:dyDescent="0.2">
      <c r="A10" s="11" t="s">
        <v>12</v>
      </c>
      <c r="B10" s="12">
        <v>1</v>
      </c>
      <c r="C10" s="12">
        <v>5</v>
      </c>
      <c r="D10" s="12">
        <v>10</v>
      </c>
      <c r="E10" s="12">
        <v>15</v>
      </c>
      <c r="K10" s="16">
        <f>SUM(K1:K8)</f>
        <v>31</v>
      </c>
    </row>
    <row r="11" spans="1:11" hidden="1" x14ac:dyDescent="0.2">
      <c r="A11" s="2" t="s">
        <v>12</v>
      </c>
      <c r="B11">
        <v>1</v>
      </c>
      <c r="C11">
        <v>16</v>
      </c>
      <c r="D11">
        <v>32</v>
      </c>
      <c r="F11">
        <f>SUM(B11:D11)</f>
        <v>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="140" zoomScaleNormal="140" zoomScalePageLayoutView="140" workbookViewId="0">
      <selection activeCell="G10" sqref="G10"/>
    </sheetView>
  </sheetViews>
  <sheetFormatPr baseColWidth="10" defaultRowHeight="15" x14ac:dyDescent="0.2"/>
  <cols>
    <col min="1" max="1" width="29.5" style="5" customWidth="1"/>
    <col min="2" max="8" width="9" customWidth="1"/>
    <col min="9" max="9" width="9" style="15" customWidth="1"/>
  </cols>
  <sheetData>
    <row r="1" spans="1:9" s="9" customFormat="1" ht="30" x14ac:dyDescent="0.2">
      <c r="A1" s="8"/>
      <c r="B1" s="8" t="s">
        <v>1</v>
      </c>
      <c r="C1" s="8" t="s">
        <v>5</v>
      </c>
      <c r="D1" s="8" t="s">
        <v>3</v>
      </c>
      <c r="F1" s="8" t="s">
        <v>1</v>
      </c>
      <c r="G1" s="8" t="s">
        <v>5</v>
      </c>
      <c r="H1" s="8" t="s">
        <v>3</v>
      </c>
      <c r="I1" s="13" t="s">
        <v>13</v>
      </c>
    </row>
    <row r="2" spans="1:9" ht="42" x14ac:dyDescent="0.2">
      <c r="A2" s="7" t="s">
        <v>25</v>
      </c>
      <c r="B2" s="3">
        <v>0.2</v>
      </c>
      <c r="C2" s="3">
        <v>0.1</v>
      </c>
      <c r="D2" s="3">
        <v>0.1</v>
      </c>
      <c r="F2" s="3">
        <f>B2*$B$8</f>
        <v>0.2</v>
      </c>
      <c r="G2" s="3">
        <f>C2*$C$8</f>
        <v>0.30000000000000004</v>
      </c>
      <c r="H2" s="3">
        <f>D2*$D$8</f>
        <v>0.4</v>
      </c>
      <c r="I2" s="14">
        <f>SUM(F2:H2)</f>
        <v>0.9</v>
      </c>
    </row>
    <row r="3" spans="1:9" ht="42" x14ac:dyDescent="0.2">
      <c r="A3" s="7" t="s">
        <v>32</v>
      </c>
      <c r="B3" s="3">
        <v>0.1</v>
      </c>
      <c r="C3" s="3">
        <v>0.4</v>
      </c>
      <c r="D3" s="3">
        <v>0.4</v>
      </c>
      <c r="F3" s="3">
        <f>B3*$B$8</f>
        <v>0.1</v>
      </c>
      <c r="G3" s="3">
        <f>C3*$C$8</f>
        <v>1.2000000000000002</v>
      </c>
      <c r="H3" s="3">
        <f>D3*$D$8</f>
        <v>1.6</v>
      </c>
      <c r="I3" s="14">
        <f t="shared" ref="I3:I6" si="0">SUM(F3:H3)</f>
        <v>2.9000000000000004</v>
      </c>
    </row>
    <row r="4" spans="1:9" ht="42" x14ac:dyDescent="0.2">
      <c r="A4" s="7" t="s">
        <v>31</v>
      </c>
      <c r="B4" s="3">
        <v>0.1</v>
      </c>
      <c r="C4" s="3">
        <v>0.1</v>
      </c>
      <c r="D4" s="3">
        <v>0.1</v>
      </c>
      <c r="F4" s="3">
        <f>B4*$B$8</f>
        <v>0.1</v>
      </c>
      <c r="G4" s="3">
        <f>C4*$C$8</f>
        <v>0.30000000000000004</v>
      </c>
      <c r="H4" s="3">
        <f>D4*$D$8</f>
        <v>0.4</v>
      </c>
      <c r="I4" s="14">
        <f t="shared" si="0"/>
        <v>0.8</v>
      </c>
    </row>
    <row r="5" spans="1:9" ht="42" x14ac:dyDescent="0.2">
      <c r="A5" s="7" t="s">
        <v>30</v>
      </c>
      <c r="B5" s="3">
        <v>0.1</v>
      </c>
      <c r="C5" s="3">
        <v>0.4</v>
      </c>
      <c r="D5" s="3">
        <v>0.4</v>
      </c>
      <c r="F5" s="3">
        <f>B5*$B$8</f>
        <v>0.1</v>
      </c>
      <c r="G5" s="3">
        <f>C5*$C$8</f>
        <v>1.2000000000000002</v>
      </c>
      <c r="H5" s="3">
        <f>D5*$D$8</f>
        <v>1.6</v>
      </c>
      <c r="I5" s="14">
        <f t="shared" si="0"/>
        <v>2.9000000000000004</v>
      </c>
    </row>
    <row r="6" spans="1:9" x14ac:dyDescent="0.2">
      <c r="A6" s="7" t="s">
        <v>14</v>
      </c>
      <c r="B6" s="3">
        <v>0.5</v>
      </c>
      <c r="C6" s="3">
        <v>0</v>
      </c>
      <c r="D6" s="3">
        <v>0</v>
      </c>
      <c r="F6" s="3">
        <f>B6*$B$8</f>
        <v>0.5</v>
      </c>
      <c r="G6" s="3">
        <f>C6*$C$8</f>
        <v>0</v>
      </c>
      <c r="H6" s="3">
        <f>D6*$D$8</f>
        <v>0</v>
      </c>
      <c r="I6" s="14">
        <f t="shared" si="0"/>
        <v>0.5</v>
      </c>
    </row>
    <row r="7" spans="1:9" x14ac:dyDescent="0.2">
      <c r="B7" s="1">
        <f>SUM(B2:B6)</f>
        <v>1</v>
      </c>
      <c r="C7" s="1">
        <f>SUM(C2:C6)</f>
        <v>1</v>
      </c>
      <c r="D7" s="1">
        <f>SUM(D2:D6)</f>
        <v>1</v>
      </c>
    </row>
    <row r="8" spans="1:9" x14ac:dyDescent="0.2">
      <c r="A8" s="11" t="s">
        <v>12</v>
      </c>
      <c r="B8" s="12">
        <v>1</v>
      </c>
      <c r="C8" s="12">
        <v>3</v>
      </c>
      <c r="D8" s="12">
        <v>4</v>
      </c>
      <c r="I8" s="16">
        <f>SUM(I1:I6)</f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160" zoomScaleNormal="160" zoomScalePageLayoutView="160" workbookViewId="0">
      <selection activeCell="D16" sqref="D16"/>
    </sheetView>
  </sheetViews>
  <sheetFormatPr baseColWidth="10" defaultRowHeight="15" x14ac:dyDescent="0.2"/>
  <cols>
    <col min="1" max="1" width="34.1640625" style="2" customWidth="1"/>
    <col min="4" max="4" width="7.33203125" customWidth="1"/>
    <col min="7" max="7" width="10.83203125" style="15"/>
  </cols>
  <sheetData>
    <row r="1" spans="1:7" s="9" customFormat="1" x14ac:dyDescent="0.2">
      <c r="A1" s="8"/>
      <c r="B1" s="8" t="s">
        <v>1</v>
      </c>
      <c r="C1" s="8" t="s">
        <v>4</v>
      </c>
      <c r="E1" s="8" t="s">
        <v>1</v>
      </c>
      <c r="F1" s="8" t="s">
        <v>4</v>
      </c>
      <c r="G1" s="13" t="s">
        <v>13</v>
      </c>
    </row>
    <row r="2" spans="1:7" ht="28" x14ac:dyDescent="0.2">
      <c r="A2" s="17" t="s">
        <v>26</v>
      </c>
      <c r="B2" s="3">
        <v>0.1</v>
      </c>
      <c r="C2" s="3">
        <v>0.05</v>
      </c>
      <c r="E2" s="3">
        <f>B2*$B$7</f>
        <v>0.1</v>
      </c>
      <c r="F2" s="3">
        <f>C2*$C$7</f>
        <v>0.15000000000000002</v>
      </c>
      <c r="G2" s="14">
        <f>SUM(E2:F2)</f>
        <v>0.25</v>
      </c>
    </row>
    <row r="3" spans="1:7" ht="28" x14ac:dyDescent="0.2">
      <c r="A3" s="17" t="s">
        <v>27</v>
      </c>
      <c r="B3" s="3">
        <v>0.2</v>
      </c>
      <c r="C3" s="3">
        <v>0.5</v>
      </c>
      <c r="E3" s="3">
        <f>B3*$B$7</f>
        <v>0.2</v>
      </c>
      <c r="F3" s="3">
        <f>C3*$C$7</f>
        <v>1.5</v>
      </c>
      <c r="G3" s="14">
        <f>SUM(E3:F3)</f>
        <v>1.7</v>
      </c>
    </row>
    <row r="4" spans="1:7" ht="28" x14ac:dyDescent="0.2">
      <c r="A4" s="17" t="s">
        <v>28</v>
      </c>
      <c r="B4" s="3">
        <v>0.2</v>
      </c>
      <c r="C4" s="3">
        <v>0.45</v>
      </c>
      <c r="E4" s="3">
        <f>B4*$B$7</f>
        <v>0.2</v>
      </c>
      <c r="F4" s="3">
        <f>C4*$C$7</f>
        <v>1.35</v>
      </c>
      <c r="G4" s="14">
        <f>SUM(E4:F4)</f>
        <v>1.55</v>
      </c>
    </row>
    <row r="5" spans="1:7" x14ac:dyDescent="0.2">
      <c r="A5" s="7" t="s">
        <v>14</v>
      </c>
      <c r="B5" s="3">
        <v>0.5</v>
      </c>
      <c r="C5" s="3">
        <v>0</v>
      </c>
      <c r="E5" s="3">
        <f>B5*$B$7</f>
        <v>0.5</v>
      </c>
      <c r="F5" s="3">
        <f>C5*$C$7</f>
        <v>0</v>
      </c>
      <c r="G5" s="14">
        <f>SUM(E5:F5)</f>
        <v>0.5</v>
      </c>
    </row>
    <row r="6" spans="1:7" x14ac:dyDescent="0.2">
      <c r="B6" s="1">
        <f>SUM(B2:B5)</f>
        <v>1</v>
      </c>
      <c r="C6" s="1">
        <f>SUM(C2:C5)</f>
        <v>1</v>
      </c>
    </row>
    <row r="7" spans="1:7" x14ac:dyDescent="0.2">
      <c r="A7" s="11" t="s">
        <v>12</v>
      </c>
      <c r="B7" s="12">
        <v>1</v>
      </c>
      <c r="C7" s="12">
        <v>3</v>
      </c>
      <c r="G7" s="16">
        <f>SUM(G1:G5)</f>
        <v>4</v>
      </c>
    </row>
    <row r="8" spans="1:7" hidden="1" x14ac:dyDescent="0.2">
      <c r="A8" s="2" t="s">
        <v>12</v>
      </c>
      <c r="B8">
        <v>1</v>
      </c>
      <c r="C8">
        <v>8</v>
      </c>
      <c r="D8">
        <f>SUM(B8:C8)</f>
        <v>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40" zoomScaleNormal="140" zoomScalePageLayoutView="140" workbookViewId="0">
      <selection activeCell="F11" sqref="F11"/>
    </sheetView>
  </sheetViews>
  <sheetFormatPr baseColWidth="10" defaultColWidth="32.33203125" defaultRowHeight="15" x14ac:dyDescent="0.2"/>
  <cols>
    <col min="1" max="1" width="29.83203125" style="2" customWidth="1"/>
    <col min="2" max="2" width="10.6640625" bestFit="1" customWidth="1"/>
    <col min="3" max="3" width="9" customWidth="1"/>
    <col min="4" max="4" width="9.6640625" customWidth="1"/>
    <col min="5" max="5" width="12" customWidth="1"/>
    <col min="6" max="6" width="8.1640625" customWidth="1"/>
    <col min="7" max="7" width="8.5" bestFit="1" customWidth="1"/>
  </cols>
  <sheetData>
    <row r="1" spans="1:7" ht="30" x14ac:dyDescent="0.2">
      <c r="A1" s="8"/>
      <c r="B1" s="8" t="s">
        <v>1</v>
      </c>
      <c r="C1" s="8" t="s">
        <v>5</v>
      </c>
      <c r="D1" s="9"/>
      <c r="E1" s="8" t="s">
        <v>1</v>
      </c>
      <c r="F1" s="8" t="s">
        <v>5</v>
      </c>
      <c r="G1" s="13" t="s">
        <v>13</v>
      </c>
    </row>
    <row r="2" spans="1:7" ht="42" x14ac:dyDescent="0.2">
      <c r="A2" s="7" t="s">
        <v>35</v>
      </c>
      <c r="B2" s="3">
        <v>0.1</v>
      </c>
      <c r="C2" s="3">
        <v>0.1</v>
      </c>
      <c r="E2" s="3">
        <f>B2*$B$7</f>
        <v>0.1</v>
      </c>
      <c r="F2" s="3">
        <f>C2*$C$7</f>
        <v>0.2</v>
      </c>
      <c r="G2" s="14">
        <f>SUM(E2:F2)</f>
        <v>0.30000000000000004</v>
      </c>
    </row>
    <row r="3" spans="1:7" x14ac:dyDescent="0.2">
      <c r="A3" s="7" t="s">
        <v>36</v>
      </c>
      <c r="B3" s="3">
        <v>0.2</v>
      </c>
      <c r="C3" s="3">
        <v>0.2</v>
      </c>
      <c r="E3" s="3">
        <f>B3*$B$7</f>
        <v>0.2</v>
      </c>
      <c r="F3" s="3">
        <f>C3*$C$7</f>
        <v>0.4</v>
      </c>
      <c r="G3" s="14">
        <f>SUM(E3:F3)</f>
        <v>0.60000000000000009</v>
      </c>
    </row>
    <row r="4" spans="1:7" ht="28" x14ac:dyDescent="0.2">
      <c r="A4" s="7" t="s">
        <v>34</v>
      </c>
      <c r="B4" s="3">
        <v>0.3</v>
      </c>
      <c r="C4" s="3">
        <v>0.7</v>
      </c>
      <c r="E4" s="3">
        <f>B4*$B$7</f>
        <v>0.3</v>
      </c>
      <c r="F4" s="3">
        <f>C4*$C$7</f>
        <v>1.4</v>
      </c>
      <c r="G4" s="14">
        <f>SUM(E4:F4)</f>
        <v>1.7</v>
      </c>
    </row>
    <row r="5" spans="1:7" x14ac:dyDescent="0.2">
      <c r="A5" s="7" t="s">
        <v>14</v>
      </c>
      <c r="B5" s="3">
        <v>0.4</v>
      </c>
      <c r="C5" s="3">
        <v>0</v>
      </c>
      <c r="E5" s="3">
        <f>B5*$B$7</f>
        <v>0.4</v>
      </c>
      <c r="F5" s="3">
        <f>C5*$C$7</f>
        <v>0</v>
      </c>
      <c r="G5" s="14">
        <f>SUM(E5:F5)</f>
        <v>0.4</v>
      </c>
    </row>
    <row r="6" spans="1:7" x14ac:dyDescent="0.2">
      <c r="B6" s="1">
        <f>SUM(B2:B5)</f>
        <v>1</v>
      </c>
      <c r="C6" s="1">
        <f>SUM(C2:C5)</f>
        <v>1</v>
      </c>
      <c r="G6" s="15"/>
    </row>
    <row r="7" spans="1:7" x14ac:dyDescent="0.2">
      <c r="A7" s="11" t="s">
        <v>12</v>
      </c>
      <c r="B7" s="12">
        <v>1</v>
      </c>
      <c r="C7" s="12">
        <v>2</v>
      </c>
      <c r="G7" s="16">
        <f>SUM(G1:G5)</f>
        <v>3</v>
      </c>
    </row>
    <row r="19" spans="1:1" x14ac:dyDescent="0.2">
      <c r="A19" s="6"/>
    </row>
    <row r="20" spans="1:1" x14ac:dyDescent="0.2">
      <c r="A20" s="20"/>
    </row>
    <row r="21" spans="1:1" x14ac:dyDescent="0.2">
      <c r="A21" s="20"/>
    </row>
    <row r="22" spans="1:1" x14ac:dyDescent="0.2">
      <c r="A2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Tbilisi Service Centers</vt:lpstr>
      <vt:lpstr>Regional&amp; Distric Centers</vt:lpstr>
      <vt:lpstr>Management</vt:lpstr>
      <vt:lpstr>Contracting_unit</vt:lpstr>
      <vt:lpstr>Claims_management</vt:lpstr>
      <vt:lpstr>Pharma</vt:lpstr>
      <vt:lpstr>Pricing_payment</vt:lpstr>
      <vt:lpstr>Monitoring</vt:lpstr>
      <vt:lpstr>Evaluation-planning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2019-02-07T12:29:01Z</dcterms:modified>
</cp:coreProperties>
</file>