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urtikashvili\Desktop\"/>
    </mc:Choice>
  </mc:AlternateContent>
  <bookViews>
    <workbookView xWindow="0" yWindow="0" windowWidth="23040" windowHeight="9372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" i="1"/>
  <c r="I43" i="1" l="1"/>
  <c r="L25" i="1"/>
  <c r="K25" i="1"/>
  <c r="J25" i="1"/>
  <c r="J80" i="1" l="1"/>
  <c r="K80" i="1"/>
  <c r="L80" i="1"/>
  <c r="M80" i="1"/>
  <c r="N80" i="1"/>
  <c r="O80" i="1"/>
  <c r="J81" i="1"/>
  <c r="K81" i="1"/>
  <c r="L81" i="1"/>
  <c r="M81" i="1"/>
  <c r="N81" i="1"/>
  <c r="O81" i="1"/>
  <c r="J82" i="1"/>
  <c r="K82" i="1"/>
  <c r="L82" i="1"/>
  <c r="M82" i="1"/>
  <c r="N82" i="1"/>
  <c r="O82" i="1"/>
  <c r="J85" i="1"/>
  <c r="K85" i="1"/>
  <c r="L85" i="1"/>
  <c r="M85" i="1"/>
  <c r="N85" i="1"/>
  <c r="O85" i="1"/>
  <c r="J51" i="1"/>
  <c r="K51" i="1"/>
  <c r="L51" i="1"/>
  <c r="M51" i="1"/>
  <c r="N51" i="1"/>
  <c r="O51" i="1"/>
  <c r="J52" i="1"/>
  <c r="K52" i="1"/>
  <c r="L52" i="1"/>
  <c r="M52" i="1"/>
  <c r="N52" i="1"/>
  <c r="O52" i="1"/>
  <c r="J53" i="1"/>
  <c r="K53" i="1"/>
  <c r="L53" i="1"/>
  <c r="M53" i="1"/>
  <c r="N53" i="1"/>
  <c r="O53" i="1"/>
  <c r="J54" i="1"/>
  <c r="K54" i="1"/>
  <c r="L54" i="1"/>
  <c r="M54" i="1"/>
  <c r="N54" i="1"/>
  <c r="O54" i="1"/>
  <c r="J55" i="1"/>
  <c r="K55" i="1"/>
  <c r="L55" i="1"/>
  <c r="M55" i="1"/>
  <c r="N55" i="1"/>
  <c r="O55" i="1"/>
  <c r="J56" i="1"/>
  <c r="K56" i="1"/>
  <c r="L56" i="1"/>
  <c r="M56" i="1"/>
  <c r="N56" i="1"/>
  <c r="O56" i="1"/>
  <c r="J57" i="1"/>
  <c r="K57" i="1"/>
  <c r="L57" i="1"/>
  <c r="M57" i="1"/>
  <c r="N57" i="1"/>
  <c r="O57" i="1"/>
  <c r="J58" i="1"/>
  <c r="K58" i="1"/>
  <c r="L58" i="1"/>
  <c r="M58" i="1"/>
  <c r="N58" i="1"/>
  <c r="O58" i="1"/>
  <c r="J59" i="1"/>
  <c r="K59" i="1"/>
  <c r="L59" i="1"/>
  <c r="M59" i="1"/>
  <c r="N59" i="1"/>
  <c r="O59" i="1"/>
  <c r="J60" i="1"/>
  <c r="K60" i="1"/>
  <c r="L60" i="1"/>
  <c r="M60" i="1"/>
  <c r="N60" i="1"/>
  <c r="O60" i="1"/>
  <c r="J61" i="1"/>
  <c r="K61" i="1"/>
  <c r="L61" i="1"/>
  <c r="M61" i="1"/>
  <c r="N61" i="1"/>
  <c r="O61" i="1"/>
  <c r="J62" i="1"/>
  <c r="K62" i="1"/>
  <c r="L62" i="1"/>
  <c r="M62" i="1"/>
  <c r="N62" i="1"/>
  <c r="O62" i="1"/>
  <c r="J63" i="1"/>
  <c r="K63" i="1"/>
  <c r="L63" i="1"/>
  <c r="M63" i="1"/>
  <c r="N63" i="1"/>
  <c r="O63" i="1"/>
  <c r="J64" i="1"/>
  <c r="K64" i="1"/>
  <c r="L64" i="1"/>
  <c r="M64" i="1"/>
  <c r="N64" i="1"/>
  <c r="O64" i="1"/>
  <c r="J65" i="1"/>
  <c r="K65" i="1"/>
  <c r="L65" i="1"/>
  <c r="M65" i="1"/>
  <c r="N65" i="1"/>
  <c r="O65" i="1"/>
  <c r="J66" i="1"/>
  <c r="K66" i="1"/>
  <c r="L66" i="1"/>
  <c r="M66" i="1"/>
  <c r="N66" i="1"/>
  <c r="O66" i="1"/>
  <c r="J67" i="1"/>
  <c r="K67" i="1"/>
  <c r="L67" i="1"/>
  <c r="M67" i="1"/>
  <c r="N67" i="1"/>
  <c r="O67" i="1"/>
  <c r="J68" i="1"/>
  <c r="K68" i="1"/>
  <c r="L68" i="1"/>
  <c r="M68" i="1"/>
  <c r="N68" i="1"/>
  <c r="O68" i="1"/>
  <c r="J69" i="1"/>
  <c r="K69" i="1"/>
  <c r="L69" i="1"/>
  <c r="M69" i="1"/>
  <c r="N69" i="1"/>
  <c r="O69" i="1"/>
  <c r="J70" i="1"/>
  <c r="K70" i="1"/>
  <c r="L70" i="1"/>
  <c r="M70" i="1"/>
  <c r="N70" i="1"/>
  <c r="O70" i="1"/>
  <c r="J71" i="1"/>
  <c r="K71" i="1"/>
  <c r="L71" i="1"/>
  <c r="M71" i="1"/>
  <c r="N71" i="1"/>
  <c r="O71" i="1"/>
  <c r="J72" i="1"/>
  <c r="K72" i="1"/>
  <c r="L72" i="1"/>
  <c r="M72" i="1"/>
  <c r="N72" i="1"/>
  <c r="O72" i="1"/>
  <c r="J73" i="1"/>
  <c r="K73" i="1"/>
  <c r="L73" i="1"/>
  <c r="M73" i="1"/>
  <c r="N73" i="1"/>
  <c r="O73" i="1"/>
  <c r="J74" i="1"/>
  <c r="K74" i="1"/>
  <c r="L74" i="1"/>
  <c r="M74" i="1"/>
  <c r="N74" i="1"/>
  <c r="O74" i="1"/>
  <c r="J75" i="1"/>
  <c r="K75" i="1"/>
  <c r="L75" i="1"/>
  <c r="M75" i="1"/>
  <c r="N75" i="1"/>
  <c r="O75" i="1"/>
  <c r="J76" i="1"/>
  <c r="K76" i="1"/>
  <c r="L76" i="1"/>
  <c r="M76" i="1"/>
  <c r="N76" i="1"/>
  <c r="O76" i="1"/>
  <c r="J77" i="1"/>
  <c r="K77" i="1"/>
  <c r="L77" i="1"/>
  <c r="M77" i="1"/>
  <c r="N77" i="1"/>
  <c r="O77" i="1"/>
  <c r="J78" i="1"/>
  <c r="K78" i="1"/>
  <c r="L78" i="1"/>
  <c r="M78" i="1"/>
  <c r="N78" i="1"/>
  <c r="O78" i="1"/>
  <c r="J79" i="1"/>
  <c r="K79" i="1"/>
  <c r="L79" i="1"/>
  <c r="M79" i="1"/>
  <c r="N79" i="1"/>
  <c r="O79" i="1"/>
  <c r="J50" i="1"/>
  <c r="K50" i="1"/>
  <c r="L50" i="1"/>
  <c r="M50" i="1"/>
  <c r="N50" i="1"/>
  <c r="O50" i="1"/>
  <c r="O49" i="1"/>
  <c r="N49" i="1"/>
  <c r="M49" i="1"/>
  <c r="L49" i="1"/>
  <c r="K49" i="1"/>
  <c r="J49" i="1"/>
  <c r="L37" i="1"/>
  <c r="K37" i="1"/>
  <c r="J37" i="1"/>
  <c r="J33" i="1" l="1"/>
  <c r="K33" i="1"/>
  <c r="L33" i="1"/>
  <c r="J18" i="1"/>
  <c r="K18" i="1"/>
  <c r="L18" i="1"/>
  <c r="J19" i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4" i="1"/>
  <c r="K24" i="1"/>
  <c r="L24" i="1"/>
  <c r="J26" i="1"/>
  <c r="K26" i="1"/>
  <c r="L26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J32" i="1"/>
  <c r="K32" i="1"/>
  <c r="L32" i="1"/>
  <c r="J12" i="1"/>
  <c r="K12" i="1"/>
  <c r="L12" i="1"/>
  <c r="J13" i="1"/>
  <c r="K13" i="1"/>
  <c r="L13" i="1"/>
  <c r="J14" i="1"/>
  <c r="K14" i="1"/>
  <c r="L14" i="1"/>
  <c r="J15" i="1"/>
  <c r="K15" i="1"/>
  <c r="L15" i="1"/>
  <c r="J16" i="1"/>
  <c r="K16" i="1"/>
  <c r="L16" i="1"/>
  <c r="J17" i="1"/>
  <c r="K17" i="1"/>
  <c r="L17" i="1"/>
  <c r="J7" i="1"/>
  <c r="K7" i="1"/>
  <c r="L7" i="1"/>
  <c r="J8" i="1"/>
  <c r="K8" i="1"/>
  <c r="L8" i="1"/>
  <c r="J9" i="1"/>
  <c r="K9" i="1"/>
  <c r="L9" i="1"/>
  <c r="J10" i="1"/>
  <c r="K10" i="1"/>
  <c r="L10" i="1"/>
  <c r="J11" i="1"/>
  <c r="K11" i="1"/>
  <c r="L11" i="1"/>
  <c r="J6" i="1"/>
  <c r="K6" i="1"/>
  <c r="L6" i="1"/>
  <c r="J5" i="1"/>
  <c r="K5" i="1"/>
  <c r="L5" i="1"/>
  <c r="L4" i="1"/>
  <c r="K4" i="1"/>
  <c r="J4" i="1"/>
</calcChain>
</file>

<file path=xl/sharedStrings.xml><?xml version="1.0" encoding="utf-8"?>
<sst xmlns="http://schemas.openxmlformats.org/spreadsheetml/2006/main" count="275" uniqueCount="130">
  <si>
    <t>No.</t>
  </si>
  <si>
    <t>Group</t>
  </si>
  <si>
    <t>Total Demand
(Updated automatically)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</si>
  <si>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</si>
  <si>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</si>
  <si>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</si>
  <si>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</si>
  <si>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</si>
  <si>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</si>
  <si>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</si>
  <si>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</si>
  <si>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</si>
  <si>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</si>
  <si>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Hand sanitizer, Alcohol &gt;60%, 60ml</t>
  </si>
  <si>
    <t>S6780350</t>
  </si>
  <si>
    <t>BOT</t>
  </si>
  <si>
    <t>Material Description</t>
  </si>
  <si>
    <t>Material Number</t>
  </si>
  <si>
    <t>Unit of Measure</t>
  </si>
  <si>
    <t>Face Mask</t>
  </si>
  <si>
    <t>Mask, disposable, public use, PAC-50</t>
  </si>
  <si>
    <t>S0305146</t>
  </si>
  <si>
    <t>Pack of 50</t>
  </si>
  <si>
    <t>Mask,surgic,typeIIR,tiestrap,disp.</t>
  </si>
  <si>
    <t>S0305135</t>
  </si>
  <si>
    <t>EA</t>
  </si>
  <si>
    <t>Mask,high-fil,FFP2/N95,no valve,nonster</t>
  </si>
  <si>
    <t>S0305109</t>
  </si>
  <si>
    <t>Hand sanitizer</t>
  </si>
  <si>
    <t>Hand sanitizer Alcohol &gt;60% 500ml w.pump</t>
  </si>
  <si>
    <t xml:space="preserve">S0006559 </t>
  </si>
  <si>
    <t>Hand sanitizer, Alcohol &gt;60%, 75-100ml</t>
  </si>
  <si>
    <t>S0006558</t>
  </si>
  <si>
    <t>Hand sanitizer, Alcohol &gt;60%, 150ml</t>
  </si>
  <si>
    <t>S6780348</t>
  </si>
  <si>
    <t>Thermometer</t>
  </si>
  <si>
    <t>Thermometer, clinical, digital, no Li</t>
  </si>
  <si>
    <t>S0481056</t>
  </si>
  <si>
    <t>Thermometer, clinical, IR,handheld set</t>
  </si>
  <si>
    <t>S0481054</t>
  </si>
  <si>
    <t>Plastic Apron</t>
  </si>
  <si>
    <t>*HE Apron,protect,plastic,disp/PAC-100</t>
  </si>
  <si>
    <t>S0305131</t>
  </si>
  <si>
    <t>Pack of 100</t>
  </si>
  <si>
    <t>*HE Apron,protection,plastic,reusable</t>
  </si>
  <si>
    <t>S0305132</t>
  </si>
  <si>
    <t>Bag</t>
  </si>
  <si>
    <t>Bag,biohazard,red,100L,box/100</t>
  </si>
  <si>
    <t>S0969007</t>
  </si>
  <si>
    <t>Box of 100</t>
  </si>
  <si>
    <t>Body bag</t>
  </si>
  <si>
    <t>Body bag,infection control,adult</t>
  </si>
  <si>
    <t>S0990002</t>
  </si>
  <si>
    <t>Body bag,infection control,child</t>
  </si>
  <si>
    <t>S0990003</t>
  </si>
  <si>
    <t>Boots Cover</t>
  </si>
  <si>
    <t>Bootcover antiskid elasticated</t>
  </si>
  <si>
    <t>S0305129</t>
  </si>
  <si>
    <t>Boots</t>
  </si>
  <si>
    <t>Boots,rubber/PVC,reusable,pair,size42</t>
  </si>
  <si>
    <t>S0305061</t>
  </si>
  <si>
    <t>Boots,rubber/PVC,reusable,pair,size43</t>
  </si>
  <si>
    <t>S0305062</t>
  </si>
  <si>
    <t>Boots,rubber/PVC,reusable,pair,size44</t>
  </si>
  <si>
    <t>S0305063</t>
  </si>
  <si>
    <t>Surgical cap</t>
  </si>
  <si>
    <t>Cap,surgical,bouffant,non-woven,box/100</t>
  </si>
  <si>
    <t>S0305078</t>
  </si>
  <si>
    <t>Coverall</t>
  </si>
  <si>
    <t>Coverall,protection,CatIII,type 6b,L</t>
  </si>
  <si>
    <t>S0305117</t>
  </si>
  <si>
    <t>Coverall,protection,CatIII,type 6b,M</t>
  </si>
  <si>
    <t>S0305126</t>
  </si>
  <si>
    <t>Coverall,protection,CatIII,type 6b,XL</t>
  </si>
  <si>
    <t>S0305127</t>
  </si>
  <si>
    <t>Disposable face shield</t>
  </si>
  <si>
    <t>Faceshield,fog-resistant,fullface,disp</t>
  </si>
  <si>
    <t>S0305116</t>
  </si>
  <si>
    <t>Gloves</t>
  </si>
  <si>
    <t>HE*Gloves,heavy-duty,rubber/nitrile,L</t>
  </si>
  <si>
    <t>S0327552</t>
  </si>
  <si>
    <t>HE*Gloves,heavy-duty,rubber/nitrile,M</t>
  </si>
  <si>
    <t>S0327551</t>
  </si>
  <si>
    <t>HE*Gloves,heavy-duty,rubber/nitrile,S</t>
  </si>
  <si>
    <t>S0327550</t>
  </si>
  <si>
    <t>Gloves,w/o powder,nitrile,L,disp,box/100</t>
  </si>
  <si>
    <t>S0969026</t>
  </si>
  <si>
    <t>HE*Gloves,w/opowder,nitr,M,disp,box/100</t>
  </si>
  <si>
    <t>S0969025</t>
  </si>
  <si>
    <t>Goggles</t>
  </si>
  <si>
    <t>Goggles,protective,indirect-side-venti</t>
  </si>
  <si>
    <t>S0305144</t>
  </si>
  <si>
    <t>Gowns</t>
  </si>
  <si>
    <t>Gown,surgic,nonsterile,nonwoven,disp,L</t>
  </si>
  <si>
    <t>S0305138</t>
  </si>
  <si>
    <t>Gown,surgic,nonsterile,nonwoven,disp,XL</t>
  </si>
  <si>
    <t>S0305140</t>
  </si>
  <si>
    <t>Other (Indicate)</t>
  </si>
  <si>
    <t>Priority (High, medium, low)</t>
  </si>
  <si>
    <t>Existing Stock in MoH</t>
  </si>
  <si>
    <t>Comment</t>
  </si>
  <si>
    <t>Hospitals</t>
  </si>
  <si>
    <t>Indicate ammounts by sectors</t>
  </si>
  <si>
    <t>Police</t>
  </si>
  <si>
    <t>Border Crossing Points</t>
  </si>
  <si>
    <t>Airports</t>
  </si>
  <si>
    <t>Ambulance</t>
  </si>
  <si>
    <t>MoH Personnel</t>
  </si>
  <si>
    <t>January</t>
  </si>
  <si>
    <t>Supplies for COVID-19 Georgia</t>
  </si>
  <si>
    <t>Face shield</t>
  </si>
  <si>
    <t>ANSI/ISEA Z87.1 or equivalent set of standard</t>
  </si>
  <si>
    <t xml:space="preserve">Capsule </t>
  </si>
  <si>
    <t>isolation stretcher  for transportation suspected case</t>
  </si>
  <si>
    <t>Insulation tent set with connecting devices</t>
  </si>
  <si>
    <t>Tent set</t>
  </si>
  <si>
    <t>Disinfectants</t>
  </si>
  <si>
    <t xml:space="preserve"> solutions for surface disinfection </t>
  </si>
  <si>
    <t>COVID-19 real time PCR test kits</t>
  </si>
  <si>
    <t>COVID-19 rapid test</t>
  </si>
  <si>
    <t xml:space="preserve">Solutions for surface disinfection </t>
  </si>
  <si>
    <t>Extracorporeal Membrane Oxygenation (ECMO) Machine</t>
  </si>
  <si>
    <t xml:space="preserve">USD Unit Price </t>
  </si>
  <si>
    <t>USD Price for Demanded Quantity</t>
  </si>
  <si>
    <t>Total</t>
  </si>
  <si>
    <t>ECMO is used during life-threatening conditions such as severe lung damage from infection</t>
  </si>
  <si>
    <t>Gown</t>
  </si>
  <si>
    <t>Mask</t>
  </si>
  <si>
    <t>Total Demand</t>
  </si>
  <si>
    <t>Non-Essential' for COVID (Per WHO)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</si>
</sst>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5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1" applyNumberFormat="0" applyAlignment="0" applyProtection="0"/>
    <xf numFmtId="0" fontId="6" fillId="5" borderId="2" applyNumberFormat="0" applyAlignment="0" applyProtection="0"/>
    <xf numFmtId="0" fontId="2" fillId="6" borderId="3" applyNumberFormat="0" applyFont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0">
      <alignment wrapText="1"/>
    </xf>
    <xf numFmtId="0" fontId="7" fillId="9" borderId="0" applyNumberFormat="0" applyBorder="0" applyAlignment="0" applyProtection="0"/>
    <xf numFmtId="0" fontId="8" fillId="10" borderId="0" applyNumberFormat="0" applyBorder="0" applyAlignment="0" applyProtection="0"/>
    <xf numFmtId="0" fontId="10" fillId="11" borderId="1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2">
    <xf numFmtId="0" fontId="0" fillId="0" borderId="0" xfId="0"/>
    <xf numFmtId="0" fontId="3" fillId="2" borderId="0" xfId="1"/>
    <xf numFmtId="0" fontId="5" fillId="4" borderId="1" xfId="3"/>
    <xf numFmtId="0" fontId="3" fillId="6" borderId="3" xfId="5" applyFont="1"/>
    <xf numFmtId="0" fontId="6" fillId="5" borderId="2" xfId="4" applyAlignment="1">
      <alignment wrapText="1"/>
    </xf>
    <xf numFmtId="0" fontId="4" fillId="3" borderId="3" xfId="2" applyBorder="1"/>
    <xf numFmtId="0" fontId="0" fillId="6" borderId="3" xfId="5" applyFont="1"/>
    <xf numFmtId="0" fontId="4" fillId="3" borderId="2" xfId="2" applyBorder="1" applyAlignment="1">
      <alignment wrapText="1"/>
    </xf>
    <xf numFmtId="0" fontId="2" fillId="8" borderId="3" xfId="7" applyBorder="1"/>
    <xf numFmtId="0" fontId="0" fillId="8" borderId="2" xfId="7" applyFont="1" applyBorder="1" applyAlignment="1">
      <alignment wrapText="1"/>
    </xf>
    <xf numFmtId="0" fontId="2" fillId="7" borderId="2" xfId="6" applyBorder="1" applyAlignment="1">
      <alignment wrapText="1"/>
    </xf>
    <xf numFmtId="0" fontId="2" fillId="7" borderId="3" xfId="6" applyBorder="1"/>
    <xf numFmtId="0" fontId="7" fillId="9" borderId="0" xfId="9"/>
    <xf numFmtId="0" fontId="9" fillId="9" borderId="0" xfId="9" applyFont="1"/>
    <xf numFmtId="0" fontId="8" fillId="10" borderId="2" xfId="10" applyBorder="1" applyAlignment="1">
      <alignment wrapText="1"/>
    </xf>
    <xf numFmtId="0" fontId="8" fillId="10" borderId="3" xfId="10" applyBorder="1"/>
    <xf numFmtId="3" fontId="3" fillId="2" borderId="0" xfId="1" applyNumberFormat="1"/>
    <xf numFmtId="3" fontId="6" fillId="5" borderId="2" xfId="4" applyNumberFormat="1" applyAlignment="1">
      <alignment wrapText="1"/>
    </xf>
    <xf numFmtId="3" fontId="0" fillId="0" borderId="0" xfId="0" applyNumberFormat="1"/>
    <xf numFmtId="0" fontId="5" fillId="12" borderId="1" xfId="3" applyFill="1"/>
    <xf numFmtId="3" fontId="3" fillId="13" borderId="0" xfId="1" applyNumberFormat="1" applyFill="1" applyAlignment="1">
      <alignment horizontal="center" vertical="center"/>
    </xf>
    <xf numFmtId="164" fontId="12" fillId="13" borderId="0" xfId="11" applyNumberFormat="1" applyFont="1" applyFill="1" applyBorder="1" applyAlignment="1">
      <alignment horizontal="center" vertical="center"/>
    </xf>
    <xf numFmtId="164" fontId="12" fillId="13" borderId="0" xfId="1" applyNumberFormat="1" applyFont="1" applyFill="1" applyBorder="1" applyAlignment="1">
      <alignment horizontal="center" vertical="center"/>
    </xf>
    <xf numFmtId="164" fontId="12" fillId="13" borderId="0" xfId="1" applyNumberFormat="1" applyFont="1" applyFill="1" applyAlignment="1">
      <alignment horizontal="center" vertical="center"/>
    </xf>
    <xf numFmtId="164" fontId="12" fillId="13" borderId="0" xfId="2" applyNumberFormat="1" applyFont="1" applyFill="1" applyBorder="1" applyAlignment="1">
      <alignment horizontal="center" vertical="center"/>
    </xf>
    <xf numFmtId="164" fontId="12" fillId="13" borderId="0" xfId="0" applyNumberFormat="1" applyFont="1" applyFill="1" applyBorder="1" applyAlignment="1">
      <alignment horizontal="center" vertical="center"/>
    </xf>
    <xf numFmtId="0" fontId="5" fillId="12" borderId="1" xfId="3" applyFill="1" applyAlignment="1">
      <alignment wrapText="1"/>
    </xf>
    <xf numFmtId="3" fontId="13" fillId="14" borderId="0" xfId="0" applyNumberFormat="1" applyFont="1" applyFill="1"/>
    <xf numFmtId="164" fontId="13" fillId="14" borderId="0" xfId="0" applyNumberFormat="1" applyFont="1" applyFill="1"/>
    <xf numFmtId="0" fontId="3" fillId="15" borderId="0" xfId="1" applyFill="1"/>
    <xf numFmtId="0" fontId="6" fillId="15" borderId="2" xfId="4" quotePrefix="1" applyFill="1" applyAlignment="1">
      <alignment wrapText="1"/>
    </xf>
    <xf numFmtId="0" fontId="4" fillId="3" borderId="0" xfId="2"/>
  </cellXfs>
  <cellStyles count="15">
    <cellStyle name="20% - Accent5" xfId="7" builtinId="46"/>
    <cellStyle name="40% - Accent2" xfId="6" builtinId="35"/>
    <cellStyle name="Accent2" xfId="10" builtinId="33"/>
    <cellStyle name="Bad" xfId="2" builtinId="27"/>
    <cellStyle name="Calculation" xfId="3" builtinId="22"/>
    <cellStyle name="Check Cell" xfId="4" builtinId="23"/>
    <cellStyle name="Comma 2" xfId="13"/>
    <cellStyle name="Good" xfId="1" builtinId="26"/>
    <cellStyle name="Hyperlink 2" xfId="14"/>
    <cellStyle name="Input" xfId="11" builtinId="20"/>
    <cellStyle name="Neutral" xfId="9" builtinId="28"/>
    <cellStyle name="Normal" xfId="0" builtinId="0"/>
    <cellStyle name="Normal 2" xfId="12"/>
    <cellStyle name="Note" xfId="5" builtinId="10"/>
    <cellStyle name="Стиль 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7"/>
  <sheetViews>
    <sheetView tabSelected="1" zoomScale="90" zoomScaleNormal="90" workbookViewId="0">
      <selection activeCell="H2" sqref="H2"/>
    </sheetView>
  </sheetViews>
  <sheetFormatPr defaultRowHeight="14.4" x14ac:dyDescent="0.3"/>
  <cols>
    <col min="2" max="2" width="25.33203125" customWidth="1"/>
    <col min="3" max="3" width="53" customWidth="1"/>
    <col min="4" max="4" width="9.6640625" customWidth="1"/>
    <col min="5" max="5" width="10.109375" customWidth="1"/>
    <col min="6" max="6" width="13.88671875" customWidth="1"/>
    <col min="7" max="7" width="13.5546875" style="18" customWidth="1"/>
    <col min="8" max="8" width="9.44140625" style="18" customWidth="1"/>
    <col min="9" max="9" width="17.5546875" style="18" customWidth="1"/>
    <col min="11" max="11" width="14" customWidth="1"/>
    <col min="12" max="12" width="18.44140625" customWidth="1"/>
    <col min="13" max="13" width="12.44140625" customWidth="1"/>
    <col min="14" max="14" width="14.44140625" customWidth="1"/>
    <col min="15" max="15" width="15.109375" customWidth="1"/>
    <col min="16" max="16" width="13.109375" customWidth="1"/>
    <col min="17" max="17" width="12.88671875" customWidth="1"/>
    <col min="18" max="18" width="12" customWidth="1"/>
    <col min="19" max="19" width="14.33203125" customWidth="1"/>
    <col min="20" max="20" width="14.5546875" customWidth="1"/>
    <col min="21" max="21" width="18.44140625" customWidth="1"/>
    <col min="22" max="22" width="18" customWidth="1"/>
    <col min="23" max="23" width="26.6640625" customWidth="1"/>
  </cols>
  <sheetData>
    <row r="1" spans="1:23" ht="15" thickBot="1" x14ac:dyDescent="0.35">
      <c r="A1" s="1"/>
      <c r="B1" s="1"/>
      <c r="C1" s="1"/>
      <c r="D1" s="1"/>
      <c r="E1" s="1"/>
      <c r="F1" s="1"/>
      <c r="G1" s="16"/>
      <c r="H1" s="16"/>
      <c r="I1" s="16"/>
      <c r="J1" s="1" t="s">
        <v>109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44.4" thickTop="1" thickBot="1" x14ac:dyDescent="0.35">
      <c r="A2" s="4" t="s">
        <v>0</v>
      </c>
      <c r="B2" s="4" t="s">
        <v>1</v>
      </c>
      <c r="C2" s="4" t="s">
        <v>16</v>
      </c>
      <c r="D2" s="4" t="s">
        <v>17</v>
      </c>
      <c r="E2" s="4" t="s">
        <v>18</v>
      </c>
      <c r="F2" s="30" t="s">
        <v>129</v>
      </c>
      <c r="G2" s="17" t="s">
        <v>128</v>
      </c>
      <c r="H2" s="17" t="s">
        <v>122</v>
      </c>
      <c r="I2" s="17" t="s">
        <v>123</v>
      </c>
      <c r="J2" s="14" t="s">
        <v>3</v>
      </c>
      <c r="K2" s="14" t="s">
        <v>4</v>
      </c>
      <c r="L2" s="1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4" t="s">
        <v>10</v>
      </c>
      <c r="R2" s="4" t="s">
        <v>11</v>
      </c>
      <c r="S2" s="4" t="s">
        <v>12</v>
      </c>
      <c r="T2" s="4" t="s">
        <v>108</v>
      </c>
      <c r="U2" s="7" t="s">
        <v>98</v>
      </c>
      <c r="V2" s="9" t="s">
        <v>99</v>
      </c>
      <c r="W2" s="10" t="s">
        <v>100</v>
      </c>
    </row>
    <row r="3" spans="1:23" ht="15" hidden="1" thickTop="1" x14ac:dyDescent="0.3">
      <c r="A3" s="1">
        <v>1</v>
      </c>
      <c r="B3" s="2" t="s">
        <v>19</v>
      </c>
      <c r="C3" s="2" t="s">
        <v>20</v>
      </c>
      <c r="D3" s="1" t="s">
        <v>21</v>
      </c>
      <c r="E3" s="1" t="s">
        <v>22</v>
      </c>
      <c r="F3" s="29"/>
      <c r="G3" s="16"/>
      <c r="H3" s="20"/>
      <c r="I3" s="16"/>
      <c r="J3" s="15"/>
      <c r="K3" s="15"/>
      <c r="L3" s="15"/>
      <c r="M3" s="3"/>
      <c r="N3" s="3"/>
      <c r="O3" s="3"/>
      <c r="P3" s="3"/>
      <c r="Q3" s="3"/>
      <c r="R3" s="3"/>
      <c r="S3" s="3"/>
      <c r="T3" s="3"/>
      <c r="U3" s="5"/>
      <c r="V3" s="8"/>
      <c r="W3" s="11"/>
    </row>
    <row r="4" spans="1:23" ht="15" thickTop="1" x14ac:dyDescent="0.3">
      <c r="A4" s="1">
        <v>2</v>
      </c>
      <c r="B4" s="2" t="s">
        <v>127</v>
      </c>
      <c r="C4" s="2" t="s">
        <v>23</v>
      </c>
      <c r="D4" s="1" t="s">
        <v>24</v>
      </c>
      <c r="E4" s="1" t="s">
        <v>25</v>
      </c>
      <c r="F4" s="29"/>
      <c r="G4" s="16">
        <v>1500000</v>
      </c>
      <c r="H4" s="21">
        <v>1.65</v>
      </c>
      <c r="I4" s="16">
        <f>H4*G4</f>
        <v>2475000</v>
      </c>
      <c r="J4" s="15">
        <f t="shared" ref="J4:J24" si="0">G4*0.3</f>
        <v>450000</v>
      </c>
      <c r="K4" s="15">
        <f>G4*0.4</f>
        <v>600000</v>
      </c>
      <c r="L4" s="15">
        <f>G4*0.3</f>
        <v>450000</v>
      </c>
      <c r="M4" s="3"/>
      <c r="N4" s="3"/>
      <c r="O4" s="3"/>
      <c r="P4" s="3"/>
      <c r="Q4" s="3"/>
      <c r="R4" s="3"/>
      <c r="S4" s="3"/>
      <c r="T4" s="3"/>
      <c r="U4" s="5"/>
      <c r="V4" s="8"/>
      <c r="W4" s="11"/>
    </row>
    <row r="5" spans="1:23" x14ac:dyDescent="0.3">
      <c r="A5" s="1">
        <v>3</v>
      </c>
      <c r="B5" s="2"/>
      <c r="C5" s="2" t="s">
        <v>26</v>
      </c>
      <c r="D5" s="1" t="s">
        <v>27</v>
      </c>
      <c r="E5" s="1" t="s">
        <v>25</v>
      </c>
      <c r="F5" s="29"/>
      <c r="G5" s="16">
        <v>500000</v>
      </c>
      <c r="H5" s="21">
        <v>0.36</v>
      </c>
      <c r="I5" s="16">
        <f t="shared" ref="I5:I42" si="1">H5*G5</f>
        <v>180000</v>
      </c>
      <c r="J5" s="15">
        <f t="shared" si="0"/>
        <v>150000</v>
      </c>
      <c r="K5" s="15">
        <f>G5*0.4</f>
        <v>200000</v>
      </c>
      <c r="L5" s="15">
        <f>G5*0.3</f>
        <v>150000</v>
      </c>
      <c r="M5" s="3"/>
      <c r="N5" s="3"/>
      <c r="O5" s="3"/>
      <c r="P5" s="3"/>
      <c r="Q5" s="3"/>
      <c r="R5" s="3"/>
      <c r="S5" s="3"/>
      <c r="T5" s="3"/>
      <c r="U5" s="5"/>
      <c r="V5" s="8"/>
      <c r="W5" s="11"/>
    </row>
    <row r="6" spans="1:23" x14ac:dyDescent="0.3">
      <c r="A6" s="1">
        <v>4</v>
      </c>
      <c r="B6" s="2" t="s">
        <v>28</v>
      </c>
      <c r="C6" s="2" t="s">
        <v>29</v>
      </c>
      <c r="D6" s="1" t="s">
        <v>30</v>
      </c>
      <c r="E6" s="1" t="s">
        <v>15</v>
      </c>
      <c r="F6" s="29"/>
      <c r="G6" s="16">
        <v>120000</v>
      </c>
      <c r="H6" s="22">
        <v>2.2200000000000002</v>
      </c>
      <c r="I6" s="16">
        <f t="shared" si="1"/>
        <v>266400</v>
      </c>
      <c r="J6" s="15">
        <f t="shared" si="0"/>
        <v>36000</v>
      </c>
      <c r="K6" s="15">
        <f>G6*0.4</f>
        <v>48000</v>
      </c>
      <c r="L6" s="15">
        <f>G6*0.3</f>
        <v>36000</v>
      </c>
      <c r="M6" s="3"/>
      <c r="N6" s="3"/>
      <c r="O6" s="3"/>
      <c r="P6" s="3"/>
      <c r="Q6" s="3"/>
      <c r="R6" s="3"/>
      <c r="S6" s="3"/>
      <c r="T6" s="3"/>
      <c r="U6" s="5"/>
      <c r="V6" s="8"/>
      <c r="W6" s="11"/>
    </row>
    <row r="7" spans="1:23" hidden="1" x14ac:dyDescent="0.3">
      <c r="A7" s="1">
        <v>5</v>
      </c>
      <c r="B7" s="2"/>
      <c r="C7" s="2" t="s">
        <v>31</v>
      </c>
      <c r="D7" s="1" t="s">
        <v>32</v>
      </c>
      <c r="E7" s="1" t="s">
        <v>15</v>
      </c>
      <c r="F7" s="29"/>
      <c r="G7" s="16"/>
      <c r="H7" s="23"/>
      <c r="I7" s="16">
        <f t="shared" si="1"/>
        <v>0</v>
      </c>
      <c r="J7" s="15">
        <f t="shared" si="0"/>
        <v>0</v>
      </c>
      <c r="K7" s="15">
        <f t="shared" ref="K7:K11" si="2">G7*0.4</f>
        <v>0</v>
      </c>
      <c r="L7" s="15">
        <f t="shared" ref="L7:L11" si="3">G7*0.3</f>
        <v>0</v>
      </c>
      <c r="M7" s="3"/>
      <c r="N7" s="3"/>
      <c r="O7" s="3"/>
      <c r="P7" s="3"/>
      <c r="Q7" s="3"/>
      <c r="R7" s="3"/>
      <c r="S7" s="3"/>
      <c r="T7" s="3"/>
      <c r="U7" s="5"/>
      <c r="V7" s="8"/>
      <c r="W7" s="11"/>
    </row>
    <row r="8" spans="1:23" hidden="1" x14ac:dyDescent="0.3">
      <c r="A8" s="1">
        <v>6</v>
      </c>
      <c r="B8" s="2"/>
      <c r="C8" s="2" t="s">
        <v>33</v>
      </c>
      <c r="D8" s="1" t="s">
        <v>34</v>
      </c>
      <c r="E8" s="1" t="s">
        <v>15</v>
      </c>
      <c r="F8" s="29"/>
      <c r="G8" s="16"/>
      <c r="H8" s="23"/>
      <c r="I8" s="16">
        <f t="shared" si="1"/>
        <v>0</v>
      </c>
      <c r="J8" s="15">
        <f t="shared" si="0"/>
        <v>0</v>
      </c>
      <c r="K8" s="15">
        <f t="shared" si="2"/>
        <v>0</v>
      </c>
      <c r="L8" s="15">
        <f t="shared" si="3"/>
        <v>0</v>
      </c>
      <c r="M8" s="3"/>
      <c r="N8" s="3"/>
      <c r="O8" s="3"/>
      <c r="P8" s="3"/>
      <c r="Q8" s="3"/>
      <c r="R8" s="3"/>
      <c r="S8" s="3"/>
      <c r="T8" s="3"/>
      <c r="U8" s="5"/>
      <c r="V8" s="8"/>
      <c r="W8" s="11"/>
    </row>
    <row r="9" spans="1:23" hidden="1" x14ac:dyDescent="0.3">
      <c r="A9" s="1">
        <v>7</v>
      </c>
      <c r="B9" s="2"/>
      <c r="C9" s="2" t="s">
        <v>13</v>
      </c>
      <c r="D9" s="1" t="s">
        <v>14</v>
      </c>
      <c r="E9" s="1" t="s">
        <v>15</v>
      </c>
      <c r="F9" s="29"/>
      <c r="G9" s="16"/>
      <c r="H9" s="23"/>
      <c r="I9" s="16">
        <f t="shared" si="1"/>
        <v>0</v>
      </c>
      <c r="J9" s="15">
        <f t="shared" si="0"/>
        <v>0</v>
      </c>
      <c r="K9" s="15">
        <f t="shared" si="2"/>
        <v>0</v>
      </c>
      <c r="L9" s="15">
        <f t="shared" si="3"/>
        <v>0</v>
      </c>
      <c r="M9" s="3"/>
      <c r="N9" s="3"/>
      <c r="O9" s="3"/>
      <c r="P9" s="3"/>
      <c r="Q9" s="3"/>
      <c r="R9" s="3"/>
      <c r="S9" s="3"/>
      <c r="T9" s="3"/>
      <c r="U9" s="5"/>
      <c r="V9" s="8"/>
      <c r="W9" s="11"/>
    </row>
    <row r="10" spans="1:23" hidden="1" x14ac:dyDescent="0.3">
      <c r="A10" s="1">
        <v>8</v>
      </c>
      <c r="B10" s="2" t="s">
        <v>35</v>
      </c>
      <c r="C10" s="2" t="s">
        <v>36</v>
      </c>
      <c r="D10" s="1" t="s">
        <v>37</v>
      </c>
      <c r="E10" s="1" t="s">
        <v>25</v>
      </c>
      <c r="F10" s="29"/>
      <c r="G10" s="16"/>
      <c r="H10" s="23"/>
      <c r="I10" s="16">
        <f t="shared" si="1"/>
        <v>0</v>
      </c>
      <c r="J10" s="15">
        <f t="shared" si="0"/>
        <v>0</v>
      </c>
      <c r="K10" s="15">
        <f t="shared" si="2"/>
        <v>0</v>
      </c>
      <c r="L10" s="15">
        <f t="shared" si="3"/>
        <v>0</v>
      </c>
      <c r="M10" s="3"/>
      <c r="N10" s="3"/>
      <c r="O10" s="3"/>
      <c r="P10" s="3"/>
      <c r="Q10" s="3"/>
      <c r="R10" s="3"/>
      <c r="S10" s="3"/>
      <c r="T10" s="3"/>
      <c r="U10" s="5"/>
      <c r="V10" s="8"/>
      <c r="W10" s="11"/>
    </row>
    <row r="11" spans="1:23" x14ac:dyDescent="0.3">
      <c r="A11" s="1">
        <v>9</v>
      </c>
      <c r="B11" s="2" t="s">
        <v>35</v>
      </c>
      <c r="C11" s="2" t="s">
        <v>38</v>
      </c>
      <c r="D11" s="1" t="s">
        <v>39</v>
      </c>
      <c r="E11" s="1" t="s">
        <v>25</v>
      </c>
      <c r="F11" s="31"/>
      <c r="G11" s="16">
        <v>2000</v>
      </c>
      <c r="H11" s="23">
        <v>25.29</v>
      </c>
      <c r="I11" s="16">
        <f t="shared" si="1"/>
        <v>50580</v>
      </c>
      <c r="J11" s="15">
        <f t="shared" si="0"/>
        <v>600</v>
      </c>
      <c r="K11" s="15">
        <f t="shared" si="2"/>
        <v>800</v>
      </c>
      <c r="L11" s="15">
        <f t="shared" si="3"/>
        <v>600</v>
      </c>
      <c r="M11" s="3"/>
      <c r="N11" s="3"/>
      <c r="O11" s="3"/>
      <c r="P11" s="3"/>
      <c r="Q11" s="3"/>
      <c r="R11" s="3"/>
      <c r="S11" s="3"/>
      <c r="T11" s="3"/>
      <c r="U11" s="5"/>
      <c r="V11" s="8"/>
      <c r="W11" s="11"/>
    </row>
    <row r="12" spans="1:23" hidden="1" x14ac:dyDescent="0.3">
      <c r="A12" s="1">
        <v>10</v>
      </c>
      <c r="B12" s="2" t="s">
        <v>40</v>
      </c>
      <c r="C12" s="2" t="s">
        <v>41</v>
      </c>
      <c r="D12" s="1" t="s">
        <v>42</v>
      </c>
      <c r="E12" s="1" t="s">
        <v>43</v>
      </c>
      <c r="F12" s="29"/>
      <c r="G12" s="16"/>
      <c r="H12" s="23"/>
      <c r="I12" s="16">
        <f t="shared" si="1"/>
        <v>0</v>
      </c>
      <c r="J12" s="15">
        <f t="shared" si="0"/>
        <v>0</v>
      </c>
      <c r="K12" s="15">
        <f t="shared" ref="K12:K17" si="4">G12*0.4</f>
        <v>0</v>
      </c>
      <c r="L12" s="15">
        <f t="shared" ref="L12:L17" si="5">G12*0.3</f>
        <v>0</v>
      </c>
      <c r="M12" s="3"/>
      <c r="N12" s="3"/>
      <c r="O12" s="3"/>
      <c r="P12" s="3"/>
      <c r="Q12" s="3"/>
      <c r="R12" s="3"/>
      <c r="S12" s="3"/>
      <c r="T12" s="3"/>
      <c r="U12" s="5"/>
      <c r="V12" s="8"/>
      <c r="W12" s="11"/>
    </row>
    <row r="13" spans="1:23" hidden="1" x14ac:dyDescent="0.3">
      <c r="A13" s="1">
        <v>11</v>
      </c>
      <c r="B13" s="2"/>
      <c r="C13" s="2" t="s">
        <v>44</v>
      </c>
      <c r="D13" s="1" t="s">
        <v>45</v>
      </c>
      <c r="E13" s="1" t="s">
        <v>25</v>
      </c>
      <c r="F13" s="29"/>
      <c r="G13" s="16"/>
      <c r="H13" s="23"/>
      <c r="I13" s="16">
        <f t="shared" si="1"/>
        <v>0</v>
      </c>
      <c r="J13" s="15">
        <f t="shared" si="0"/>
        <v>0</v>
      </c>
      <c r="K13" s="15">
        <f t="shared" si="4"/>
        <v>0</v>
      </c>
      <c r="L13" s="15">
        <f t="shared" si="5"/>
        <v>0</v>
      </c>
      <c r="M13" s="3"/>
      <c r="N13" s="3"/>
      <c r="O13" s="3"/>
      <c r="P13" s="3"/>
      <c r="Q13" s="3"/>
      <c r="R13" s="3"/>
      <c r="S13" s="3"/>
      <c r="T13" s="3"/>
      <c r="U13" s="5"/>
      <c r="V13" s="8"/>
      <c r="W13" s="11"/>
    </row>
    <row r="14" spans="1:23" hidden="1" x14ac:dyDescent="0.3">
      <c r="A14" s="1">
        <v>12</v>
      </c>
      <c r="B14" s="2" t="s">
        <v>46</v>
      </c>
      <c r="C14" s="2" t="s">
        <v>47</v>
      </c>
      <c r="D14" s="1" t="s">
        <v>48</v>
      </c>
      <c r="E14" s="1" t="s">
        <v>49</v>
      </c>
      <c r="F14" s="29"/>
      <c r="G14" s="16"/>
      <c r="H14" s="23"/>
      <c r="I14" s="16">
        <f t="shared" si="1"/>
        <v>0</v>
      </c>
      <c r="J14" s="15">
        <f t="shared" si="0"/>
        <v>0</v>
      </c>
      <c r="K14" s="15">
        <f t="shared" si="4"/>
        <v>0</v>
      </c>
      <c r="L14" s="15">
        <f t="shared" si="5"/>
        <v>0</v>
      </c>
      <c r="M14" s="3"/>
      <c r="N14" s="3"/>
      <c r="O14" s="3"/>
      <c r="P14" s="3"/>
      <c r="Q14" s="3"/>
      <c r="R14" s="3"/>
      <c r="S14" s="3"/>
      <c r="T14" s="3"/>
      <c r="U14" s="5"/>
      <c r="V14" s="8"/>
      <c r="W14" s="11"/>
    </row>
    <row r="15" spans="1:23" hidden="1" x14ac:dyDescent="0.3">
      <c r="A15" s="1">
        <v>13</v>
      </c>
      <c r="B15" s="2" t="s">
        <v>50</v>
      </c>
      <c r="C15" s="2" t="s">
        <v>51</v>
      </c>
      <c r="D15" s="1" t="s">
        <v>52</v>
      </c>
      <c r="E15" s="1" t="s">
        <v>25</v>
      </c>
      <c r="F15" s="29"/>
      <c r="G15" s="16"/>
      <c r="H15" s="23"/>
      <c r="I15" s="16">
        <f t="shared" si="1"/>
        <v>0</v>
      </c>
      <c r="J15" s="15">
        <f t="shared" si="0"/>
        <v>0</v>
      </c>
      <c r="K15" s="15">
        <f t="shared" si="4"/>
        <v>0</v>
      </c>
      <c r="L15" s="15">
        <f t="shared" si="5"/>
        <v>0</v>
      </c>
      <c r="M15" s="3"/>
      <c r="N15" s="3"/>
      <c r="O15" s="3"/>
      <c r="P15" s="3"/>
      <c r="Q15" s="3"/>
      <c r="R15" s="3"/>
      <c r="S15" s="3"/>
      <c r="T15" s="3"/>
      <c r="U15" s="5"/>
      <c r="V15" s="8"/>
      <c r="W15" s="11"/>
    </row>
    <row r="16" spans="1:23" hidden="1" x14ac:dyDescent="0.3">
      <c r="A16" s="1">
        <v>14</v>
      </c>
      <c r="B16" s="2"/>
      <c r="C16" s="2" t="s">
        <v>53</v>
      </c>
      <c r="D16" s="1" t="s">
        <v>54</v>
      </c>
      <c r="E16" s="1" t="s">
        <v>25</v>
      </c>
      <c r="F16" s="29"/>
      <c r="G16" s="16"/>
      <c r="H16" s="23"/>
      <c r="I16" s="16">
        <f t="shared" si="1"/>
        <v>0</v>
      </c>
      <c r="J16" s="15">
        <f t="shared" si="0"/>
        <v>0</v>
      </c>
      <c r="K16" s="15">
        <f t="shared" si="4"/>
        <v>0</v>
      </c>
      <c r="L16" s="15">
        <f t="shared" si="5"/>
        <v>0</v>
      </c>
      <c r="M16" s="3"/>
      <c r="N16" s="3"/>
      <c r="O16" s="3"/>
      <c r="P16" s="3"/>
      <c r="Q16" s="3"/>
      <c r="R16" s="3"/>
      <c r="S16" s="3"/>
      <c r="T16" s="3"/>
      <c r="U16" s="5"/>
      <c r="V16" s="8"/>
      <c r="W16" s="11"/>
    </row>
    <row r="17" spans="1:23" x14ac:dyDescent="0.3">
      <c r="A17" s="1">
        <v>15</v>
      </c>
      <c r="B17" s="2" t="s">
        <v>55</v>
      </c>
      <c r="C17" s="2" t="s">
        <v>56</v>
      </c>
      <c r="D17" s="1" t="s">
        <v>57</v>
      </c>
      <c r="E17" s="1" t="s">
        <v>25</v>
      </c>
      <c r="F17" s="31"/>
      <c r="G17" s="16">
        <v>200000</v>
      </c>
      <c r="H17" s="23">
        <v>1.37</v>
      </c>
      <c r="I17" s="16">
        <f t="shared" si="1"/>
        <v>274000</v>
      </c>
      <c r="J17" s="15">
        <f t="shared" si="0"/>
        <v>60000</v>
      </c>
      <c r="K17" s="15">
        <f t="shared" si="4"/>
        <v>80000</v>
      </c>
      <c r="L17" s="15">
        <f t="shared" si="5"/>
        <v>60000</v>
      </c>
      <c r="M17" s="3"/>
      <c r="N17" s="3"/>
      <c r="O17" s="3"/>
      <c r="P17" s="3"/>
      <c r="Q17" s="3"/>
      <c r="R17" s="3"/>
      <c r="S17" s="3"/>
      <c r="T17" s="3"/>
      <c r="U17" s="5"/>
      <c r="V17" s="8"/>
      <c r="W17" s="11"/>
    </row>
    <row r="18" spans="1:23" hidden="1" x14ac:dyDescent="0.3">
      <c r="A18" s="1">
        <v>16</v>
      </c>
      <c r="B18" s="2" t="s">
        <v>58</v>
      </c>
      <c r="C18" s="2" t="s">
        <v>59</v>
      </c>
      <c r="D18" s="1" t="s">
        <v>60</v>
      </c>
      <c r="E18" s="1" t="s">
        <v>25</v>
      </c>
      <c r="F18" s="29"/>
      <c r="G18" s="16"/>
      <c r="H18" s="23"/>
      <c r="I18" s="16">
        <f t="shared" si="1"/>
        <v>0</v>
      </c>
      <c r="J18" s="15">
        <f t="shared" si="0"/>
        <v>0</v>
      </c>
      <c r="K18" s="15">
        <f t="shared" ref="K18:K32" si="6">G18*0.4</f>
        <v>0</v>
      </c>
      <c r="L18" s="15">
        <f t="shared" ref="L18:L32" si="7">G18*0.3</f>
        <v>0</v>
      </c>
      <c r="M18" s="3"/>
      <c r="N18" s="3"/>
      <c r="O18" s="3"/>
      <c r="P18" s="3"/>
      <c r="Q18" s="3"/>
      <c r="R18" s="3"/>
      <c r="S18" s="3"/>
      <c r="T18" s="3"/>
      <c r="U18" s="5"/>
      <c r="V18" s="8"/>
      <c r="W18" s="11"/>
    </row>
    <row r="19" spans="1:23" hidden="1" x14ac:dyDescent="0.3">
      <c r="A19" s="1">
        <v>17</v>
      </c>
      <c r="B19" s="2"/>
      <c r="C19" s="2" t="s">
        <v>61</v>
      </c>
      <c r="D19" s="1" t="s">
        <v>62</v>
      </c>
      <c r="E19" s="1" t="s">
        <v>25</v>
      </c>
      <c r="F19" s="29"/>
      <c r="G19" s="16"/>
      <c r="H19" s="23"/>
      <c r="I19" s="16">
        <f t="shared" si="1"/>
        <v>0</v>
      </c>
      <c r="J19" s="15">
        <f t="shared" si="0"/>
        <v>0</v>
      </c>
      <c r="K19" s="15">
        <f t="shared" si="6"/>
        <v>0</v>
      </c>
      <c r="L19" s="15">
        <f t="shared" si="7"/>
        <v>0</v>
      </c>
      <c r="M19" s="3"/>
      <c r="N19" s="3"/>
      <c r="O19" s="3"/>
      <c r="P19" s="3"/>
      <c r="Q19" s="3"/>
      <c r="R19" s="3"/>
      <c r="S19" s="3"/>
      <c r="T19" s="3"/>
      <c r="U19" s="5"/>
      <c r="V19" s="8"/>
      <c r="W19" s="11"/>
    </row>
    <row r="20" spans="1:23" hidden="1" x14ac:dyDescent="0.3">
      <c r="A20" s="1">
        <v>18</v>
      </c>
      <c r="B20" s="2"/>
      <c r="C20" s="2" t="s">
        <v>63</v>
      </c>
      <c r="D20" s="1" t="s">
        <v>64</v>
      </c>
      <c r="E20" s="1" t="s">
        <v>25</v>
      </c>
      <c r="F20" s="29"/>
      <c r="G20" s="16"/>
      <c r="H20" s="23"/>
      <c r="I20" s="16">
        <f t="shared" si="1"/>
        <v>0</v>
      </c>
      <c r="J20" s="15">
        <f t="shared" si="0"/>
        <v>0</v>
      </c>
      <c r="K20" s="15">
        <f t="shared" si="6"/>
        <v>0</v>
      </c>
      <c r="L20" s="15">
        <f t="shared" si="7"/>
        <v>0</v>
      </c>
      <c r="M20" s="3"/>
      <c r="N20" s="3"/>
      <c r="O20" s="3"/>
      <c r="P20" s="3"/>
      <c r="Q20" s="3"/>
      <c r="R20" s="3"/>
      <c r="S20" s="3"/>
      <c r="T20" s="3"/>
      <c r="U20" s="5"/>
      <c r="V20" s="8"/>
      <c r="W20" s="11"/>
    </row>
    <row r="21" spans="1:23" hidden="1" x14ac:dyDescent="0.3">
      <c r="A21" s="1">
        <v>19</v>
      </c>
      <c r="B21" s="2" t="s">
        <v>65</v>
      </c>
      <c r="C21" s="2" t="s">
        <v>66</v>
      </c>
      <c r="D21" s="1" t="s">
        <v>67</v>
      </c>
      <c r="E21" s="1" t="s">
        <v>49</v>
      </c>
      <c r="F21" s="29"/>
      <c r="G21" s="16"/>
      <c r="H21" s="23"/>
      <c r="I21" s="16">
        <f t="shared" si="1"/>
        <v>0</v>
      </c>
      <c r="J21" s="15">
        <f t="shared" si="0"/>
        <v>0</v>
      </c>
      <c r="K21" s="15">
        <f t="shared" si="6"/>
        <v>0</v>
      </c>
      <c r="L21" s="15">
        <f t="shared" si="7"/>
        <v>0</v>
      </c>
      <c r="M21" s="3"/>
      <c r="N21" s="3"/>
      <c r="O21" s="3"/>
      <c r="P21" s="3"/>
      <c r="Q21" s="3"/>
      <c r="R21" s="3"/>
      <c r="S21" s="3"/>
      <c r="T21" s="3"/>
      <c r="U21" s="5"/>
      <c r="V21" s="8"/>
      <c r="W21" s="11"/>
    </row>
    <row r="22" spans="1:23" hidden="1" x14ac:dyDescent="0.3">
      <c r="A22" s="1">
        <v>20</v>
      </c>
      <c r="B22" s="2" t="s">
        <v>68</v>
      </c>
      <c r="C22" s="2" t="s">
        <v>69</v>
      </c>
      <c r="D22" s="1" t="s">
        <v>70</v>
      </c>
      <c r="E22" s="1" t="s">
        <v>25</v>
      </c>
      <c r="F22" s="29"/>
      <c r="G22" s="16"/>
      <c r="H22" s="23"/>
      <c r="I22" s="16">
        <f t="shared" si="1"/>
        <v>0</v>
      </c>
      <c r="J22" s="15">
        <f t="shared" si="0"/>
        <v>0</v>
      </c>
      <c r="K22" s="15">
        <f t="shared" si="6"/>
        <v>0</v>
      </c>
      <c r="L22" s="15">
        <f t="shared" si="7"/>
        <v>0</v>
      </c>
      <c r="M22" s="3"/>
      <c r="N22" s="3"/>
      <c r="O22" s="3"/>
      <c r="P22" s="3"/>
      <c r="Q22" s="3"/>
      <c r="R22" s="3"/>
      <c r="S22" s="3"/>
      <c r="T22" s="3"/>
      <c r="U22" s="5"/>
      <c r="V22" s="8"/>
      <c r="W22" s="11"/>
    </row>
    <row r="23" spans="1:23" hidden="1" x14ac:dyDescent="0.3">
      <c r="A23" s="1">
        <v>21</v>
      </c>
      <c r="B23" s="2"/>
      <c r="C23" s="2" t="s">
        <v>71</v>
      </c>
      <c r="D23" s="1" t="s">
        <v>72</v>
      </c>
      <c r="E23" s="1" t="s">
        <v>25</v>
      </c>
      <c r="F23" s="29"/>
      <c r="G23" s="16"/>
      <c r="H23" s="22"/>
      <c r="I23" s="16">
        <f t="shared" si="1"/>
        <v>0</v>
      </c>
      <c r="J23" s="15">
        <f t="shared" si="0"/>
        <v>0</v>
      </c>
      <c r="K23" s="15">
        <f t="shared" si="6"/>
        <v>0</v>
      </c>
      <c r="L23" s="15">
        <f t="shared" si="7"/>
        <v>0</v>
      </c>
      <c r="M23" s="3"/>
      <c r="N23" s="3"/>
      <c r="O23" s="3"/>
      <c r="P23" s="3"/>
      <c r="Q23" s="3"/>
      <c r="R23" s="3"/>
      <c r="S23" s="3"/>
      <c r="T23" s="3"/>
      <c r="U23" s="5"/>
      <c r="V23" s="8"/>
      <c r="W23" s="11"/>
    </row>
    <row r="24" spans="1:23" x14ac:dyDescent="0.3">
      <c r="A24" s="1">
        <v>22</v>
      </c>
      <c r="B24" s="2" t="s">
        <v>68</v>
      </c>
      <c r="C24" s="2" t="s">
        <v>73</v>
      </c>
      <c r="D24" s="1" t="s">
        <v>74</v>
      </c>
      <c r="E24" s="1" t="s">
        <v>25</v>
      </c>
      <c r="F24" s="31"/>
      <c r="G24" s="16">
        <v>200000</v>
      </c>
      <c r="H24" s="24">
        <v>5.39</v>
      </c>
      <c r="I24" s="16">
        <f t="shared" si="1"/>
        <v>1078000</v>
      </c>
      <c r="J24" s="15">
        <f t="shared" si="0"/>
        <v>60000</v>
      </c>
      <c r="K24" s="15">
        <f t="shared" si="6"/>
        <v>80000</v>
      </c>
      <c r="L24" s="15">
        <f t="shared" si="7"/>
        <v>60000</v>
      </c>
      <c r="M24" s="3"/>
      <c r="N24" s="3"/>
      <c r="O24" s="3"/>
      <c r="P24" s="3"/>
      <c r="Q24" s="3"/>
      <c r="R24" s="3"/>
      <c r="S24" s="3"/>
      <c r="T24" s="3"/>
      <c r="U24" s="5"/>
      <c r="V24" s="8"/>
      <c r="W24" s="11"/>
    </row>
    <row r="25" spans="1:23" x14ac:dyDescent="0.3">
      <c r="A25" s="1">
        <v>23</v>
      </c>
      <c r="B25" s="2" t="s">
        <v>75</v>
      </c>
      <c r="C25" s="2" t="s">
        <v>76</v>
      </c>
      <c r="D25" s="1" t="s">
        <v>77</v>
      </c>
      <c r="E25" s="1" t="s">
        <v>25</v>
      </c>
      <c r="F25" s="29"/>
      <c r="G25" s="16">
        <v>20000</v>
      </c>
      <c r="H25" s="25">
        <v>2.33</v>
      </c>
      <c r="I25" s="16">
        <f t="shared" si="1"/>
        <v>46600</v>
      </c>
      <c r="J25" s="15">
        <f t="shared" ref="J25" si="8">G25*0.3</f>
        <v>6000</v>
      </c>
      <c r="K25" s="15">
        <f t="shared" si="6"/>
        <v>8000</v>
      </c>
      <c r="L25" s="15">
        <f t="shared" si="7"/>
        <v>6000</v>
      </c>
      <c r="M25" s="3"/>
      <c r="N25" s="3"/>
      <c r="O25" s="3"/>
      <c r="P25" s="3"/>
      <c r="Q25" s="3"/>
      <c r="R25" s="3"/>
      <c r="S25" s="3"/>
      <c r="T25" s="3"/>
      <c r="U25" s="5"/>
      <c r="V25" s="8"/>
      <c r="W25" s="11"/>
    </row>
    <row r="26" spans="1:23" x14ac:dyDescent="0.3">
      <c r="A26" s="1">
        <v>24</v>
      </c>
      <c r="B26" s="2" t="s">
        <v>78</v>
      </c>
      <c r="C26" s="2" t="s">
        <v>79</v>
      </c>
      <c r="D26" s="1" t="s">
        <v>80</v>
      </c>
      <c r="E26" s="1" t="s">
        <v>25</v>
      </c>
      <c r="F26" s="29"/>
      <c r="G26" s="16">
        <v>200000</v>
      </c>
      <c r="H26" s="22">
        <v>1.62</v>
      </c>
      <c r="I26" s="16">
        <f t="shared" si="1"/>
        <v>324000</v>
      </c>
      <c r="J26" s="15">
        <f t="shared" ref="J26:J33" si="9">G26*0.3</f>
        <v>60000</v>
      </c>
      <c r="K26" s="15">
        <f t="shared" si="6"/>
        <v>80000</v>
      </c>
      <c r="L26" s="15">
        <f t="shared" si="7"/>
        <v>60000</v>
      </c>
      <c r="M26" s="3"/>
      <c r="N26" s="3"/>
      <c r="O26" s="3"/>
      <c r="P26" s="3"/>
      <c r="Q26" s="3"/>
      <c r="R26" s="3"/>
      <c r="S26" s="3"/>
      <c r="T26" s="3"/>
      <c r="U26" s="5"/>
      <c r="V26" s="8"/>
      <c r="W26" s="11"/>
    </row>
    <row r="27" spans="1:23" hidden="1" x14ac:dyDescent="0.3">
      <c r="A27" s="1">
        <v>25</v>
      </c>
      <c r="B27" s="2"/>
      <c r="C27" s="2" t="s">
        <v>81</v>
      </c>
      <c r="D27" s="1" t="s">
        <v>82</v>
      </c>
      <c r="E27" s="1" t="s">
        <v>25</v>
      </c>
      <c r="F27" s="29"/>
      <c r="G27" s="16"/>
      <c r="H27" s="22"/>
      <c r="I27" s="16">
        <f t="shared" si="1"/>
        <v>0</v>
      </c>
      <c r="J27" s="15">
        <f t="shared" si="9"/>
        <v>0</v>
      </c>
      <c r="K27" s="15">
        <f t="shared" si="6"/>
        <v>0</v>
      </c>
      <c r="L27" s="15">
        <f t="shared" si="7"/>
        <v>0</v>
      </c>
      <c r="M27" s="3"/>
      <c r="N27" s="3"/>
      <c r="O27" s="3"/>
      <c r="P27" s="3"/>
      <c r="Q27" s="3"/>
      <c r="R27" s="3"/>
      <c r="S27" s="3"/>
      <c r="T27" s="3"/>
      <c r="U27" s="5"/>
      <c r="V27" s="8"/>
      <c r="W27" s="11"/>
    </row>
    <row r="28" spans="1:23" hidden="1" x14ac:dyDescent="0.3">
      <c r="A28" s="1">
        <v>26</v>
      </c>
      <c r="B28" s="2"/>
      <c r="C28" s="2" t="s">
        <v>83</v>
      </c>
      <c r="D28" s="1" t="s">
        <v>84</v>
      </c>
      <c r="E28" s="1" t="s">
        <v>25</v>
      </c>
      <c r="F28" s="29"/>
      <c r="G28" s="16"/>
      <c r="H28" s="22"/>
      <c r="I28" s="16">
        <f t="shared" si="1"/>
        <v>0</v>
      </c>
      <c r="J28" s="15">
        <f t="shared" si="9"/>
        <v>0</v>
      </c>
      <c r="K28" s="15">
        <f t="shared" si="6"/>
        <v>0</v>
      </c>
      <c r="L28" s="15">
        <f t="shared" si="7"/>
        <v>0</v>
      </c>
      <c r="M28" s="3"/>
      <c r="N28" s="3"/>
      <c r="O28" s="3"/>
      <c r="P28" s="3"/>
      <c r="Q28" s="3"/>
      <c r="R28" s="3"/>
      <c r="S28" s="3"/>
      <c r="T28" s="3"/>
      <c r="U28" s="5"/>
      <c r="V28" s="8"/>
      <c r="W28" s="11"/>
    </row>
    <row r="29" spans="1:23" x14ac:dyDescent="0.3">
      <c r="A29" s="1">
        <v>27</v>
      </c>
      <c r="B29" s="2"/>
      <c r="C29" s="2" t="s">
        <v>85</v>
      </c>
      <c r="D29" s="1" t="s">
        <v>86</v>
      </c>
      <c r="E29" s="1" t="s">
        <v>49</v>
      </c>
      <c r="F29" s="29"/>
      <c r="G29" s="16">
        <v>7000</v>
      </c>
      <c r="H29" s="22">
        <v>4.32</v>
      </c>
      <c r="I29" s="16">
        <f t="shared" si="1"/>
        <v>30240.000000000004</v>
      </c>
      <c r="J29" s="15">
        <f t="shared" si="9"/>
        <v>2100</v>
      </c>
      <c r="K29" s="15">
        <f t="shared" si="6"/>
        <v>2800</v>
      </c>
      <c r="L29" s="15">
        <f t="shared" si="7"/>
        <v>2100</v>
      </c>
      <c r="M29" s="3"/>
      <c r="N29" s="3"/>
      <c r="O29" s="3"/>
      <c r="P29" s="3"/>
      <c r="Q29" s="3"/>
      <c r="R29" s="3"/>
      <c r="S29" s="3"/>
      <c r="T29" s="3"/>
      <c r="U29" s="5"/>
      <c r="V29" s="8"/>
      <c r="W29" s="11"/>
    </row>
    <row r="30" spans="1:23" hidden="1" x14ac:dyDescent="0.3">
      <c r="A30" s="1">
        <v>28</v>
      </c>
      <c r="B30" s="2"/>
      <c r="C30" s="2" t="s">
        <v>87</v>
      </c>
      <c r="D30" s="1" t="s">
        <v>88</v>
      </c>
      <c r="E30" s="1" t="s">
        <v>49</v>
      </c>
      <c r="F30" s="29"/>
      <c r="G30" s="16"/>
      <c r="H30" s="22"/>
      <c r="I30" s="16">
        <f t="shared" si="1"/>
        <v>0</v>
      </c>
      <c r="J30" s="15">
        <f t="shared" si="9"/>
        <v>0</v>
      </c>
      <c r="K30" s="15">
        <f t="shared" si="6"/>
        <v>0</v>
      </c>
      <c r="L30" s="15">
        <f t="shared" si="7"/>
        <v>0</v>
      </c>
      <c r="M30" s="3"/>
      <c r="N30" s="3"/>
      <c r="O30" s="3"/>
      <c r="P30" s="3"/>
      <c r="Q30" s="3"/>
      <c r="R30" s="3"/>
      <c r="S30" s="3"/>
      <c r="T30" s="3"/>
      <c r="U30" s="5"/>
      <c r="V30" s="8"/>
      <c r="W30" s="11"/>
    </row>
    <row r="31" spans="1:23" x14ac:dyDescent="0.3">
      <c r="A31" s="1">
        <v>29</v>
      </c>
      <c r="B31" s="2" t="s">
        <v>89</v>
      </c>
      <c r="C31" s="2" t="s">
        <v>90</v>
      </c>
      <c r="D31" s="1" t="s">
        <v>91</v>
      </c>
      <c r="E31" s="1" t="s">
        <v>25</v>
      </c>
      <c r="F31" s="29"/>
      <c r="G31" s="16">
        <v>50000</v>
      </c>
      <c r="H31" s="21">
        <v>1.35</v>
      </c>
      <c r="I31" s="16">
        <f t="shared" si="1"/>
        <v>67500</v>
      </c>
      <c r="J31" s="15">
        <f t="shared" si="9"/>
        <v>15000</v>
      </c>
      <c r="K31" s="15">
        <f t="shared" si="6"/>
        <v>20000</v>
      </c>
      <c r="L31" s="15">
        <f t="shared" si="7"/>
        <v>15000</v>
      </c>
      <c r="M31" s="3"/>
      <c r="N31" s="3"/>
      <c r="O31" s="3"/>
      <c r="P31" s="3"/>
      <c r="Q31" s="3"/>
      <c r="R31" s="3"/>
      <c r="S31" s="3"/>
      <c r="T31" s="3"/>
      <c r="U31" s="5"/>
      <c r="V31" s="8"/>
      <c r="W31" s="11"/>
    </row>
    <row r="32" spans="1:23" hidden="1" x14ac:dyDescent="0.3">
      <c r="A32" s="1">
        <v>30</v>
      </c>
      <c r="B32" s="2" t="s">
        <v>92</v>
      </c>
      <c r="C32" s="2" t="s">
        <v>93</v>
      </c>
      <c r="D32" s="1" t="s">
        <v>94</v>
      </c>
      <c r="E32" s="1" t="s">
        <v>25</v>
      </c>
      <c r="F32" s="29"/>
      <c r="G32" s="16"/>
      <c r="H32" s="22"/>
      <c r="I32" s="16">
        <f t="shared" si="1"/>
        <v>0</v>
      </c>
      <c r="J32" s="15">
        <f t="shared" si="9"/>
        <v>0</v>
      </c>
      <c r="K32" s="15">
        <f t="shared" si="6"/>
        <v>0</v>
      </c>
      <c r="L32" s="15">
        <f t="shared" si="7"/>
        <v>0</v>
      </c>
      <c r="M32" s="3"/>
      <c r="N32" s="3"/>
      <c r="O32" s="3"/>
      <c r="P32" s="3"/>
      <c r="Q32" s="3"/>
      <c r="R32" s="3"/>
      <c r="S32" s="3"/>
      <c r="T32" s="3"/>
      <c r="U32" s="5"/>
      <c r="V32" s="8"/>
      <c r="W32" s="11"/>
    </row>
    <row r="33" spans="1:23" x14ac:dyDescent="0.3">
      <c r="A33" s="1">
        <v>31</v>
      </c>
      <c r="B33" s="2" t="s">
        <v>126</v>
      </c>
      <c r="C33" s="2" t="s">
        <v>95</v>
      </c>
      <c r="D33" s="1" t="s">
        <v>96</v>
      </c>
      <c r="E33" s="1" t="s">
        <v>25</v>
      </c>
      <c r="F33" s="29"/>
      <c r="G33" s="16">
        <v>100000</v>
      </c>
      <c r="H33" s="21">
        <v>1.89</v>
      </c>
      <c r="I33" s="16">
        <f t="shared" si="1"/>
        <v>189000</v>
      </c>
      <c r="J33" s="15">
        <f t="shared" si="9"/>
        <v>30000</v>
      </c>
      <c r="K33" s="15">
        <f t="shared" ref="K33" si="10">G33*0.4</f>
        <v>40000</v>
      </c>
      <c r="L33" s="15">
        <f t="shared" ref="L33" si="11">G33*0.3</f>
        <v>30000</v>
      </c>
      <c r="M33" s="3"/>
      <c r="N33" s="3"/>
      <c r="O33" s="3"/>
      <c r="P33" s="3"/>
      <c r="Q33" s="3"/>
      <c r="R33" s="3"/>
      <c r="S33" s="3"/>
      <c r="T33" s="3"/>
      <c r="U33" s="5"/>
      <c r="V33" s="8"/>
      <c r="W33" s="11"/>
    </row>
    <row r="34" spans="1:23" x14ac:dyDescent="0.3">
      <c r="A34" s="1"/>
      <c r="B34" s="19" t="s">
        <v>112</v>
      </c>
      <c r="C34" s="19" t="s">
        <v>113</v>
      </c>
      <c r="D34" s="1"/>
      <c r="E34" s="1"/>
      <c r="F34" s="31"/>
      <c r="G34" s="16">
        <v>15</v>
      </c>
      <c r="H34" s="22"/>
      <c r="I34" s="16">
        <f t="shared" si="1"/>
        <v>0</v>
      </c>
      <c r="J34" s="15">
        <v>15</v>
      </c>
      <c r="K34" s="15">
        <v>0</v>
      </c>
      <c r="L34" s="15">
        <v>0</v>
      </c>
      <c r="M34" s="3"/>
      <c r="N34" s="3"/>
      <c r="O34" s="3"/>
      <c r="P34" s="3"/>
      <c r="Q34" s="3"/>
      <c r="R34" s="3"/>
      <c r="S34" s="3"/>
      <c r="T34" s="3"/>
      <c r="U34" s="5"/>
      <c r="V34" s="8"/>
      <c r="W34" s="11"/>
    </row>
    <row r="35" spans="1:23" x14ac:dyDescent="0.3">
      <c r="A35" s="1"/>
      <c r="B35" s="19" t="s">
        <v>115</v>
      </c>
      <c r="C35" s="19" t="s">
        <v>114</v>
      </c>
      <c r="D35" s="1"/>
      <c r="E35" s="1"/>
      <c r="F35" s="31"/>
      <c r="G35" s="16">
        <v>4</v>
      </c>
      <c r="H35" s="22"/>
      <c r="I35" s="16">
        <f t="shared" si="1"/>
        <v>0</v>
      </c>
      <c r="J35" s="15">
        <v>4</v>
      </c>
      <c r="K35" s="15">
        <v>0</v>
      </c>
      <c r="L35" s="15">
        <v>0</v>
      </c>
      <c r="M35" s="6"/>
      <c r="N35" s="6"/>
      <c r="O35" s="6"/>
      <c r="P35" s="6"/>
      <c r="Q35" s="6"/>
      <c r="R35" s="6"/>
      <c r="S35" s="6"/>
      <c r="T35" s="6"/>
      <c r="U35" s="5"/>
      <c r="V35" s="8"/>
      <c r="W35" s="11"/>
    </row>
    <row r="36" spans="1:23" hidden="1" x14ac:dyDescent="0.3">
      <c r="A36" s="1"/>
      <c r="B36" s="19"/>
      <c r="C36" s="19"/>
      <c r="D36" s="1"/>
      <c r="E36" s="1"/>
      <c r="F36" s="29"/>
      <c r="G36" s="16"/>
      <c r="H36" s="22"/>
      <c r="I36" s="16">
        <f t="shared" si="1"/>
        <v>0</v>
      </c>
      <c r="J36" s="15"/>
      <c r="K36" s="15"/>
      <c r="L36" s="15"/>
      <c r="M36" s="6"/>
      <c r="N36" s="6"/>
      <c r="O36" s="6"/>
      <c r="P36" s="6"/>
      <c r="Q36" s="6"/>
      <c r="R36" s="6"/>
      <c r="S36" s="6"/>
      <c r="T36" s="6"/>
      <c r="U36" s="5"/>
      <c r="V36" s="8"/>
      <c r="W36" s="11"/>
    </row>
    <row r="37" spans="1:23" x14ac:dyDescent="0.3">
      <c r="A37" s="1"/>
      <c r="B37" s="19" t="s">
        <v>116</v>
      </c>
      <c r="C37" s="19" t="s">
        <v>120</v>
      </c>
      <c r="D37" s="1"/>
      <c r="E37" s="1"/>
      <c r="F37" s="29"/>
      <c r="G37" s="16">
        <v>20000</v>
      </c>
      <c r="H37" s="22"/>
      <c r="I37" s="16">
        <f t="shared" si="1"/>
        <v>0</v>
      </c>
      <c r="J37" s="15">
        <f>G37*0.3</f>
        <v>6000</v>
      </c>
      <c r="K37" s="15">
        <f t="shared" ref="K37" si="12">G37*0.4</f>
        <v>8000</v>
      </c>
      <c r="L37" s="15">
        <f t="shared" ref="L37" si="13">G37*0.3</f>
        <v>6000</v>
      </c>
      <c r="M37" s="6"/>
      <c r="N37" s="6"/>
      <c r="O37" s="6"/>
      <c r="P37" s="6"/>
      <c r="Q37" s="6"/>
      <c r="R37" s="6"/>
      <c r="S37" s="6"/>
      <c r="T37" s="6"/>
      <c r="U37" s="5"/>
      <c r="V37" s="8"/>
      <c r="W37" s="11"/>
    </row>
    <row r="38" spans="1:23" hidden="1" x14ac:dyDescent="0.3">
      <c r="A38" s="1"/>
      <c r="B38" s="19"/>
      <c r="C38" s="19"/>
      <c r="D38" s="1"/>
      <c r="E38" s="1"/>
      <c r="F38" s="29"/>
      <c r="G38" s="16"/>
      <c r="H38" s="21"/>
      <c r="I38" s="16">
        <f t="shared" si="1"/>
        <v>0</v>
      </c>
      <c r="J38" s="15"/>
      <c r="K38" s="15"/>
      <c r="L38" s="15"/>
      <c r="M38" s="6"/>
      <c r="N38" s="6"/>
      <c r="O38" s="6"/>
      <c r="P38" s="6"/>
      <c r="Q38" s="6"/>
      <c r="R38" s="6"/>
      <c r="S38" s="6"/>
      <c r="T38" s="6"/>
      <c r="U38" s="5"/>
      <c r="V38" s="8"/>
      <c r="W38" s="11"/>
    </row>
    <row r="39" spans="1:23" hidden="1" x14ac:dyDescent="0.3">
      <c r="A39" s="1"/>
      <c r="B39" s="19"/>
      <c r="C39" s="19"/>
      <c r="D39" s="1"/>
      <c r="E39" s="1"/>
      <c r="F39" s="29"/>
      <c r="G39" s="16"/>
      <c r="H39" s="22"/>
      <c r="I39" s="16">
        <f t="shared" si="1"/>
        <v>0</v>
      </c>
      <c r="J39" s="15"/>
      <c r="K39" s="15"/>
      <c r="L39" s="15"/>
      <c r="M39" s="6"/>
      <c r="N39" s="6"/>
      <c r="O39" s="6"/>
      <c r="P39" s="6"/>
      <c r="Q39" s="6"/>
      <c r="R39" s="6"/>
      <c r="S39" s="6"/>
      <c r="T39" s="6"/>
      <c r="U39" s="5"/>
      <c r="V39" s="8"/>
      <c r="W39" s="11"/>
    </row>
    <row r="40" spans="1:23" ht="43.2" x14ac:dyDescent="0.3">
      <c r="A40" s="1"/>
      <c r="B40" s="26" t="s">
        <v>121</v>
      </c>
      <c r="C40" s="26" t="s">
        <v>125</v>
      </c>
      <c r="D40" s="1"/>
      <c r="E40" s="1"/>
      <c r="F40" s="29"/>
      <c r="G40" s="16">
        <v>10</v>
      </c>
      <c r="H40" s="22"/>
      <c r="I40" s="16">
        <f t="shared" si="1"/>
        <v>0</v>
      </c>
      <c r="J40" s="15"/>
      <c r="K40" s="15"/>
      <c r="L40" s="15"/>
      <c r="M40" s="6"/>
      <c r="N40" s="6"/>
      <c r="O40" s="6"/>
      <c r="P40" s="6"/>
      <c r="Q40" s="6"/>
      <c r="R40" s="6"/>
      <c r="S40" s="6"/>
      <c r="T40" s="6"/>
      <c r="U40" s="5"/>
      <c r="V40" s="8"/>
      <c r="W40" s="11"/>
    </row>
    <row r="41" spans="1:23" x14ac:dyDescent="0.3">
      <c r="A41" s="1"/>
      <c r="B41" s="19" t="s">
        <v>119</v>
      </c>
      <c r="C41" s="19"/>
      <c r="D41" s="1"/>
      <c r="E41" s="1"/>
      <c r="F41" s="31"/>
      <c r="G41" s="16">
        <v>50000</v>
      </c>
      <c r="H41" s="22"/>
      <c r="I41" s="16">
        <f t="shared" si="1"/>
        <v>0</v>
      </c>
      <c r="J41" s="15"/>
      <c r="K41" s="15"/>
      <c r="L41" s="15"/>
      <c r="M41" s="6"/>
      <c r="N41" s="6"/>
      <c r="O41" s="6"/>
      <c r="P41" s="6"/>
      <c r="Q41" s="6"/>
      <c r="R41" s="6"/>
      <c r="S41" s="6"/>
      <c r="T41" s="6"/>
      <c r="U41" s="5"/>
      <c r="V41" s="8"/>
      <c r="W41" s="11"/>
    </row>
    <row r="42" spans="1:23" ht="28.8" x14ac:dyDescent="0.3">
      <c r="A42" s="1"/>
      <c r="B42" s="26" t="s">
        <v>118</v>
      </c>
      <c r="C42" s="19"/>
      <c r="D42" s="1"/>
      <c r="E42" s="1"/>
      <c r="F42" s="29"/>
      <c r="G42" s="16">
        <v>20000</v>
      </c>
      <c r="H42" s="22"/>
      <c r="I42" s="16">
        <f t="shared" si="1"/>
        <v>0</v>
      </c>
      <c r="J42" s="15"/>
      <c r="K42" s="15"/>
      <c r="L42" s="15"/>
      <c r="M42" s="6"/>
      <c r="N42" s="6"/>
      <c r="O42" s="6"/>
      <c r="P42" s="6"/>
      <c r="Q42" s="6"/>
      <c r="R42" s="6"/>
      <c r="S42" s="6"/>
      <c r="T42" s="6"/>
      <c r="U42" s="5"/>
      <c r="V42" s="8"/>
      <c r="W42" s="11"/>
    </row>
    <row r="43" spans="1:23" x14ac:dyDescent="0.3">
      <c r="H43" s="27" t="s">
        <v>124</v>
      </c>
      <c r="I43" s="28">
        <f>SUM(I4:I42)</f>
        <v>4981320</v>
      </c>
    </row>
    <row r="47" spans="1:23" ht="15" thickBot="1" x14ac:dyDescent="0.35">
      <c r="J47" s="12"/>
      <c r="K47" s="12"/>
      <c r="L47" s="12"/>
      <c r="M47" s="12"/>
      <c r="N47" s="13" t="s">
        <v>102</v>
      </c>
      <c r="O47" s="13"/>
      <c r="P47" s="13"/>
      <c r="Q47" s="13"/>
      <c r="R47" s="13"/>
      <c r="S47" s="12"/>
      <c r="T47" s="12"/>
    </row>
    <row r="48" spans="1:23" ht="44.4" thickTop="1" thickBot="1" x14ac:dyDescent="0.35">
      <c r="A48" s="4" t="s">
        <v>0</v>
      </c>
      <c r="B48" s="4" t="s">
        <v>1</v>
      </c>
      <c r="C48" s="4" t="s">
        <v>16</v>
      </c>
      <c r="D48" s="4" t="s">
        <v>17</v>
      </c>
      <c r="E48" s="4" t="s">
        <v>18</v>
      </c>
      <c r="F48" s="4"/>
      <c r="G48" s="17" t="s">
        <v>2</v>
      </c>
      <c r="H48" s="17"/>
      <c r="I48" s="17"/>
      <c r="J48" s="4" t="s">
        <v>101</v>
      </c>
      <c r="K48" s="4" t="s">
        <v>103</v>
      </c>
      <c r="L48" s="4" t="s">
        <v>104</v>
      </c>
      <c r="M48" s="4" t="s">
        <v>105</v>
      </c>
      <c r="N48" s="4" t="s">
        <v>106</v>
      </c>
      <c r="O48" s="4" t="s">
        <v>107</v>
      </c>
      <c r="P48" s="4"/>
      <c r="Q48" s="4"/>
      <c r="R48" s="4"/>
      <c r="S48" s="4"/>
      <c r="T48" s="4"/>
    </row>
    <row r="49" spans="1:20" ht="15" thickTop="1" x14ac:dyDescent="0.3">
      <c r="A49" s="1">
        <v>1</v>
      </c>
      <c r="B49" s="2" t="s">
        <v>19</v>
      </c>
      <c r="C49" s="2" t="s">
        <v>20</v>
      </c>
      <c r="D49" s="1" t="s">
        <v>21</v>
      </c>
      <c r="E49" s="1" t="s">
        <v>22</v>
      </c>
      <c r="F49" s="1"/>
      <c r="G49" s="16"/>
      <c r="H49" s="16"/>
      <c r="I49" s="16"/>
      <c r="J49" s="3">
        <f>G49*0.3</f>
        <v>0</v>
      </c>
      <c r="K49" s="3">
        <f>G49*0.1</f>
        <v>0</v>
      </c>
      <c r="L49" s="3">
        <f>G49*0.1</f>
        <v>0</v>
      </c>
      <c r="M49" s="3">
        <f>G49*0.1</f>
        <v>0</v>
      </c>
      <c r="N49" s="3">
        <f>G49*0.3</f>
        <v>0</v>
      </c>
      <c r="O49" s="3">
        <f>G49*0.1</f>
        <v>0</v>
      </c>
      <c r="P49" s="3"/>
      <c r="Q49" s="3"/>
      <c r="R49" s="3"/>
      <c r="S49" s="3"/>
      <c r="T49" s="3"/>
    </row>
    <row r="50" spans="1:20" x14ac:dyDescent="0.3">
      <c r="A50" s="1">
        <v>2</v>
      </c>
      <c r="B50" s="2"/>
      <c r="C50" s="2" t="s">
        <v>23</v>
      </c>
      <c r="D50" s="1" t="s">
        <v>24</v>
      </c>
      <c r="E50" s="1" t="s">
        <v>25</v>
      </c>
      <c r="F50" s="1"/>
      <c r="G50" s="16">
        <v>1500000</v>
      </c>
      <c r="H50" s="16"/>
      <c r="I50" s="16"/>
      <c r="J50" s="3">
        <f>G50*0.3</f>
        <v>450000</v>
      </c>
      <c r="K50" s="3">
        <f>G50*0.1</f>
        <v>150000</v>
      </c>
      <c r="L50" s="3">
        <f>G50*0.1</f>
        <v>150000</v>
      </c>
      <c r="M50" s="3">
        <f>G50*0.1</f>
        <v>150000</v>
      </c>
      <c r="N50" s="3">
        <f>G50*0.3</f>
        <v>450000</v>
      </c>
      <c r="O50" s="3">
        <f>G50*0.1</f>
        <v>150000</v>
      </c>
      <c r="P50" s="3"/>
      <c r="Q50" s="3"/>
      <c r="R50" s="3"/>
      <c r="S50" s="3"/>
      <c r="T50" s="3"/>
    </row>
    <row r="51" spans="1:20" x14ac:dyDescent="0.3">
      <c r="A51" s="1">
        <v>3</v>
      </c>
      <c r="B51" s="2"/>
      <c r="C51" s="2" t="s">
        <v>26</v>
      </c>
      <c r="D51" s="1" t="s">
        <v>27</v>
      </c>
      <c r="E51" s="1" t="s">
        <v>25</v>
      </c>
      <c r="F51" s="1"/>
      <c r="G51" s="16">
        <v>500000</v>
      </c>
      <c r="H51" s="16"/>
      <c r="I51" s="16"/>
      <c r="J51" s="3">
        <f t="shared" ref="J51:J85" si="14">G51*0.3</f>
        <v>150000</v>
      </c>
      <c r="K51" s="3">
        <f t="shared" ref="K51:K79" si="15">G51*0.1</f>
        <v>50000</v>
      </c>
      <c r="L51" s="3">
        <f t="shared" ref="L51:L79" si="16">G51*0.1</f>
        <v>50000</v>
      </c>
      <c r="M51" s="3">
        <f t="shared" ref="M51:M79" si="17">G51*0.1</f>
        <v>50000</v>
      </c>
      <c r="N51" s="3">
        <f t="shared" ref="N51:N79" si="18">G51*0.3</f>
        <v>150000</v>
      </c>
      <c r="O51" s="3">
        <f t="shared" ref="O51:O79" si="19">G51*0.1</f>
        <v>50000</v>
      </c>
      <c r="P51" s="3"/>
      <c r="Q51" s="3"/>
      <c r="R51" s="3"/>
      <c r="S51" s="3"/>
      <c r="T51" s="3"/>
    </row>
    <row r="52" spans="1:20" x14ac:dyDescent="0.3">
      <c r="A52" s="1">
        <v>4</v>
      </c>
      <c r="B52" s="2" t="s">
        <v>28</v>
      </c>
      <c r="C52" s="2" t="s">
        <v>29</v>
      </c>
      <c r="D52" s="1" t="s">
        <v>30</v>
      </c>
      <c r="E52" s="1" t="s">
        <v>15</v>
      </c>
      <c r="F52" s="1"/>
      <c r="G52" s="16">
        <v>120000</v>
      </c>
      <c r="H52" s="16"/>
      <c r="I52" s="16"/>
      <c r="J52" s="3">
        <f t="shared" si="14"/>
        <v>36000</v>
      </c>
      <c r="K52" s="3">
        <f t="shared" si="15"/>
        <v>12000</v>
      </c>
      <c r="L52" s="3">
        <f t="shared" si="16"/>
        <v>12000</v>
      </c>
      <c r="M52" s="3">
        <f t="shared" si="17"/>
        <v>12000</v>
      </c>
      <c r="N52" s="3">
        <f t="shared" si="18"/>
        <v>36000</v>
      </c>
      <c r="O52" s="3">
        <f t="shared" si="19"/>
        <v>12000</v>
      </c>
      <c r="P52" s="3"/>
      <c r="Q52" s="3"/>
      <c r="R52" s="3"/>
      <c r="S52" s="3"/>
      <c r="T52" s="3"/>
    </row>
    <row r="53" spans="1:20" x14ac:dyDescent="0.3">
      <c r="A53" s="1">
        <v>5</v>
      </c>
      <c r="B53" s="2"/>
      <c r="C53" s="2" t="s">
        <v>31</v>
      </c>
      <c r="D53" s="1" t="s">
        <v>32</v>
      </c>
      <c r="E53" s="1" t="s">
        <v>15</v>
      </c>
      <c r="F53" s="1"/>
      <c r="G53" s="16"/>
      <c r="H53" s="16"/>
      <c r="I53" s="16"/>
      <c r="J53" s="3">
        <f t="shared" si="14"/>
        <v>0</v>
      </c>
      <c r="K53" s="3">
        <f t="shared" si="15"/>
        <v>0</v>
      </c>
      <c r="L53" s="3">
        <f t="shared" si="16"/>
        <v>0</v>
      </c>
      <c r="M53" s="3">
        <f t="shared" si="17"/>
        <v>0</v>
      </c>
      <c r="N53" s="3">
        <f t="shared" si="18"/>
        <v>0</v>
      </c>
      <c r="O53" s="3">
        <f t="shared" si="19"/>
        <v>0</v>
      </c>
      <c r="P53" s="3"/>
      <c r="Q53" s="3"/>
      <c r="R53" s="3"/>
      <c r="S53" s="3"/>
      <c r="T53" s="3"/>
    </row>
    <row r="54" spans="1:20" x14ac:dyDescent="0.3">
      <c r="A54" s="1">
        <v>6</v>
      </c>
      <c r="B54" s="2"/>
      <c r="C54" s="2" t="s">
        <v>33</v>
      </c>
      <c r="D54" s="1" t="s">
        <v>34</v>
      </c>
      <c r="E54" s="1" t="s">
        <v>15</v>
      </c>
      <c r="F54" s="1"/>
      <c r="G54" s="16"/>
      <c r="H54" s="16"/>
      <c r="I54" s="16"/>
      <c r="J54" s="3">
        <f t="shared" si="14"/>
        <v>0</v>
      </c>
      <c r="K54" s="3">
        <f t="shared" si="15"/>
        <v>0</v>
      </c>
      <c r="L54" s="3">
        <f t="shared" si="16"/>
        <v>0</v>
      </c>
      <c r="M54" s="3">
        <f t="shared" si="17"/>
        <v>0</v>
      </c>
      <c r="N54" s="3">
        <f t="shared" si="18"/>
        <v>0</v>
      </c>
      <c r="O54" s="3">
        <f t="shared" si="19"/>
        <v>0</v>
      </c>
      <c r="P54" s="3"/>
      <c r="Q54" s="3"/>
      <c r="R54" s="3"/>
      <c r="S54" s="3"/>
      <c r="T54" s="3"/>
    </row>
    <row r="55" spans="1:20" x14ac:dyDescent="0.3">
      <c r="A55" s="1">
        <v>7</v>
      </c>
      <c r="B55" s="2"/>
      <c r="C55" s="2" t="s">
        <v>13</v>
      </c>
      <c r="D55" s="1" t="s">
        <v>14</v>
      </c>
      <c r="E55" s="1" t="s">
        <v>15</v>
      </c>
      <c r="F55" s="1"/>
      <c r="G55" s="16"/>
      <c r="H55" s="16"/>
      <c r="I55" s="16"/>
      <c r="J55" s="3">
        <f>G55*0.3</f>
        <v>0</v>
      </c>
      <c r="K55" s="3">
        <f>G55*0.1</f>
        <v>0</v>
      </c>
      <c r="L55" s="3">
        <f>G55*0.1</f>
        <v>0</v>
      </c>
      <c r="M55" s="3">
        <f>G55*0.1</f>
        <v>0</v>
      </c>
      <c r="N55" s="3">
        <f>G55*0.3</f>
        <v>0</v>
      </c>
      <c r="O55" s="3">
        <f>G55*0.1</f>
        <v>0</v>
      </c>
      <c r="P55" s="3"/>
      <c r="Q55" s="3"/>
      <c r="R55" s="3"/>
      <c r="S55" s="3"/>
      <c r="T55" s="3"/>
    </row>
    <row r="56" spans="1:20" x14ac:dyDescent="0.3">
      <c r="A56" s="1">
        <v>8</v>
      </c>
      <c r="B56" s="2" t="s">
        <v>35</v>
      </c>
      <c r="C56" s="2" t="s">
        <v>36</v>
      </c>
      <c r="D56" s="1" t="s">
        <v>37</v>
      </c>
      <c r="E56" s="1" t="s">
        <v>25</v>
      </c>
      <c r="F56" s="31"/>
      <c r="G56" s="16"/>
      <c r="H56" s="16"/>
      <c r="I56" s="16"/>
      <c r="J56" s="3">
        <f t="shared" si="14"/>
        <v>0</v>
      </c>
      <c r="K56" s="3">
        <f t="shared" si="15"/>
        <v>0</v>
      </c>
      <c r="L56" s="3">
        <f t="shared" si="16"/>
        <v>0</v>
      </c>
      <c r="M56" s="3">
        <f t="shared" si="17"/>
        <v>0</v>
      </c>
      <c r="N56" s="3">
        <f t="shared" si="18"/>
        <v>0</v>
      </c>
      <c r="O56" s="3">
        <f t="shared" si="19"/>
        <v>0</v>
      </c>
      <c r="P56" s="3"/>
      <c r="Q56" s="3"/>
      <c r="R56" s="3"/>
      <c r="S56" s="3"/>
      <c r="T56" s="3"/>
    </row>
    <row r="57" spans="1:20" x14ac:dyDescent="0.3">
      <c r="A57" s="1">
        <v>9</v>
      </c>
      <c r="B57" s="2"/>
      <c r="C57" s="2" t="s">
        <v>38</v>
      </c>
      <c r="D57" s="1" t="s">
        <v>39</v>
      </c>
      <c r="E57" s="1" t="s">
        <v>25</v>
      </c>
      <c r="F57" s="1"/>
      <c r="G57" s="16">
        <v>2000</v>
      </c>
      <c r="H57" s="16"/>
      <c r="I57" s="16"/>
      <c r="J57" s="3">
        <f t="shared" si="14"/>
        <v>600</v>
      </c>
      <c r="K57" s="3">
        <f t="shared" si="15"/>
        <v>200</v>
      </c>
      <c r="L57" s="3">
        <f t="shared" si="16"/>
        <v>200</v>
      </c>
      <c r="M57" s="3">
        <f t="shared" si="17"/>
        <v>200</v>
      </c>
      <c r="N57" s="3">
        <f t="shared" si="18"/>
        <v>600</v>
      </c>
      <c r="O57" s="3">
        <f t="shared" si="19"/>
        <v>200</v>
      </c>
      <c r="P57" s="3"/>
      <c r="Q57" s="3"/>
      <c r="R57" s="3"/>
      <c r="S57" s="3"/>
      <c r="T57" s="3"/>
    </row>
    <row r="58" spans="1:20" x14ac:dyDescent="0.3">
      <c r="A58" s="1">
        <v>10</v>
      </c>
      <c r="B58" s="2" t="s">
        <v>40</v>
      </c>
      <c r="C58" s="2" t="s">
        <v>41</v>
      </c>
      <c r="D58" s="1" t="s">
        <v>42</v>
      </c>
      <c r="E58" s="1" t="s">
        <v>43</v>
      </c>
      <c r="F58" s="1"/>
      <c r="G58" s="16"/>
      <c r="H58" s="16"/>
      <c r="I58" s="16"/>
      <c r="J58" s="3">
        <f t="shared" si="14"/>
        <v>0</v>
      </c>
      <c r="K58" s="3">
        <f t="shared" si="15"/>
        <v>0</v>
      </c>
      <c r="L58" s="3">
        <f t="shared" si="16"/>
        <v>0</v>
      </c>
      <c r="M58" s="3">
        <f t="shared" si="17"/>
        <v>0</v>
      </c>
      <c r="N58" s="3">
        <f t="shared" si="18"/>
        <v>0</v>
      </c>
      <c r="O58" s="3">
        <f t="shared" si="19"/>
        <v>0</v>
      </c>
      <c r="P58" s="3"/>
      <c r="Q58" s="3"/>
      <c r="R58" s="3"/>
      <c r="S58" s="3"/>
      <c r="T58" s="3"/>
    </row>
    <row r="59" spans="1:20" x14ac:dyDescent="0.3">
      <c r="A59" s="1">
        <v>11</v>
      </c>
      <c r="B59" s="2"/>
      <c r="C59" s="2" t="s">
        <v>44</v>
      </c>
      <c r="D59" s="1" t="s">
        <v>45</v>
      </c>
      <c r="E59" s="1" t="s">
        <v>25</v>
      </c>
      <c r="F59" s="1"/>
      <c r="G59" s="16"/>
      <c r="H59" s="16"/>
      <c r="I59" s="16"/>
      <c r="J59" s="3">
        <f t="shared" si="14"/>
        <v>0</v>
      </c>
      <c r="K59" s="3">
        <f t="shared" si="15"/>
        <v>0</v>
      </c>
      <c r="L59" s="3">
        <f t="shared" si="16"/>
        <v>0</v>
      </c>
      <c r="M59" s="3">
        <f t="shared" si="17"/>
        <v>0</v>
      </c>
      <c r="N59" s="3">
        <f t="shared" si="18"/>
        <v>0</v>
      </c>
      <c r="O59" s="3">
        <f t="shared" si="19"/>
        <v>0</v>
      </c>
      <c r="P59" s="3"/>
      <c r="Q59" s="3"/>
      <c r="R59" s="3"/>
      <c r="S59" s="3"/>
      <c r="T59" s="3"/>
    </row>
    <row r="60" spans="1:20" x14ac:dyDescent="0.3">
      <c r="A60" s="1">
        <v>12</v>
      </c>
      <c r="B60" s="2" t="s">
        <v>46</v>
      </c>
      <c r="C60" s="2" t="s">
        <v>47</v>
      </c>
      <c r="D60" s="1" t="s">
        <v>48</v>
      </c>
      <c r="E60" s="1" t="s">
        <v>49</v>
      </c>
      <c r="F60" s="1"/>
      <c r="G60" s="16"/>
      <c r="H60" s="16"/>
      <c r="I60" s="16"/>
      <c r="J60" s="3">
        <f t="shared" si="14"/>
        <v>0</v>
      </c>
      <c r="K60" s="3">
        <f t="shared" si="15"/>
        <v>0</v>
      </c>
      <c r="L60" s="3">
        <f t="shared" si="16"/>
        <v>0</v>
      </c>
      <c r="M60" s="3">
        <f t="shared" si="17"/>
        <v>0</v>
      </c>
      <c r="N60" s="3">
        <f t="shared" si="18"/>
        <v>0</v>
      </c>
      <c r="O60" s="3">
        <f t="shared" si="19"/>
        <v>0</v>
      </c>
      <c r="P60" s="3"/>
      <c r="Q60" s="3"/>
      <c r="R60" s="3"/>
      <c r="S60" s="3"/>
      <c r="T60" s="3"/>
    </row>
    <row r="61" spans="1:20" x14ac:dyDescent="0.3">
      <c r="A61" s="1">
        <v>13</v>
      </c>
      <c r="B61" s="2" t="s">
        <v>50</v>
      </c>
      <c r="C61" s="2" t="s">
        <v>51</v>
      </c>
      <c r="D61" s="1" t="s">
        <v>52</v>
      </c>
      <c r="E61" s="1" t="s">
        <v>25</v>
      </c>
      <c r="F61" s="31"/>
      <c r="G61" s="16"/>
      <c r="H61" s="16"/>
      <c r="I61" s="16"/>
      <c r="J61" s="3">
        <f t="shared" si="14"/>
        <v>0</v>
      </c>
      <c r="K61" s="3">
        <f t="shared" si="15"/>
        <v>0</v>
      </c>
      <c r="L61" s="3">
        <f t="shared" si="16"/>
        <v>0</v>
      </c>
      <c r="M61" s="3">
        <f t="shared" si="17"/>
        <v>0</v>
      </c>
      <c r="N61" s="3">
        <f t="shared" si="18"/>
        <v>0</v>
      </c>
      <c r="O61" s="3">
        <f t="shared" si="19"/>
        <v>0</v>
      </c>
      <c r="P61" s="3"/>
      <c r="Q61" s="3"/>
      <c r="R61" s="3"/>
      <c r="S61" s="3"/>
      <c r="T61" s="3"/>
    </row>
    <row r="62" spans="1:20" x14ac:dyDescent="0.3">
      <c r="A62" s="1">
        <v>14</v>
      </c>
      <c r="B62" s="2"/>
      <c r="C62" s="2" t="s">
        <v>53</v>
      </c>
      <c r="D62" s="1" t="s">
        <v>54</v>
      </c>
      <c r="E62" s="1" t="s">
        <v>25</v>
      </c>
      <c r="F62" s="1"/>
      <c r="G62" s="16"/>
      <c r="H62" s="16"/>
      <c r="I62" s="16"/>
      <c r="J62" s="3">
        <f t="shared" si="14"/>
        <v>0</v>
      </c>
      <c r="K62" s="3">
        <f t="shared" si="15"/>
        <v>0</v>
      </c>
      <c r="L62" s="3">
        <f t="shared" si="16"/>
        <v>0</v>
      </c>
      <c r="M62" s="3">
        <f t="shared" si="17"/>
        <v>0</v>
      </c>
      <c r="N62" s="3">
        <f t="shared" si="18"/>
        <v>0</v>
      </c>
      <c r="O62" s="3">
        <f t="shared" si="19"/>
        <v>0</v>
      </c>
      <c r="P62" s="3"/>
      <c r="Q62" s="3"/>
      <c r="R62" s="3"/>
      <c r="S62" s="3"/>
      <c r="T62" s="3"/>
    </row>
    <row r="63" spans="1:20" x14ac:dyDescent="0.3">
      <c r="A63" s="1">
        <v>15</v>
      </c>
      <c r="B63" s="2" t="s">
        <v>55</v>
      </c>
      <c r="C63" s="2" t="s">
        <v>56</v>
      </c>
      <c r="D63" s="1" t="s">
        <v>57</v>
      </c>
      <c r="E63" s="1" t="s">
        <v>25</v>
      </c>
      <c r="F63" s="31"/>
      <c r="G63" s="16">
        <v>200000</v>
      </c>
      <c r="H63" s="16"/>
      <c r="I63" s="16"/>
      <c r="J63" s="3">
        <f t="shared" si="14"/>
        <v>60000</v>
      </c>
      <c r="K63" s="3">
        <f t="shared" si="15"/>
        <v>20000</v>
      </c>
      <c r="L63" s="3">
        <f t="shared" si="16"/>
        <v>20000</v>
      </c>
      <c r="M63" s="3">
        <f t="shared" si="17"/>
        <v>20000</v>
      </c>
      <c r="N63" s="3">
        <f t="shared" si="18"/>
        <v>60000</v>
      </c>
      <c r="O63" s="3">
        <f t="shared" si="19"/>
        <v>20000</v>
      </c>
      <c r="P63" s="3"/>
      <c r="Q63" s="3"/>
      <c r="R63" s="3"/>
      <c r="S63" s="3"/>
      <c r="T63" s="3"/>
    </row>
    <row r="64" spans="1:20" x14ac:dyDescent="0.3">
      <c r="A64" s="1">
        <v>16</v>
      </c>
      <c r="B64" s="2" t="s">
        <v>58</v>
      </c>
      <c r="C64" s="2" t="s">
        <v>59</v>
      </c>
      <c r="D64" s="1" t="s">
        <v>60</v>
      </c>
      <c r="E64" s="1" t="s">
        <v>25</v>
      </c>
      <c r="F64" s="31"/>
      <c r="G64" s="16"/>
      <c r="H64" s="16"/>
      <c r="I64" s="16"/>
      <c r="J64" s="3">
        <f t="shared" si="14"/>
        <v>0</v>
      </c>
      <c r="K64" s="3">
        <f t="shared" si="15"/>
        <v>0</v>
      </c>
      <c r="L64" s="3">
        <f t="shared" si="16"/>
        <v>0</v>
      </c>
      <c r="M64" s="3">
        <f t="shared" si="17"/>
        <v>0</v>
      </c>
      <c r="N64" s="3">
        <f t="shared" si="18"/>
        <v>0</v>
      </c>
      <c r="O64" s="3">
        <f t="shared" si="19"/>
        <v>0</v>
      </c>
      <c r="P64" s="3"/>
      <c r="Q64" s="3"/>
      <c r="R64" s="3"/>
      <c r="S64" s="3"/>
      <c r="T64" s="3"/>
    </row>
    <row r="65" spans="1:20" x14ac:dyDescent="0.3">
      <c r="A65" s="1">
        <v>17</v>
      </c>
      <c r="B65" s="2"/>
      <c r="C65" s="2" t="s">
        <v>61</v>
      </c>
      <c r="D65" s="1" t="s">
        <v>62</v>
      </c>
      <c r="E65" s="1" t="s">
        <v>25</v>
      </c>
      <c r="F65" s="1"/>
      <c r="G65" s="16"/>
      <c r="H65" s="16"/>
      <c r="I65" s="16"/>
      <c r="J65" s="3">
        <f t="shared" si="14"/>
        <v>0</v>
      </c>
      <c r="K65" s="3">
        <f t="shared" si="15"/>
        <v>0</v>
      </c>
      <c r="L65" s="3">
        <f t="shared" si="16"/>
        <v>0</v>
      </c>
      <c r="M65" s="3">
        <f t="shared" si="17"/>
        <v>0</v>
      </c>
      <c r="N65" s="3">
        <f t="shared" si="18"/>
        <v>0</v>
      </c>
      <c r="O65" s="3">
        <f t="shared" si="19"/>
        <v>0</v>
      </c>
      <c r="P65" s="3"/>
      <c r="Q65" s="3"/>
      <c r="R65" s="3"/>
      <c r="S65" s="3"/>
      <c r="T65" s="3"/>
    </row>
    <row r="66" spans="1:20" x14ac:dyDescent="0.3">
      <c r="A66" s="1">
        <v>18</v>
      </c>
      <c r="B66" s="2"/>
      <c r="C66" s="2" t="s">
        <v>63</v>
      </c>
      <c r="D66" s="1" t="s">
        <v>64</v>
      </c>
      <c r="E66" s="1" t="s">
        <v>25</v>
      </c>
      <c r="F66" s="1"/>
      <c r="G66" s="16"/>
      <c r="H66" s="16"/>
      <c r="I66" s="16"/>
      <c r="J66" s="3">
        <f t="shared" si="14"/>
        <v>0</v>
      </c>
      <c r="K66" s="3">
        <f t="shared" si="15"/>
        <v>0</v>
      </c>
      <c r="L66" s="3">
        <f t="shared" si="16"/>
        <v>0</v>
      </c>
      <c r="M66" s="3">
        <f t="shared" si="17"/>
        <v>0</v>
      </c>
      <c r="N66" s="3">
        <f t="shared" si="18"/>
        <v>0</v>
      </c>
      <c r="O66" s="3">
        <f t="shared" si="19"/>
        <v>0</v>
      </c>
      <c r="P66" s="3"/>
      <c r="Q66" s="3"/>
      <c r="R66" s="3"/>
      <c r="S66" s="3"/>
      <c r="T66" s="3"/>
    </row>
    <row r="67" spans="1:20" x14ac:dyDescent="0.3">
      <c r="A67" s="1">
        <v>19</v>
      </c>
      <c r="B67" s="2" t="s">
        <v>65</v>
      </c>
      <c r="C67" s="2" t="s">
        <v>66</v>
      </c>
      <c r="D67" s="1" t="s">
        <v>67</v>
      </c>
      <c r="E67" s="1" t="s">
        <v>49</v>
      </c>
      <c r="F67" s="31"/>
      <c r="G67" s="16"/>
      <c r="H67" s="16"/>
      <c r="I67" s="16"/>
      <c r="J67" s="3">
        <f t="shared" si="14"/>
        <v>0</v>
      </c>
      <c r="K67" s="3">
        <f t="shared" si="15"/>
        <v>0</v>
      </c>
      <c r="L67" s="3">
        <f t="shared" si="16"/>
        <v>0</v>
      </c>
      <c r="M67" s="3">
        <f t="shared" si="17"/>
        <v>0</v>
      </c>
      <c r="N67" s="3">
        <f t="shared" si="18"/>
        <v>0</v>
      </c>
      <c r="O67" s="3">
        <f t="shared" si="19"/>
        <v>0</v>
      </c>
      <c r="P67" s="3"/>
      <c r="Q67" s="3"/>
      <c r="R67" s="3"/>
      <c r="S67" s="3"/>
      <c r="T67" s="3"/>
    </row>
    <row r="68" spans="1:20" x14ac:dyDescent="0.3">
      <c r="A68" s="1">
        <v>20</v>
      </c>
      <c r="B68" s="2" t="s">
        <v>68</v>
      </c>
      <c r="C68" s="2" t="s">
        <v>69</v>
      </c>
      <c r="D68" s="1" t="s">
        <v>70</v>
      </c>
      <c r="E68" s="1" t="s">
        <v>25</v>
      </c>
      <c r="F68" s="31"/>
      <c r="G68" s="16"/>
      <c r="H68" s="16"/>
      <c r="I68" s="16"/>
      <c r="J68" s="3">
        <f t="shared" si="14"/>
        <v>0</v>
      </c>
      <c r="K68" s="3">
        <f t="shared" si="15"/>
        <v>0</v>
      </c>
      <c r="L68" s="3">
        <f t="shared" si="16"/>
        <v>0</v>
      </c>
      <c r="M68" s="3">
        <f t="shared" si="17"/>
        <v>0</v>
      </c>
      <c r="N68" s="3">
        <f t="shared" si="18"/>
        <v>0</v>
      </c>
      <c r="O68" s="3">
        <f t="shared" si="19"/>
        <v>0</v>
      </c>
      <c r="P68" s="3"/>
      <c r="Q68" s="3"/>
      <c r="R68" s="3"/>
      <c r="S68" s="3"/>
      <c r="T68" s="3"/>
    </row>
    <row r="69" spans="1:20" x14ac:dyDescent="0.3">
      <c r="A69" s="1">
        <v>21</v>
      </c>
      <c r="B69" s="2"/>
      <c r="C69" s="2" t="s">
        <v>71</v>
      </c>
      <c r="D69" s="1" t="s">
        <v>72</v>
      </c>
      <c r="E69" s="1" t="s">
        <v>25</v>
      </c>
      <c r="F69" s="1"/>
      <c r="G69" s="16"/>
      <c r="H69" s="16"/>
      <c r="I69" s="16"/>
      <c r="J69" s="3">
        <f t="shared" si="14"/>
        <v>0</v>
      </c>
      <c r="K69" s="3">
        <f t="shared" si="15"/>
        <v>0</v>
      </c>
      <c r="L69" s="3">
        <f t="shared" si="16"/>
        <v>0</v>
      </c>
      <c r="M69" s="3">
        <f t="shared" si="17"/>
        <v>0</v>
      </c>
      <c r="N69" s="3">
        <f t="shared" si="18"/>
        <v>0</v>
      </c>
      <c r="O69" s="3">
        <f t="shared" si="19"/>
        <v>0</v>
      </c>
      <c r="P69" s="3"/>
      <c r="Q69" s="3"/>
      <c r="R69" s="3"/>
      <c r="S69" s="3"/>
      <c r="T69" s="3"/>
    </row>
    <row r="70" spans="1:20" x14ac:dyDescent="0.3">
      <c r="A70" s="1">
        <v>22</v>
      </c>
      <c r="B70" s="2"/>
      <c r="C70" s="2" t="s">
        <v>73</v>
      </c>
      <c r="D70" s="1" t="s">
        <v>74</v>
      </c>
      <c r="E70" s="1" t="s">
        <v>25</v>
      </c>
      <c r="F70" s="1"/>
      <c r="G70" s="16">
        <v>200000</v>
      </c>
      <c r="H70" s="16"/>
      <c r="I70" s="16"/>
      <c r="J70" s="3">
        <f t="shared" si="14"/>
        <v>60000</v>
      </c>
      <c r="K70" s="3">
        <f t="shared" si="15"/>
        <v>20000</v>
      </c>
      <c r="L70" s="3">
        <f t="shared" si="16"/>
        <v>20000</v>
      </c>
      <c r="M70" s="3">
        <f t="shared" si="17"/>
        <v>20000</v>
      </c>
      <c r="N70" s="3">
        <f t="shared" si="18"/>
        <v>60000</v>
      </c>
      <c r="O70" s="3">
        <f t="shared" si="19"/>
        <v>20000</v>
      </c>
      <c r="P70" s="3"/>
      <c r="Q70" s="3"/>
      <c r="R70" s="3"/>
      <c r="S70" s="3"/>
      <c r="T70" s="3"/>
    </row>
    <row r="71" spans="1:20" x14ac:dyDescent="0.3">
      <c r="A71" s="1">
        <v>23</v>
      </c>
      <c r="B71" s="2" t="s">
        <v>75</v>
      </c>
      <c r="C71" s="2" t="s">
        <v>76</v>
      </c>
      <c r="D71" s="1" t="s">
        <v>77</v>
      </c>
      <c r="E71" s="1" t="s">
        <v>25</v>
      </c>
      <c r="F71" s="31"/>
      <c r="G71" s="16"/>
      <c r="H71" s="16"/>
      <c r="I71" s="16"/>
      <c r="J71" s="3">
        <f t="shared" si="14"/>
        <v>0</v>
      </c>
      <c r="K71" s="3">
        <f t="shared" si="15"/>
        <v>0</v>
      </c>
      <c r="L71" s="3">
        <f t="shared" si="16"/>
        <v>0</v>
      </c>
      <c r="M71" s="3">
        <f t="shared" si="17"/>
        <v>0</v>
      </c>
      <c r="N71" s="3">
        <f t="shared" si="18"/>
        <v>0</v>
      </c>
      <c r="O71" s="3">
        <f t="shared" si="19"/>
        <v>0</v>
      </c>
      <c r="P71" s="3"/>
      <c r="Q71" s="3"/>
      <c r="R71" s="3"/>
      <c r="S71" s="3"/>
      <c r="T71" s="3"/>
    </row>
    <row r="72" spans="1:20" x14ac:dyDescent="0.3">
      <c r="A72" s="1">
        <v>24</v>
      </c>
      <c r="B72" s="2" t="s">
        <v>78</v>
      </c>
      <c r="C72" s="2" t="s">
        <v>79</v>
      </c>
      <c r="D72" s="1" t="s">
        <v>80</v>
      </c>
      <c r="E72" s="1" t="s">
        <v>25</v>
      </c>
      <c r="F72" s="1"/>
      <c r="G72" s="16">
        <v>200000</v>
      </c>
      <c r="H72" s="16"/>
      <c r="I72" s="16"/>
      <c r="J72" s="3">
        <f t="shared" si="14"/>
        <v>60000</v>
      </c>
      <c r="K72" s="3">
        <f t="shared" si="15"/>
        <v>20000</v>
      </c>
      <c r="L72" s="3">
        <f t="shared" si="16"/>
        <v>20000</v>
      </c>
      <c r="M72" s="3">
        <f t="shared" si="17"/>
        <v>20000</v>
      </c>
      <c r="N72" s="3">
        <f t="shared" si="18"/>
        <v>60000</v>
      </c>
      <c r="O72" s="3">
        <f t="shared" si="19"/>
        <v>20000</v>
      </c>
      <c r="P72" s="3"/>
      <c r="Q72" s="3"/>
      <c r="R72" s="3"/>
      <c r="S72" s="3"/>
      <c r="T72" s="3"/>
    </row>
    <row r="73" spans="1:20" x14ac:dyDescent="0.3">
      <c r="A73" s="1">
        <v>25</v>
      </c>
      <c r="B73" s="2"/>
      <c r="C73" s="2" t="s">
        <v>81</v>
      </c>
      <c r="D73" s="1" t="s">
        <v>82</v>
      </c>
      <c r="E73" s="1" t="s">
        <v>25</v>
      </c>
      <c r="F73" s="1"/>
      <c r="G73" s="16"/>
      <c r="H73" s="16"/>
      <c r="I73" s="16"/>
      <c r="J73" s="3">
        <f t="shared" si="14"/>
        <v>0</v>
      </c>
      <c r="K73" s="3">
        <f t="shared" si="15"/>
        <v>0</v>
      </c>
      <c r="L73" s="3">
        <f t="shared" si="16"/>
        <v>0</v>
      </c>
      <c r="M73" s="3">
        <f t="shared" si="17"/>
        <v>0</v>
      </c>
      <c r="N73" s="3">
        <f t="shared" si="18"/>
        <v>0</v>
      </c>
      <c r="O73" s="3">
        <f t="shared" si="19"/>
        <v>0</v>
      </c>
      <c r="P73" s="3"/>
      <c r="Q73" s="3"/>
      <c r="R73" s="3"/>
      <c r="S73" s="3"/>
      <c r="T73" s="3"/>
    </row>
    <row r="74" spans="1:20" x14ac:dyDescent="0.3">
      <c r="A74" s="1">
        <v>26</v>
      </c>
      <c r="B74" s="2"/>
      <c r="C74" s="2" t="s">
        <v>83</v>
      </c>
      <c r="D74" s="1" t="s">
        <v>84</v>
      </c>
      <c r="E74" s="1" t="s">
        <v>25</v>
      </c>
      <c r="F74" s="1"/>
      <c r="G74" s="16"/>
      <c r="H74" s="16"/>
      <c r="I74" s="16"/>
      <c r="J74" s="3">
        <f t="shared" si="14"/>
        <v>0</v>
      </c>
      <c r="K74" s="3">
        <f t="shared" si="15"/>
        <v>0</v>
      </c>
      <c r="L74" s="3">
        <f t="shared" si="16"/>
        <v>0</v>
      </c>
      <c r="M74" s="3">
        <f t="shared" si="17"/>
        <v>0</v>
      </c>
      <c r="N74" s="3">
        <f t="shared" si="18"/>
        <v>0</v>
      </c>
      <c r="O74" s="3">
        <f t="shared" si="19"/>
        <v>0</v>
      </c>
      <c r="P74" s="3"/>
      <c r="Q74" s="3"/>
      <c r="R74" s="3"/>
      <c r="S74" s="3"/>
      <c r="T74" s="3"/>
    </row>
    <row r="75" spans="1:20" x14ac:dyDescent="0.3">
      <c r="A75" s="1">
        <v>27</v>
      </c>
      <c r="B75" s="2"/>
      <c r="C75" s="2" t="s">
        <v>85</v>
      </c>
      <c r="D75" s="1" t="s">
        <v>86</v>
      </c>
      <c r="E75" s="1" t="s">
        <v>49</v>
      </c>
      <c r="F75" s="1"/>
      <c r="G75" s="16">
        <v>7000</v>
      </c>
      <c r="H75" s="16"/>
      <c r="I75" s="16"/>
      <c r="J75" s="3">
        <f t="shared" si="14"/>
        <v>2100</v>
      </c>
      <c r="K75" s="3">
        <f t="shared" si="15"/>
        <v>700</v>
      </c>
      <c r="L75" s="3">
        <f t="shared" si="16"/>
        <v>700</v>
      </c>
      <c r="M75" s="3">
        <f t="shared" si="17"/>
        <v>700</v>
      </c>
      <c r="N75" s="3">
        <f t="shared" si="18"/>
        <v>2100</v>
      </c>
      <c r="O75" s="3">
        <f t="shared" si="19"/>
        <v>700</v>
      </c>
      <c r="P75" s="3"/>
      <c r="Q75" s="3"/>
      <c r="R75" s="3"/>
      <c r="S75" s="3"/>
      <c r="T75" s="3"/>
    </row>
    <row r="76" spans="1:20" x14ac:dyDescent="0.3">
      <c r="A76" s="1">
        <v>28</v>
      </c>
      <c r="B76" s="2"/>
      <c r="C76" s="2" t="s">
        <v>87</v>
      </c>
      <c r="D76" s="1" t="s">
        <v>88</v>
      </c>
      <c r="E76" s="1" t="s">
        <v>49</v>
      </c>
      <c r="F76" s="1"/>
      <c r="G76" s="16"/>
      <c r="H76" s="16"/>
      <c r="I76" s="16"/>
      <c r="J76" s="3">
        <f t="shared" si="14"/>
        <v>0</v>
      </c>
      <c r="K76" s="3">
        <f t="shared" si="15"/>
        <v>0</v>
      </c>
      <c r="L76" s="3">
        <f t="shared" si="16"/>
        <v>0</v>
      </c>
      <c r="M76" s="3">
        <f t="shared" si="17"/>
        <v>0</v>
      </c>
      <c r="N76" s="3">
        <f t="shared" si="18"/>
        <v>0</v>
      </c>
      <c r="O76" s="3">
        <f t="shared" si="19"/>
        <v>0</v>
      </c>
      <c r="P76" s="3"/>
      <c r="Q76" s="3"/>
      <c r="R76" s="3"/>
      <c r="S76" s="3"/>
      <c r="T76" s="3"/>
    </row>
    <row r="77" spans="1:20" x14ac:dyDescent="0.3">
      <c r="A77" s="1">
        <v>29</v>
      </c>
      <c r="B77" s="2" t="s">
        <v>89</v>
      </c>
      <c r="C77" s="2" t="s">
        <v>90</v>
      </c>
      <c r="D77" s="1" t="s">
        <v>91</v>
      </c>
      <c r="E77" s="1" t="s">
        <v>25</v>
      </c>
      <c r="F77" s="1"/>
      <c r="G77" s="16">
        <v>50000</v>
      </c>
      <c r="H77" s="16"/>
      <c r="I77" s="16"/>
      <c r="J77" s="3">
        <f t="shared" si="14"/>
        <v>15000</v>
      </c>
      <c r="K77" s="3">
        <f t="shared" si="15"/>
        <v>5000</v>
      </c>
      <c r="L77" s="3">
        <f t="shared" si="16"/>
        <v>5000</v>
      </c>
      <c r="M77" s="3">
        <f t="shared" si="17"/>
        <v>5000</v>
      </c>
      <c r="N77" s="3">
        <f t="shared" si="18"/>
        <v>15000</v>
      </c>
      <c r="O77" s="3">
        <f t="shared" si="19"/>
        <v>5000</v>
      </c>
      <c r="P77" s="3"/>
      <c r="Q77" s="3"/>
      <c r="R77" s="3"/>
      <c r="S77" s="3"/>
      <c r="T77" s="3"/>
    </row>
    <row r="78" spans="1:20" x14ac:dyDescent="0.3">
      <c r="A78" s="1">
        <v>30</v>
      </c>
      <c r="B78" s="2" t="s">
        <v>92</v>
      </c>
      <c r="C78" s="2" t="s">
        <v>93</v>
      </c>
      <c r="D78" s="1" t="s">
        <v>94</v>
      </c>
      <c r="E78" s="1" t="s">
        <v>25</v>
      </c>
      <c r="F78" s="1"/>
      <c r="G78" s="16"/>
      <c r="H78" s="16"/>
      <c r="I78" s="16"/>
      <c r="J78" s="3">
        <f t="shared" si="14"/>
        <v>0</v>
      </c>
      <c r="K78" s="3">
        <f t="shared" si="15"/>
        <v>0</v>
      </c>
      <c r="L78" s="3">
        <f t="shared" si="16"/>
        <v>0</v>
      </c>
      <c r="M78" s="3">
        <f t="shared" si="17"/>
        <v>0</v>
      </c>
      <c r="N78" s="3">
        <f t="shared" si="18"/>
        <v>0</v>
      </c>
      <c r="O78" s="3">
        <f t="shared" si="19"/>
        <v>0</v>
      </c>
      <c r="P78" s="3"/>
      <c r="Q78" s="3"/>
      <c r="R78" s="3"/>
      <c r="S78" s="3"/>
      <c r="T78" s="3"/>
    </row>
    <row r="79" spans="1:20" x14ac:dyDescent="0.3">
      <c r="A79" s="1">
        <v>31</v>
      </c>
      <c r="B79" s="2"/>
      <c r="C79" s="2" t="s">
        <v>95</v>
      </c>
      <c r="D79" s="1" t="s">
        <v>96</v>
      </c>
      <c r="E79" s="1" t="s">
        <v>25</v>
      </c>
      <c r="F79" s="1"/>
      <c r="G79" s="16">
        <v>100000</v>
      </c>
      <c r="H79" s="16"/>
      <c r="I79" s="16"/>
      <c r="J79" s="3">
        <f t="shared" si="14"/>
        <v>30000</v>
      </c>
      <c r="K79" s="3">
        <f t="shared" si="15"/>
        <v>10000</v>
      </c>
      <c r="L79" s="3">
        <f t="shared" si="16"/>
        <v>10000</v>
      </c>
      <c r="M79" s="3">
        <f t="shared" si="17"/>
        <v>10000</v>
      </c>
      <c r="N79" s="3">
        <f t="shared" si="18"/>
        <v>30000</v>
      </c>
      <c r="O79" s="3">
        <f t="shared" si="19"/>
        <v>10000</v>
      </c>
      <c r="P79" s="3"/>
      <c r="Q79" s="3"/>
      <c r="R79" s="3"/>
      <c r="S79" s="3"/>
      <c r="T79" s="3"/>
    </row>
    <row r="80" spans="1:20" x14ac:dyDescent="0.3">
      <c r="A80" s="1"/>
      <c r="B80" s="2"/>
      <c r="C80" s="2"/>
      <c r="D80" s="1"/>
      <c r="E80" s="1"/>
      <c r="F80" s="1"/>
      <c r="G80" s="16"/>
      <c r="H80" s="16"/>
      <c r="I80" s="16"/>
      <c r="J80" s="3">
        <f t="shared" si="14"/>
        <v>0</v>
      </c>
      <c r="K80" s="3">
        <f t="shared" ref="K80:K85" si="20">G80*0.1</f>
        <v>0</v>
      </c>
      <c r="L80" s="3">
        <f t="shared" ref="L80:L85" si="21">G80*0.1</f>
        <v>0</v>
      </c>
      <c r="M80" s="3">
        <f t="shared" ref="M80:M85" si="22">G80*0.1</f>
        <v>0</v>
      </c>
      <c r="N80" s="3">
        <f t="shared" ref="N80:N85" si="23">G80*0.3</f>
        <v>0</v>
      </c>
      <c r="O80" s="3">
        <f t="shared" ref="O80:O85" si="24">G80*0.1</f>
        <v>0</v>
      </c>
      <c r="P80" s="3"/>
      <c r="Q80" s="3"/>
      <c r="R80" s="3"/>
      <c r="S80" s="3"/>
      <c r="T80" s="3"/>
    </row>
    <row r="81" spans="1:20" x14ac:dyDescent="0.3">
      <c r="A81" s="1"/>
      <c r="B81" s="2" t="s">
        <v>97</v>
      </c>
      <c r="C81" s="2"/>
      <c r="D81" s="1"/>
      <c r="E81" s="1"/>
      <c r="F81" s="1"/>
      <c r="G81" s="16"/>
      <c r="H81" s="16"/>
      <c r="I81" s="16"/>
      <c r="J81" s="3">
        <f t="shared" si="14"/>
        <v>0</v>
      </c>
      <c r="K81" s="3">
        <f t="shared" si="20"/>
        <v>0</v>
      </c>
      <c r="L81" s="3">
        <f t="shared" si="21"/>
        <v>0</v>
      </c>
      <c r="M81" s="3">
        <f t="shared" si="22"/>
        <v>0</v>
      </c>
      <c r="N81" s="3">
        <f t="shared" si="23"/>
        <v>0</v>
      </c>
      <c r="O81" s="3">
        <f t="shared" si="24"/>
        <v>0</v>
      </c>
      <c r="P81" s="6"/>
      <c r="Q81" s="6"/>
      <c r="R81" s="6"/>
      <c r="S81" s="6"/>
      <c r="T81" s="6"/>
    </row>
    <row r="82" spans="1:20" x14ac:dyDescent="0.3">
      <c r="A82" s="1"/>
      <c r="B82" s="2" t="s">
        <v>110</v>
      </c>
      <c r="C82" s="2" t="s">
        <v>111</v>
      </c>
      <c r="D82" s="1"/>
      <c r="E82" s="1"/>
      <c r="F82" s="1"/>
      <c r="G82" s="16">
        <v>20000</v>
      </c>
      <c r="H82" s="16"/>
      <c r="I82" s="16"/>
      <c r="J82" s="3">
        <f t="shared" si="14"/>
        <v>6000</v>
      </c>
      <c r="K82" s="3">
        <f t="shared" si="20"/>
        <v>2000</v>
      </c>
      <c r="L82" s="3">
        <f t="shared" si="21"/>
        <v>2000</v>
      </c>
      <c r="M82" s="3">
        <f t="shared" si="22"/>
        <v>2000</v>
      </c>
      <c r="N82" s="3">
        <f t="shared" si="23"/>
        <v>6000</v>
      </c>
      <c r="O82" s="3">
        <f t="shared" si="24"/>
        <v>2000</v>
      </c>
      <c r="P82" s="6"/>
      <c r="Q82" s="6"/>
      <c r="R82" s="6"/>
      <c r="S82" s="6"/>
      <c r="T82" s="6"/>
    </row>
    <row r="83" spans="1:20" x14ac:dyDescent="0.3">
      <c r="A83" s="1"/>
      <c r="B83" s="2" t="s">
        <v>112</v>
      </c>
      <c r="C83" s="2" t="s">
        <v>113</v>
      </c>
      <c r="D83" s="1"/>
      <c r="E83" s="1"/>
      <c r="F83" s="31"/>
      <c r="G83" s="16">
        <v>15</v>
      </c>
      <c r="H83" s="16"/>
      <c r="I83" s="16"/>
      <c r="J83" s="3"/>
      <c r="K83" s="3"/>
      <c r="L83" s="3"/>
      <c r="M83" s="3"/>
      <c r="N83" s="3">
        <v>15</v>
      </c>
      <c r="O83" s="3"/>
      <c r="P83" s="6"/>
      <c r="Q83" s="6"/>
      <c r="R83" s="6"/>
      <c r="S83" s="6"/>
      <c r="T83" s="6"/>
    </row>
    <row r="84" spans="1:20" x14ac:dyDescent="0.3">
      <c r="A84" s="1"/>
      <c r="B84" s="2" t="s">
        <v>115</v>
      </c>
      <c r="C84" s="2" t="s">
        <v>114</v>
      </c>
      <c r="D84" s="1"/>
      <c r="E84" s="1"/>
      <c r="F84" s="31"/>
      <c r="G84" s="16">
        <v>4</v>
      </c>
      <c r="H84" s="16"/>
      <c r="I84" s="16"/>
      <c r="J84" s="3"/>
      <c r="K84" s="3"/>
      <c r="L84" s="3"/>
      <c r="M84" s="3"/>
      <c r="N84" s="3"/>
      <c r="O84" s="3">
        <v>4</v>
      </c>
      <c r="P84" s="6"/>
      <c r="Q84" s="6"/>
      <c r="R84" s="6"/>
      <c r="S84" s="6"/>
      <c r="T84" s="6"/>
    </row>
    <row r="85" spans="1:20" x14ac:dyDescent="0.3">
      <c r="A85" s="1"/>
      <c r="B85" s="2" t="s">
        <v>116</v>
      </c>
      <c r="C85" s="2" t="s">
        <v>117</v>
      </c>
      <c r="D85" s="1"/>
      <c r="E85" s="1"/>
      <c r="F85" s="1"/>
      <c r="G85" s="16">
        <v>20000</v>
      </c>
      <c r="H85" s="16"/>
      <c r="I85" s="16"/>
      <c r="J85" s="3">
        <f t="shared" si="14"/>
        <v>6000</v>
      </c>
      <c r="K85" s="3">
        <f t="shared" si="20"/>
        <v>2000</v>
      </c>
      <c r="L85" s="3">
        <f t="shared" si="21"/>
        <v>2000</v>
      </c>
      <c r="M85" s="3">
        <f t="shared" si="22"/>
        <v>2000</v>
      </c>
      <c r="N85" s="3">
        <f t="shared" si="23"/>
        <v>6000</v>
      </c>
      <c r="O85" s="3">
        <f t="shared" si="24"/>
        <v>2000</v>
      </c>
      <c r="P85" s="6"/>
      <c r="Q85" s="6"/>
      <c r="R85" s="6"/>
      <c r="S85" s="6"/>
      <c r="T85" s="6"/>
    </row>
    <row r="86" spans="1:20" x14ac:dyDescent="0.3">
      <c r="A86" s="1"/>
      <c r="B86" s="2"/>
      <c r="C86" s="2"/>
      <c r="D86" s="1"/>
      <c r="E86" s="1"/>
      <c r="F86" s="1"/>
      <c r="G86" s="16"/>
      <c r="H86" s="16"/>
      <c r="I86" s="1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x14ac:dyDescent="0.3">
      <c r="A87" s="1"/>
      <c r="B87" s="2"/>
      <c r="C87" s="2"/>
      <c r="D87" s="1"/>
      <c r="E87" s="1"/>
      <c r="F87" s="1"/>
      <c r="G87" s="16"/>
      <c r="H87" s="16"/>
      <c r="I87" s="1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ნია ბურთიკაშვილი</cp:lastModifiedBy>
  <dcterms:created xsi:type="dcterms:W3CDTF">2020-03-07T09:15:49Z</dcterms:created>
  <dcterms:modified xsi:type="dcterms:W3CDTF">2020-03-18T08:31:17Z</dcterms:modified>
</cp:coreProperties>
</file>