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30" firstSheet="4" activeTab="8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Monitoring" sheetId="14" r:id="rId6"/>
    <sheet name="Pharma" sheetId="12" r:id="rId7"/>
    <sheet name="Pricing_payment" sheetId="13" r:id="rId8"/>
    <sheet name="Evaluation-planning" sheetId="15" r:id="rId9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5" l="1"/>
  <c r="I2" i="14"/>
  <c r="K2" i="13"/>
  <c r="M2" i="12"/>
  <c r="B4" i="16" l="1"/>
  <c r="F3" i="16"/>
  <c r="F2" i="16"/>
  <c r="G2" i="16"/>
  <c r="I2" i="16" s="1"/>
  <c r="I5" i="16" s="1"/>
  <c r="H2" i="16"/>
  <c r="G3" i="16"/>
  <c r="I3" i="16" s="1"/>
  <c r="H3" i="16"/>
  <c r="D4" i="16"/>
  <c r="C4" i="16"/>
  <c r="E4" i="15"/>
  <c r="F4" i="15"/>
  <c r="F3" i="15"/>
  <c r="J4" i="12"/>
  <c r="J8" i="12"/>
  <c r="J5" i="12"/>
  <c r="J6" i="12"/>
  <c r="J7" i="12"/>
  <c r="J9" i="12"/>
  <c r="I4" i="12"/>
  <c r="G4" i="12"/>
  <c r="H4" i="12"/>
  <c r="I8" i="12"/>
  <c r="G8" i="12"/>
  <c r="H8" i="12"/>
  <c r="I5" i="12"/>
  <c r="G5" i="12"/>
  <c r="H5" i="12"/>
  <c r="I6" i="12"/>
  <c r="G6" i="12"/>
  <c r="H6" i="12"/>
  <c r="I7" i="12"/>
  <c r="G7" i="12"/>
  <c r="H7" i="12"/>
  <c r="I9" i="12"/>
  <c r="G9" i="12"/>
  <c r="H9" i="12"/>
  <c r="J3" i="12"/>
  <c r="I3" i="12"/>
  <c r="G3" i="12"/>
  <c r="H3" i="12"/>
  <c r="E10" i="12"/>
  <c r="E3" i="15"/>
  <c r="E5" i="15"/>
  <c r="F5" i="15"/>
  <c r="G5" i="15" s="1"/>
  <c r="E6" i="15"/>
  <c r="F6" i="15"/>
  <c r="C7" i="15"/>
  <c r="B7" i="15"/>
  <c r="E3" i="14"/>
  <c r="F3" i="14"/>
  <c r="E4" i="14"/>
  <c r="F4" i="14"/>
  <c r="E5" i="14"/>
  <c r="F5" i="14"/>
  <c r="G5" i="14"/>
  <c r="E6" i="14"/>
  <c r="F6" i="14"/>
  <c r="C7" i="14"/>
  <c r="B7" i="14"/>
  <c r="F3" i="13"/>
  <c r="G3" i="13"/>
  <c r="H3" i="13"/>
  <c r="F4" i="13"/>
  <c r="G4" i="13"/>
  <c r="H4" i="13"/>
  <c r="F5" i="13"/>
  <c r="G5" i="13"/>
  <c r="H5" i="13"/>
  <c r="F6" i="13"/>
  <c r="G6" i="13"/>
  <c r="H6" i="13"/>
  <c r="F7" i="13"/>
  <c r="G7" i="13"/>
  <c r="H7" i="13"/>
  <c r="D8" i="13"/>
  <c r="C8" i="13"/>
  <c r="B8" i="13"/>
  <c r="D10" i="12"/>
  <c r="C10" i="12"/>
  <c r="B10" i="12"/>
  <c r="E3" i="11"/>
  <c r="F3" i="11"/>
  <c r="E4" i="11"/>
  <c r="G4" i="11" s="1"/>
  <c r="F4" i="11"/>
  <c r="E5" i="11"/>
  <c r="F5" i="11"/>
  <c r="G5" i="11"/>
  <c r="E6" i="11"/>
  <c r="G6" i="11" s="1"/>
  <c r="F6" i="11"/>
  <c r="C7" i="11"/>
  <c r="B7" i="11"/>
  <c r="H3" i="10"/>
  <c r="I3" i="10"/>
  <c r="J3" i="10"/>
  <c r="K3" i="10"/>
  <c r="F3" i="10"/>
  <c r="L3" i="10" s="1"/>
  <c r="H4" i="10"/>
  <c r="I4" i="10"/>
  <c r="J4" i="10"/>
  <c r="K4" i="10"/>
  <c r="F4" i="10"/>
  <c r="L4" i="10"/>
  <c r="H5" i="10"/>
  <c r="I5" i="10"/>
  <c r="J5" i="10"/>
  <c r="K5" i="10"/>
  <c r="F5" i="10"/>
  <c r="L5" i="10" s="1"/>
  <c r="H6" i="10"/>
  <c r="I6" i="10"/>
  <c r="J6" i="10"/>
  <c r="K6" i="10"/>
  <c r="F6" i="10"/>
  <c r="L6" i="10" s="1"/>
  <c r="H7" i="10"/>
  <c r="I7" i="10"/>
  <c r="J7" i="10"/>
  <c r="K7" i="10"/>
  <c r="F7" i="10"/>
  <c r="L7" i="10" s="1"/>
  <c r="H8" i="10"/>
  <c r="I8" i="10"/>
  <c r="J8" i="10"/>
  <c r="K8" i="10"/>
  <c r="F8" i="10"/>
  <c r="L8" i="10" s="1"/>
  <c r="H9" i="10"/>
  <c r="I9" i="10"/>
  <c r="J9" i="10"/>
  <c r="K9" i="10"/>
  <c r="F9" i="10"/>
  <c r="L9" i="10" s="1"/>
  <c r="H10" i="10"/>
  <c r="I10" i="10"/>
  <c r="J10" i="10"/>
  <c r="K10" i="10"/>
  <c r="F10" i="10"/>
  <c r="L10" i="10"/>
  <c r="D11" i="10"/>
  <c r="E11" i="10"/>
  <c r="C11" i="10"/>
  <c r="B11" i="10"/>
  <c r="M7" i="10" l="1"/>
  <c r="I5" i="13"/>
  <c r="M10" i="10"/>
  <c r="M6" i="10"/>
  <c r="M8" i="10"/>
  <c r="M4" i="10"/>
  <c r="M3" i="10"/>
  <c r="G3" i="11"/>
  <c r="G8" i="11" s="1"/>
  <c r="G6" i="15"/>
  <c r="G3" i="15"/>
  <c r="G4" i="15"/>
  <c r="G3" i="14"/>
  <c r="G6" i="14"/>
  <c r="G4" i="14"/>
  <c r="I7" i="13"/>
  <c r="I3" i="13"/>
  <c r="I6" i="13"/>
  <c r="I4" i="13"/>
  <c r="K7" i="12"/>
  <c r="K4" i="12"/>
  <c r="K3" i="12"/>
  <c r="K9" i="12"/>
  <c r="K8" i="12"/>
  <c r="K5" i="12"/>
  <c r="K6" i="12"/>
  <c r="M9" i="10"/>
  <c r="M5" i="10"/>
  <c r="M12" i="10" s="1"/>
  <c r="F11" i="10"/>
  <c r="G8" i="14" l="1"/>
  <c r="I9" i="13"/>
  <c r="G8" i="15"/>
  <c r="K11" i="12"/>
</calcChain>
</file>

<file path=xl/comments1.xml><?xml version="1.0" encoding="utf-8"?>
<comments xmlns="http://schemas.openxmlformats.org/spreadsheetml/2006/main">
  <authors>
    <author>Author</author>
  </authors>
  <commentList>
    <comment ref="E2" authorId="0" shape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<sst xmlns="http://schemas.openxmlformats.org/spreadsheetml/2006/main" count="152" uniqueCount="69">
  <si>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</si>
  <si>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</si>
  <si>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</si>
  <si>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</si>
  <si>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</si>
  <si>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</si>
  <si>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</si>
  <si>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</si>
  <si>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</si>
  <si>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</si>
  <si>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</si>
  <si>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</si>
  <si>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</si>
  <si>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</si>
  <si>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</si>
  <si>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</si>
  <si>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</si>
  <si>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</si>
  <si>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</si>
  <si>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</si>
  <si>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</si>
  <si>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</si>
  <si>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</si>
  <si>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</si>
  <si>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</si>
  <si>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</si>
  <si>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</si>
  <si>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</si>
  <si>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</si>
  <si>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</si>
  <si>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</si>
  <si>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</si>
  <si>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</si>
  <si>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</si>
  <si>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</si>
  <si>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</si>
  <si>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</si>
  <si>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</si>
  <si>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</si>
  <si>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</si>
  <si>
    <t xml:space="preserve">Financial </t>
  </si>
  <si>
    <t>Legal</t>
  </si>
  <si>
    <t>Feasibility</t>
  </si>
  <si>
    <t>Timeline</t>
  </si>
  <si>
    <t>Monitor developed Q &amp; P measurement indicators and provide feedback to providers</t>
  </si>
  <si>
    <t>Current Function</t>
  </si>
  <si>
    <t>the same function in the Unit of Monitoring of Universal Healthcare Program</t>
  </si>
  <si>
    <t xml:space="preserve">M&amp;E Officer is responsible for the preparation of the TOR to secure external consultant who will be supporting – Developing methodology and procedures for planning, monitoring and reporting, also needs assessment and analysis of health care services and other arised issues.  </t>
  </si>
  <si>
    <t>It's necessary to add DRG working group functions in this functional unit</t>
  </si>
  <si>
    <t>HR - 5</t>
  </si>
  <si>
    <t xml:space="preserve">Amendments in the  SSA staff funqction Regulatory act </t>
  </si>
  <si>
    <t>Prepare the guidelines and share with the CEO for approval</t>
  </si>
  <si>
    <t xml:space="preserve">Organise a workshop and share with staff the guidelines </t>
  </si>
  <si>
    <t xml:space="preserve">Amendments in the  SSA staff function Regulatory act </t>
  </si>
  <si>
    <t xml:space="preserve">Introducing these functioins will require amendments in the  SSA staff function Regulatory act </t>
  </si>
  <si>
    <t>Currently the same functions are assigned to the  Unit of Technical Support of the Universal Healthcare Program and Unit of Healthcare Programs</t>
  </si>
  <si>
    <t xml:space="preserve">Number of staff currently fullfilling this responsibility </t>
  </si>
  <si>
    <t>Current Functions</t>
  </si>
  <si>
    <t xml:space="preserve">192 of staff os repsonsible for these functions in branch offices, In addition there are 17 service centers </t>
  </si>
  <si>
    <t>Note:</t>
  </si>
  <si>
    <t xml:space="preserve">The staffing level within the new structure is estimated at 167 </t>
  </si>
  <si>
    <t xml:space="preserve">the same functions in the Unit of Healthcare Programs, Unit of Management of Fulfilled Work, Unit of Organization Support of the Universal Healthcare Program </t>
  </si>
  <si>
    <t>The same functions of the Unit of Provision of Population with the Specific Medicines and Unit of Management of Program Hepatitis C</t>
  </si>
  <si>
    <t>HR: Number of staff currently fulfilling this responsibility</t>
  </si>
  <si>
    <t>not currently available-should be introduced</t>
  </si>
  <si>
    <t>New functions</t>
  </si>
  <si>
    <t xml:space="preserve">76  of staff os repsonsible for these functions in branch offices </t>
  </si>
  <si>
    <t>The staffing level within the new structure is estimated at 65</t>
  </si>
  <si>
    <t xml:space="preserve">New functions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</si>
</sst>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6" fontId="0" fillId="0" borderId="0" xfId="17" applyFont="1"/>
    <xf numFmtId="0" fontId="11" fillId="0" borderId="1" xfId="0" applyFont="1" applyBorder="1"/>
    <xf numFmtId="0" fontId="11" fillId="0" borderId="1" xfId="0" applyFont="1" applyFill="1" applyBorder="1"/>
    <xf numFmtId="0" fontId="11" fillId="0" borderId="0" xfId="0" applyFont="1" applyAlignment="1">
      <alignment wrapText="1"/>
    </xf>
    <xf numFmtId="0" fontId="11" fillId="0" borderId="0" xfId="0" applyFont="1"/>
    <xf numFmtId="166" fontId="11" fillId="0" borderId="0" xfId="17" applyFont="1"/>
    <xf numFmtId="0" fontId="13" fillId="0" borderId="4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Fill="1" applyBorder="1"/>
    <xf numFmtId="0" fontId="13" fillId="0" borderId="4" xfId="0" applyFont="1" applyBorder="1" applyAlignment="1">
      <alignment wrapText="1"/>
    </xf>
    <xf numFmtId="0" fontId="12" fillId="0" borderId="1" xfId="0" applyFont="1" applyBorder="1"/>
    <xf numFmtId="0" fontId="12" fillId="2" borderId="5" xfId="0" applyFont="1" applyFill="1" applyBorder="1" applyAlignment="1">
      <alignment wrapText="1"/>
    </xf>
    <xf numFmtId="0" fontId="12" fillId="2" borderId="6" xfId="0" applyFont="1" applyFill="1" applyBorder="1"/>
    <xf numFmtId="0" fontId="13" fillId="0" borderId="6" xfId="0" applyFont="1" applyBorder="1"/>
    <xf numFmtId="0" fontId="13" fillId="0" borderId="0" xfId="0" applyFont="1" applyAlignment="1">
      <alignment wrapText="1"/>
    </xf>
    <xf numFmtId="0" fontId="13" fillId="0" borderId="0" xfId="0" applyFont="1"/>
    <xf numFmtId="166" fontId="13" fillId="0" borderId="0" xfId="17" applyFo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2" borderId="7" xfId="17" applyFont="1" applyFill="1" applyBorder="1" applyAlignment="1">
      <alignment horizontal="center" vertical="center" wrapText="1"/>
    </xf>
    <xf numFmtId="166" fontId="13" fillId="0" borderId="8" xfId="17" applyFont="1" applyBorder="1"/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2" borderId="1" xfId="17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166" fontId="10" fillId="2" borderId="1" xfId="17" applyFont="1" applyFill="1" applyBorder="1"/>
    <xf numFmtId="0" fontId="14" fillId="0" borderId="1" xfId="0" applyFont="1" applyBorder="1" applyAlignment="1">
      <alignment horizontal="justify" vertical="center"/>
    </xf>
    <xf numFmtId="0" fontId="10" fillId="0" borderId="0" xfId="0" applyFont="1"/>
    <xf numFmtId="0" fontId="10" fillId="2" borderId="0" xfId="0" applyFont="1" applyFill="1" applyAlignment="1">
      <alignment wrapText="1"/>
    </xf>
    <xf numFmtId="0" fontId="10" fillId="2" borderId="0" xfId="0" applyFont="1" applyFill="1" applyBorder="1"/>
    <xf numFmtId="166" fontId="10" fillId="2" borderId="0" xfId="17" applyFont="1" applyFill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6" fontId="12" fillId="2" borderId="1" xfId="17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166" fontId="13" fillId="0" borderId="1" xfId="17" applyFont="1" applyBorder="1"/>
    <xf numFmtId="167" fontId="13" fillId="0" borderId="1" xfId="17" applyNumberFormat="1" applyFont="1" applyBorder="1"/>
    <xf numFmtId="166" fontId="12" fillId="2" borderId="1" xfId="17" applyFont="1" applyFill="1" applyBorder="1"/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2" borderId="0" xfId="0" applyFont="1" applyFill="1" applyBorder="1"/>
    <xf numFmtId="166" fontId="12" fillId="2" borderId="0" xfId="17" applyFont="1" applyFill="1"/>
    <xf numFmtId="0" fontId="10" fillId="0" borderId="1" xfId="0" applyFont="1" applyBorder="1" applyAlignment="1">
      <alignment horizontal="center" vertical="center" wrapText="1"/>
    </xf>
    <xf numFmtId="166" fontId="10" fillId="2" borderId="1" xfId="17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66" fontId="10" fillId="2" borderId="1" xfId="17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17" applyFont="1" applyAlignment="1">
      <alignment horizontal="center"/>
    </xf>
    <xf numFmtId="166" fontId="10" fillId="2" borderId="0" xfId="17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66" fontId="12" fillId="2" borderId="8" xfId="17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166" fontId="10" fillId="2" borderId="8" xfId="17" applyFont="1" applyFill="1" applyBorder="1"/>
    <xf numFmtId="0" fontId="1" fillId="0" borderId="0" xfId="0" applyFont="1" applyAlignment="1">
      <alignment wrapText="1"/>
    </xf>
    <xf numFmtId="166" fontId="1" fillId="0" borderId="0" xfId="17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0" xfId="0" applyFont="1"/>
    <xf numFmtId="0" fontId="0" fillId="3" borderId="1" xfId="0" applyFont="1" applyFill="1" applyBorder="1"/>
    <xf numFmtId="0" fontId="16" fillId="3" borderId="1" xfId="0" applyFont="1" applyFill="1" applyBorder="1"/>
    <xf numFmtId="0" fontId="16" fillId="0" borderId="0" xfId="0" applyFont="1"/>
    <xf numFmtId="0" fontId="17" fillId="0" borderId="0" xfId="0" applyFont="1"/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2" fillId="2" borderId="1" xfId="17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1" fillId="0" borderId="0" xfId="0" applyFont="1" applyAlignment="1">
      <alignment vertical="center" wrapText="1"/>
    </xf>
    <xf numFmtId="166" fontId="15" fillId="0" borderId="0" xfId="17" applyFont="1"/>
    <xf numFmtId="0" fontId="20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center" wrapText="1"/>
    </xf>
    <xf numFmtId="0" fontId="15" fillId="3" borderId="1" xfId="0" applyFont="1" applyFill="1" applyBorder="1"/>
    <xf numFmtId="0" fontId="1" fillId="0" borderId="0" xfId="0" applyFont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20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Followed Hyperlink" xfId="19" builtinId="9" hidden="1"/>
    <cellStyle name="Hyperlink" xfId="18" builtinId="8" hidden="1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ColWidth="8.7109375" defaultRowHeight="15" x14ac:dyDescent="0.25"/>
  <sheetData>
    <row r="28" spans="4:14" x14ac:dyDescent="0.25"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71093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zoomScalePageLayoutView="120" workbookViewId="0">
      <selection activeCell="A31" sqref="A31"/>
    </sheetView>
  </sheetViews>
  <sheetFormatPr defaultColWidth="11.5703125" defaultRowHeight="15" x14ac:dyDescent="0.25"/>
  <cols>
    <col min="1" max="1" width="34.140625" style="1" customWidth="1"/>
    <col min="2" max="2" width="10" style="1" customWidth="1"/>
    <col min="3" max="3" width="14.7109375" customWidth="1"/>
    <col min="4" max="6" width="10" customWidth="1"/>
    <col min="7" max="7" width="14.7109375" customWidth="1"/>
    <col min="8" max="8" width="10" customWidth="1"/>
    <col min="9" max="9" width="10" style="4" customWidth="1"/>
  </cols>
  <sheetData>
    <row r="1" spans="1:9" s="3" customFormat="1" ht="42.75" x14ac:dyDescent="0.25">
      <c r="A1" s="48" t="s">
        <v>39</v>
      </c>
      <c r="B1" s="48" t="s">
        <v>38</v>
      </c>
      <c r="C1" s="48" t="s">
        <v>0</v>
      </c>
      <c r="D1" s="48" t="s">
        <v>36</v>
      </c>
      <c r="E1" s="55"/>
      <c r="F1" s="48" t="s">
        <v>38</v>
      </c>
      <c r="G1" s="48" t="s">
        <v>0</v>
      </c>
      <c r="H1" s="48" t="s">
        <v>36</v>
      </c>
      <c r="I1" s="49" t="s">
        <v>12</v>
      </c>
    </row>
    <row r="2" spans="1:9" x14ac:dyDescent="0.25">
      <c r="A2" s="35" t="s">
        <v>37</v>
      </c>
      <c r="B2" s="35">
        <v>0</v>
      </c>
      <c r="C2" s="5">
        <v>0</v>
      </c>
      <c r="D2" s="5">
        <v>1</v>
      </c>
      <c r="E2" s="8"/>
      <c r="F2" s="5">
        <f>B2*$B$5</f>
        <v>0</v>
      </c>
      <c r="G2" s="5">
        <f>C2*$C$5</f>
        <v>0</v>
      </c>
      <c r="H2" s="5">
        <f>D2*$D$5</f>
        <v>3</v>
      </c>
      <c r="I2" s="29">
        <f>SUM(G2:H2)</f>
        <v>3</v>
      </c>
    </row>
    <row r="3" spans="1:9" x14ac:dyDescent="0.25">
      <c r="A3" s="35" t="s">
        <v>13</v>
      </c>
      <c r="B3" s="35">
        <v>1</v>
      </c>
      <c r="C3" s="6">
        <v>1</v>
      </c>
      <c r="D3" s="5">
        <v>0</v>
      </c>
      <c r="E3" s="8"/>
      <c r="F3" s="5">
        <f>B3*$B$5</f>
        <v>1</v>
      </c>
      <c r="G3" s="5">
        <f>C3*$C$5</f>
        <v>2</v>
      </c>
      <c r="H3" s="5">
        <f>D3*$D$5</f>
        <v>0</v>
      </c>
      <c r="I3" s="29">
        <f>SUM(G3:H3)</f>
        <v>2</v>
      </c>
    </row>
    <row r="4" spans="1:9" x14ac:dyDescent="0.25">
      <c r="A4" s="7"/>
      <c r="B4" s="31">
        <f>SUM(B2:B3)</f>
        <v>1</v>
      </c>
      <c r="C4" s="31">
        <f>SUM(C2:C3)</f>
        <v>1</v>
      </c>
      <c r="D4" s="31">
        <f>SUM(D2:D3)</f>
        <v>1</v>
      </c>
      <c r="E4" s="8"/>
      <c r="F4" s="8"/>
      <c r="G4" s="8"/>
      <c r="H4" s="8"/>
      <c r="I4" s="9"/>
    </row>
    <row r="5" spans="1:9" x14ac:dyDescent="0.25">
      <c r="A5" s="32" t="s">
        <v>11</v>
      </c>
      <c r="B5" s="32">
        <v>1</v>
      </c>
      <c r="C5" s="33">
        <v>2</v>
      </c>
      <c r="D5" s="33">
        <v>3</v>
      </c>
      <c r="E5" s="8"/>
      <c r="F5" s="8"/>
      <c r="G5" s="8"/>
      <c r="H5" s="8"/>
      <c r="I5" s="34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zoomScaleNormal="100" zoomScalePageLayoutView="120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U20" sqref="U20"/>
    </sheetView>
  </sheetViews>
  <sheetFormatPr defaultColWidth="11.5703125" defaultRowHeight="15" x14ac:dyDescent="0.25"/>
  <cols>
    <col min="1" max="1" width="43.85546875" style="18" customWidth="1"/>
    <col min="2" max="4" width="7" style="19" customWidth="1"/>
    <col min="5" max="5" width="11.28515625" style="19" customWidth="1"/>
    <col min="6" max="10" width="7" style="19" customWidth="1"/>
    <col min="11" max="11" width="9.140625" style="19" customWidth="1"/>
    <col min="12" max="12" width="10.140625" style="19" customWidth="1"/>
    <col min="13" max="13" width="7" style="20" customWidth="1"/>
    <col min="15" max="15" width="14" customWidth="1"/>
    <col min="17" max="17" width="14.85546875" customWidth="1"/>
    <col min="18" max="18" width="30.42578125" customWidth="1"/>
  </cols>
  <sheetData>
    <row r="1" spans="1:18" ht="15.75" thickBot="1" x14ac:dyDescent="0.3">
      <c r="N1" s="98" t="s">
        <v>42</v>
      </c>
      <c r="O1" s="99"/>
      <c r="P1" s="99"/>
      <c r="Q1" s="99"/>
      <c r="R1" s="99"/>
    </row>
    <row r="2" spans="1:18" s="3" customFormat="1" ht="51" x14ac:dyDescent="0.25">
      <c r="A2" s="21" t="s">
        <v>39</v>
      </c>
      <c r="B2" s="22" t="s">
        <v>1</v>
      </c>
      <c r="C2" s="22" t="s">
        <v>2</v>
      </c>
      <c r="D2" s="22" t="s">
        <v>4</v>
      </c>
      <c r="E2" s="22" t="s">
        <v>5</v>
      </c>
      <c r="F2" s="22" t="s">
        <v>3</v>
      </c>
      <c r="G2" s="22"/>
      <c r="H2" s="22" t="s">
        <v>1</v>
      </c>
      <c r="I2" s="22" t="s">
        <v>2</v>
      </c>
      <c r="J2" s="22" t="s">
        <v>4</v>
      </c>
      <c r="K2" s="22" t="s">
        <v>5</v>
      </c>
      <c r="L2" s="22" t="s">
        <v>3</v>
      </c>
      <c r="M2" s="23" t="s">
        <v>12</v>
      </c>
      <c r="N2" s="58" t="s">
        <v>43</v>
      </c>
      <c r="O2" s="58" t="s">
        <v>56</v>
      </c>
      <c r="P2" s="58" t="s">
        <v>40</v>
      </c>
      <c r="Q2" s="58" t="s">
        <v>41</v>
      </c>
      <c r="R2" s="58" t="s">
        <v>57</v>
      </c>
    </row>
    <row r="3" spans="1:18" ht="38.25" customHeight="1" x14ac:dyDescent="0.25">
      <c r="A3" s="10" t="s">
        <v>7</v>
      </c>
      <c r="B3" s="11">
        <v>0.1</v>
      </c>
      <c r="C3" s="56">
        <v>0.1</v>
      </c>
      <c r="D3" s="56">
        <v>0.05</v>
      </c>
      <c r="E3" s="56">
        <v>0.05</v>
      </c>
      <c r="F3" s="56">
        <f>E3</f>
        <v>0.05</v>
      </c>
      <c r="G3" s="56"/>
      <c r="H3" s="56">
        <f>B3*$B$12</f>
        <v>0.1</v>
      </c>
      <c r="I3" s="56">
        <f>C3*$C$12</f>
        <v>0.1</v>
      </c>
      <c r="J3" s="56">
        <f>D3*$D$12</f>
        <v>0.15000000000000002</v>
      </c>
      <c r="K3" s="56">
        <f>E3*$E$12</f>
        <v>0.35000000000000003</v>
      </c>
      <c r="L3" s="56">
        <f>F3*$F$12</f>
        <v>0.35000000000000003</v>
      </c>
      <c r="M3" s="57">
        <f>SUM(H3:L3)</f>
        <v>1.05</v>
      </c>
      <c r="N3" s="59"/>
      <c r="O3" s="59">
        <v>0</v>
      </c>
      <c r="P3" s="59"/>
      <c r="Q3" s="100" t="s">
        <v>54</v>
      </c>
      <c r="R3" s="70"/>
    </row>
    <row r="4" spans="1:18" ht="60" customHeight="1" x14ac:dyDescent="0.25">
      <c r="A4" s="10" t="s">
        <v>8</v>
      </c>
      <c r="B4" s="11">
        <v>0.1</v>
      </c>
      <c r="C4" s="56">
        <v>0.2</v>
      </c>
      <c r="D4" s="56">
        <v>0.25</v>
      </c>
      <c r="E4" s="56">
        <v>0.25</v>
      </c>
      <c r="F4" s="56">
        <f t="shared" ref="F4:F10" si="0">E4</f>
        <v>0.25</v>
      </c>
      <c r="G4" s="56"/>
      <c r="H4" s="56">
        <f t="shared" ref="H4:H10" si="1">B4*$B$12</f>
        <v>0.1</v>
      </c>
      <c r="I4" s="56">
        <f t="shared" ref="I4:I10" si="2">C4*$C$12</f>
        <v>0.2</v>
      </c>
      <c r="J4" s="56">
        <f t="shared" ref="J4:J10" si="3">D4*$D$12</f>
        <v>0.75</v>
      </c>
      <c r="K4" s="56">
        <f t="shared" ref="K4:K10" si="4">E4*$E$12</f>
        <v>1.75</v>
      </c>
      <c r="L4" s="56">
        <f t="shared" ref="L4:L10" si="5">F4*$F$12</f>
        <v>1.75</v>
      </c>
      <c r="M4" s="57">
        <f t="shared" ref="M4:M10" si="6">SUM(H4:L4)</f>
        <v>4.55</v>
      </c>
      <c r="N4" s="59"/>
      <c r="O4" s="67">
        <v>15</v>
      </c>
      <c r="P4" s="59"/>
      <c r="Q4" s="101"/>
      <c r="R4" s="103" t="s">
        <v>55</v>
      </c>
    </row>
    <row r="5" spans="1:18" ht="25.5" x14ac:dyDescent="0.25">
      <c r="A5" s="10" t="s">
        <v>9</v>
      </c>
      <c r="B5" s="11">
        <v>0.05</v>
      </c>
      <c r="C5" s="56">
        <v>0.1</v>
      </c>
      <c r="D5" s="56">
        <v>0.25</v>
      </c>
      <c r="E5" s="56">
        <v>0.15</v>
      </c>
      <c r="F5" s="56">
        <f t="shared" si="0"/>
        <v>0.15</v>
      </c>
      <c r="G5" s="56"/>
      <c r="H5" s="56">
        <f t="shared" si="1"/>
        <v>0.05</v>
      </c>
      <c r="I5" s="56">
        <f t="shared" si="2"/>
        <v>0.1</v>
      </c>
      <c r="J5" s="56">
        <f t="shared" si="3"/>
        <v>0.75</v>
      </c>
      <c r="K5" s="56">
        <f t="shared" si="4"/>
        <v>1.05</v>
      </c>
      <c r="L5" s="56">
        <f t="shared" si="5"/>
        <v>1.05</v>
      </c>
      <c r="M5" s="57">
        <f t="shared" si="6"/>
        <v>3</v>
      </c>
      <c r="N5" s="59"/>
      <c r="O5" s="59">
        <v>0</v>
      </c>
      <c r="P5" s="59"/>
      <c r="Q5" s="101"/>
      <c r="R5" s="104"/>
    </row>
    <row r="6" spans="1:18" x14ac:dyDescent="0.25">
      <c r="A6" s="10" t="s">
        <v>10</v>
      </c>
      <c r="B6" s="11">
        <v>0.05</v>
      </c>
      <c r="C6" s="56">
        <v>0.05</v>
      </c>
      <c r="D6" s="56">
        <v>0.05</v>
      </c>
      <c r="E6" s="56">
        <v>0.05</v>
      </c>
      <c r="F6" s="56">
        <f t="shared" si="0"/>
        <v>0.05</v>
      </c>
      <c r="G6" s="56"/>
      <c r="H6" s="56">
        <f t="shared" si="1"/>
        <v>0.05</v>
      </c>
      <c r="I6" s="56">
        <f t="shared" si="2"/>
        <v>0.05</v>
      </c>
      <c r="J6" s="56">
        <f t="shared" si="3"/>
        <v>0.15000000000000002</v>
      </c>
      <c r="K6" s="56">
        <f t="shared" si="4"/>
        <v>0.35000000000000003</v>
      </c>
      <c r="L6" s="56">
        <f t="shared" si="5"/>
        <v>0.35000000000000003</v>
      </c>
      <c r="M6" s="57">
        <f t="shared" si="6"/>
        <v>0.95000000000000018</v>
      </c>
      <c r="N6" s="59"/>
      <c r="O6" s="59">
        <v>0</v>
      </c>
      <c r="P6" s="59"/>
      <c r="Q6" s="101"/>
      <c r="R6" s="70"/>
    </row>
    <row r="7" spans="1:18" ht="25.5" x14ac:dyDescent="0.25">
      <c r="A7" s="10" t="s">
        <v>44</v>
      </c>
      <c r="B7" s="11">
        <v>0</v>
      </c>
      <c r="C7" s="56">
        <v>0.1</v>
      </c>
      <c r="D7" s="56">
        <v>0.15</v>
      </c>
      <c r="E7" s="56">
        <v>0.1</v>
      </c>
      <c r="F7" s="56">
        <f t="shared" si="0"/>
        <v>0.1</v>
      </c>
      <c r="G7" s="56"/>
      <c r="H7" s="56">
        <f t="shared" si="1"/>
        <v>0</v>
      </c>
      <c r="I7" s="56">
        <f t="shared" si="2"/>
        <v>0.1</v>
      </c>
      <c r="J7" s="56">
        <f t="shared" si="3"/>
        <v>0.44999999999999996</v>
      </c>
      <c r="K7" s="56">
        <f t="shared" si="4"/>
        <v>0.70000000000000007</v>
      </c>
      <c r="L7" s="56">
        <f t="shared" si="5"/>
        <v>0.70000000000000007</v>
      </c>
      <c r="M7" s="57">
        <f t="shared" si="6"/>
        <v>1.9500000000000002</v>
      </c>
      <c r="N7" s="59"/>
      <c r="O7" s="59">
        <v>0</v>
      </c>
      <c r="P7" s="59"/>
      <c r="Q7" s="101"/>
      <c r="R7" s="70"/>
    </row>
    <row r="8" spans="1:18" ht="25.5" x14ac:dyDescent="0.25">
      <c r="A8" s="10" t="s">
        <v>32</v>
      </c>
      <c r="B8" s="11">
        <v>0.05</v>
      </c>
      <c r="C8" s="56">
        <v>0.05</v>
      </c>
      <c r="D8" s="56">
        <v>0.1</v>
      </c>
      <c r="E8" s="56">
        <v>0.35</v>
      </c>
      <c r="F8" s="56">
        <f t="shared" si="0"/>
        <v>0.35</v>
      </c>
      <c r="G8" s="56"/>
      <c r="H8" s="56">
        <f t="shared" si="1"/>
        <v>0.05</v>
      </c>
      <c r="I8" s="56">
        <f t="shared" si="2"/>
        <v>0.05</v>
      </c>
      <c r="J8" s="56">
        <f t="shared" si="3"/>
        <v>0.30000000000000004</v>
      </c>
      <c r="K8" s="56">
        <f t="shared" si="4"/>
        <v>2.4499999999999997</v>
      </c>
      <c r="L8" s="56">
        <f t="shared" si="5"/>
        <v>2.4499999999999997</v>
      </c>
      <c r="M8" s="57">
        <f t="shared" si="6"/>
        <v>5.2999999999999989</v>
      </c>
      <c r="N8" s="59"/>
      <c r="O8" s="59">
        <v>0</v>
      </c>
      <c r="P8" s="59"/>
      <c r="Q8" s="102"/>
      <c r="R8" s="70"/>
    </row>
    <row r="9" spans="1:18" x14ac:dyDescent="0.25">
      <c r="A9" s="10" t="s">
        <v>6</v>
      </c>
      <c r="B9" s="11">
        <v>0.15</v>
      </c>
      <c r="C9" s="56">
        <v>0.15</v>
      </c>
      <c r="D9" s="56">
        <v>0.15</v>
      </c>
      <c r="E9" s="56">
        <v>0.05</v>
      </c>
      <c r="F9" s="56">
        <f t="shared" si="0"/>
        <v>0.05</v>
      </c>
      <c r="G9" s="56"/>
      <c r="H9" s="56">
        <f t="shared" si="1"/>
        <v>0.15</v>
      </c>
      <c r="I9" s="56">
        <f t="shared" si="2"/>
        <v>0.15</v>
      </c>
      <c r="J9" s="56">
        <f t="shared" si="3"/>
        <v>0.44999999999999996</v>
      </c>
      <c r="K9" s="56">
        <f t="shared" si="4"/>
        <v>0.35000000000000003</v>
      </c>
      <c r="L9" s="56">
        <f t="shared" si="5"/>
        <v>0.35000000000000003</v>
      </c>
      <c r="M9" s="57">
        <f t="shared" si="6"/>
        <v>1.4500000000000002</v>
      </c>
      <c r="N9" s="59"/>
      <c r="O9" s="59">
        <v>0</v>
      </c>
      <c r="P9" s="59"/>
      <c r="Q9" s="69"/>
      <c r="R9" s="69"/>
    </row>
    <row r="10" spans="1:18" x14ac:dyDescent="0.25">
      <c r="A10" s="10" t="s">
        <v>13</v>
      </c>
      <c r="B10" s="12">
        <v>0.5</v>
      </c>
      <c r="C10" s="56">
        <v>0.25</v>
      </c>
      <c r="D10" s="56">
        <v>0</v>
      </c>
      <c r="E10" s="56">
        <v>0</v>
      </c>
      <c r="F10" s="56">
        <f t="shared" si="0"/>
        <v>0</v>
      </c>
      <c r="G10" s="56"/>
      <c r="H10" s="56">
        <f t="shared" si="1"/>
        <v>0.5</v>
      </c>
      <c r="I10" s="56">
        <f t="shared" si="2"/>
        <v>0.25</v>
      </c>
      <c r="J10" s="56">
        <f t="shared" si="3"/>
        <v>0</v>
      </c>
      <c r="K10" s="56">
        <f t="shared" si="4"/>
        <v>0</v>
      </c>
      <c r="L10" s="56">
        <f t="shared" si="5"/>
        <v>0</v>
      </c>
      <c r="M10" s="57">
        <f t="shared" si="6"/>
        <v>0.75</v>
      </c>
      <c r="N10" s="59"/>
      <c r="O10" s="59">
        <v>0</v>
      </c>
      <c r="P10" s="59"/>
      <c r="Q10" s="60"/>
      <c r="R10" s="60"/>
    </row>
    <row r="11" spans="1:18" x14ac:dyDescent="0.25">
      <c r="A11" s="13"/>
      <c r="B11" s="14">
        <f>SUM(B3:B10)</f>
        <v>1</v>
      </c>
      <c r="C11" s="14">
        <f>SUM(C3:C10)</f>
        <v>1</v>
      </c>
      <c r="D11" s="14">
        <f t="shared" ref="D11:F11" si="7">SUM(D3:D10)</f>
        <v>1</v>
      </c>
      <c r="E11" s="14">
        <f t="shared" si="7"/>
        <v>1</v>
      </c>
      <c r="F11" s="14">
        <f t="shared" si="7"/>
        <v>1</v>
      </c>
      <c r="G11" s="11"/>
      <c r="H11" s="11"/>
      <c r="I11" s="11"/>
      <c r="J11" s="11"/>
      <c r="K11" s="11"/>
      <c r="L11" s="11"/>
      <c r="M11" s="24"/>
      <c r="N11" s="59"/>
      <c r="O11" s="59"/>
      <c r="P11" s="59"/>
      <c r="Q11" s="60"/>
      <c r="R11" s="60"/>
    </row>
    <row r="12" spans="1:18" ht="15.75" thickBot="1" x14ac:dyDescent="0.3">
      <c r="A12" s="15" t="s">
        <v>11</v>
      </c>
      <c r="B12" s="16">
        <v>1</v>
      </c>
      <c r="C12" s="16">
        <v>1</v>
      </c>
      <c r="D12" s="16">
        <v>3</v>
      </c>
      <c r="E12" s="16">
        <v>7</v>
      </c>
      <c r="F12" s="16">
        <v>7</v>
      </c>
      <c r="G12" s="17"/>
      <c r="H12" s="17"/>
      <c r="I12" s="17"/>
      <c r="J12" s="17"/>
      <c r="K12" s="17"/>
      <c r="L12" s="17"/>
      <c r="M12" s="43">
        <f>SUM(M2:M10)</f>
        <v>18.999999999999996</v>
      </c>
      <c r="N12" s="59"/>
      <c r="O12" s="67">
        <v>15</v>
      </c>
      <c r="P12" s="59"/>
      <c r="Q12" s="60"/>
      <c r="R12" s="60"/>
    </row>
  </sheetData>
  <mergeCells count="3">
    <mergeCell ref="N1:R1"/>
    <mergeCell ref="Q3:Q8"/>
    <mergeCell ref="R4:R5"/>
  </mergeCells>
  <phoneticPr fontId="7" type="noConversion"/>
  <pageMargins left="0.70000000000000007" right="0.70000000000000007" top="0.75000000000000011" bottom="0.75000000000000011" header="0.30000000000000004" footer="0.30000000000000004"/>
  <pageSetup paperSize="9" scale="6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60" workbookViewId="0">
      <selection activeCell="F20" sqref="F20"/>
    </sheetView>
  </sheetViews>
  <sheetFormatPr defaultColWidth="11.5703125" defaultRowHeight="15" x14ac:dyDescent="0.25"/>
  <cols>
    <col min="1" max="1" width="34.140625" style="1" customWidth="1"/>
    <col min="2" max="6" width="9.42578125" customWidth="1"/>
    <col min="7" max="7" width="9.42578125" style="4" customWidth="1"/>
    <col min="9" max="9" width="14.42578125" customWidth="1"/>
    <col min="12" max="12" width="30.42578125" customWidth="1"/>
  </cols>
  <sheetData>
    <row r="1" spans="1:12" x14ac:dyDescent="0.25">
      <c r="H1" s="98" t="s">
        <v>42</v>
      </c>
      <c r="I1" s="99"/>
      <c r="J1" s="99"/>
      <c r="K1" s="99"/>
      <c r="L1" s="99"/>
    </row>
    <row r="2" spans="1:12" s="3" customFormat="1" ht="51" x14ac:dyDescent="0.25">
      <c r="A2" s="25" t="s">
        <v>39</v>
      </c>
      <c r="B2" s="25" t="s">
        <v>1</v>
      </c>
      <c r="C2" s="25" t="s">
        <v>4</v>
      </c>
      <c r="D2" s="26"/>
      <c r="E2" s="25" t="s">
        <v>1</v>
      </c>
      <c r="F2" s="25" t="s">
        <v>4</v>
      </c>
      <c r="G2" s="27" t="s">
        <v>12</v>
      </c>
      <c r="H2" s="58" t="s">
        <v>43</v>
      </c>
      <c r="I2" s="58" t="s">
        <v>63</v>
      </c>
      <c r="J2" s="58" t="s">
        <v>40</v>
      </c>
      <c r="K2" s="58" t="s">
        <v>41</v>
      </c>
      <c r="L2" s="58" t="s">
        <v>45</v>
      </c>
    </row>
    <row r="3" spans="1:12" ht="57" customHeight="1" x14ac:dyDescent="0.25">
      <c r="A3" s="28" t="s">
        <v>14</v>
      </c>
      <c r="B3" s="5">
        <v>0.1</v>
      </c>
      <c r="C3" s="5">
        <v>0.05</v>
      </c>
      <c r="D3" s="8"/>
      <c r="E3" s="5">
        <f>B3*$B$8</f>
        <v>0.1</v>
      </c>
      <c r="F3" s="5">
        <f>C3*$C$8</f>
        <v>0.2</v>
      </c>
      <c r="G3" s="29">
        <f>SUM(E3:F3)</f>
        <v>0.30000000000000004</v>
      </c>
      <c r="H3" s="59"/>
      <c r="I3" s="59"/>
      <c r="J3" s="59"/>
      <c r="K3" s="100" t="s">
        <v>53</v>
      </c>
      <c r="L3" s="100" t="s">
        <v>61</v>
      </c>
    </row>
    <row r="4" spans="1:12" ht="42.75" x14ac:dyDescent="0.25">
      <c r="A4" s="28" t="s">
        <v>15</v>
      </c>
      <c r="B4" s="5">
        <v>0.2</v>
      </c>
      <c r="C4" s="5">
        <v>0.5</v>
      </c>
      <c r="D4" s="8"/>
      <c r="E4" s="5">
        <f>B4*$B$8</f>
        <v>0.2</v>
      </c>
      <c r="F4" s="5">
        <f>C4*$C$8</f>
        <v>2</v>
      </c>
      <c r="G4" s="29">
        <f>SUM(E4:F4)</f>
        <v>2.2000000000000002</v>
      </c>
      <c r="H4" s="59"/>
      <c r="I4" s="59"/>
      <c r="J4" s="59"/>
      <c r="K4" s="101"/>
      <c r="L4" s="101"/>
    </row>
    <row r="5" spans="1:12" ht="42.75" x14ac:dyDescent="0.25">
      <c r="A5" s="28" t="s">
        <v>16</v>
      </c>
      <c r="B5" s="5">
        <v>0.2</v>
      </c>
      <c r="C5" s="5">
        <v>0.45</v>
      </c>
      <c r="D5" s="8"/>
      <c r="E5" s="5">
        <f>B5*$B$8</f>
        <v>0.2</v>
      </c>
      <c r="F5" s="5">
        <f>C5*$C$8</f>
        <v>1.8</v>
      </c>
      <c r="G5" s="29">
        <f>SUM(E5:F5)</f>
        <v>2</v>
      </c>
      <c r="H5" s="59"/>
      <c r="I5" s="59"/>
      <c r="J5" s="59"/>
      <c r="K5" s="101"/>
      <c r="L5" s="102"/>
    </row>
    <row r="6" spans="1:12" x14ac:dyDescent="0.25">
      <c r="A6" s="30" t="s">
        <v>17</v>
      </c>
      <c r="B6" s="6">
        <v>0.5</v>
      </c>
      <c r="C6" s="5">
        <v>0</v>
      </c>
      <c r="D6" s="8"/>
      <c r="E6" s="5">
        <f>B6*$B$8</f>
        <v>0.5</v>
      </c>
      <c r="F6" s="5">
        <f>C6*$C$8</f>
        <v>0</v>
      </c>
      <c r="G6" s="29">
        <f>SUM(E6:F6)</f>
        <v>0.5</v>
      </c>
      <c r="H6" s="59"/>
      <c r="I6" s="59"/>
      <c r="J6" s="59"/>
      <c r="K6" s="101"/>
      <c r="L6" s="70"/>
    </row>
    <row r="7" spans="1:12" x14ac:dyDescent="0.25">
      <c r="A7" s="7"/>
      <c r="B7" s="31">
        <f>SUM(B3:B6)</f>
        <v>1</v>
      </c>
      <c r="C7" s="31">
        <f>SUM(C3:C6)</f>
        <v>1</v>
      </c>
      <c r="D7" s="8"/>
      <c r="E7" s="8"/>
      <c r="F7" s="8"/>
      <c r="G7" s="9"/>
      <c r="H7" s="59"/>
      <c r="I7" s="59"/>
      <c r="J7" s="59"/>
      <c r="K7" s="101"/>
      <c r="L7" s="70"/>
    </row>
    <row r="8" spans="1:12" x14ac:dyDescent="0.25">
      <c r="A8" s="32" t="s">
        <v>11</v>
      </c>
      <c r="B8" s="33">
        <v>1</v>
      </c>
      <c r="C8" s="33">
        <v>4</v>
      </c>
      <c r="D8" s="8"/>
      <c r="E8" s="8"/>
      <c r="F8" s="8"/>
      <c r="G8" s="34">
        <f>SUM(G2:G6)</f>
        <v>5</v>
      </c>
      <c r="H8" s="59"/>
      <c r="I8" s="65">
        <v>6</v>
      </c>
      <c r="J8" s="59"/>
      <c r="K8" s="102"/>
      <c r="L8" s="70"/>
    </row>
    <row r="10" spans="1:12" x14ac:dyDescent="0.25">
      <c r="A10" s="1" t="s">
        <v>59</v>
      </c>
    </row>
    <row r="11" spans="1:12" ht="57.75" x14ac:dyDescent="0.25">
      <c r="A11" s="76" t="s">
        <v>58</v>
      </c>
      <c r="I11" s="72"/>
      <c r="J11" s="72"/>
      <c r="K11" s="71"/>
      <c r="L11" s="71"/>
    </row>
    <row r="12" spans="1:12" ht="29.25" x14ac:dyDescent="0.25">
      <c r="A12" s="76" t="s">
        <v>60</v>
      </c>
      <c r="H12" s="71"/>
      <c r="I12" s="71"/>
      <c r="J12" s="71"/>
      <c r="K12" s="71"/>
      <c r="L12" s="71"/>
    </row>
    <row r="13" spans="1:12" x14ac:dyDescent="0.25">
      <c r="H13" s="71"/>
      <c r="I13" s="71"/>
      <c r="J13" s="71"/>
      <c r="K13" s="71"/>
      <c r="L13" s="71"/>
    </row>
  </sheetData>
  <mergeCells count="3">
    <mergeCell ref="H1:L1"/>
    <mergeCell ref="L3:L5"/>
    <mergeCell ref="K3:K8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20" workbookViewId="0">
      <selection activeCell="K9" sqref="K9"/>
    </sheetView>
  </sheetViews>
  <sheetFormatPr defaultColWidth="11.5703125" defaultRowHeight="15" x14ac:dyDescent="0.25"/>
  <cols>
    <col min="1" max="1" width="34.140625" style="1" customWidth="1"/>
    <col min="2" max="6" width="8.42578125" customWidth="1"/>
    <col min="7" max="7" width="8.42578125" style="4" customWidth="1"/>
    <col min="9" max="9" width="14.28515625" customWidth="1"/>
    <col min="12" max="12" width="30.42578125" customWidth="1"/>
  </cols>
  <sheetData>
    <row r="1" spans="1:12" x14ac:dyDescent="0.25">
      <c r="H1" s="98" t="s">
        <v>42</v>
      </c>
      <c r="I1" s="99"/>
      <c r="J1" s="99"/>
      <c r="K1" s="99"/>
      <c r="L1" s="99"/>
    </row>
    <row r="2" spans="1:12" s="3" customFormat="1" ht="81.75" customHeight="1" x14ac:dyDescent="0.25">
      <c r="A2" s="25" t="s">
        <v>39</v>
      </c>
      <c r="B2" s="25" t="s">
        <v>1</v>
      </c>
      <c r="C2" s="25" t="s">
        <v>4</v>
      </c>
      <c r="D2" s="26"/>
      <c r="E2" s="25" t="s">
        <v>1</v>
      </c>
      <c r="F2" s="25" t="s">
        <v>4</v>
      </c>
      <c r="G2" s="27" t="s">
        <v>12</v>
      </c>
      <c r="H2" s="58" t="s">
        <v>43</v>
      </c>
      <c r="I2" s="82" t="str">
        <f>Pricing_payment!K2</f>
        <v>HR: Number of staff currently fulfilling this responsibility</v>
      </c>
      <c r="J2" s="82" t="s">
        <v>40</v>
      </c>
      <c r="K2" s="82" t="s">
        <v>41</v>
      </c>
      <c r="L2" s="82" t="s">
        <v>45</v>
      </c>
    </row>
    <row r="3" spans="1:12" ht="28.5" customHeight="1" x14ac:dyDescent="0.25">
      <c r="A3" s="28" t="s">
        <v>25</v>
      </c>
      <c r="B3" s="5">
        <v>0.1</v>
      </c>
      <c r="C3" s="5">
        <v>0.05</v>
      </c>
      <c r="D3" s="8"/>
      <c r="E3" s="5">
        <f>B3*$B$8</f>
        <v>0.1</v>
      </c>
      <c r="F3" s="5">
        <f>C3*$C$8</f>
        <v>0.15000000000000002</v>
      </c>
      <c r="G3" s="29">
        <f>SUM(E3:F3)</f>
        <v>0.25</v>
      </c>
      <c r="H3" s="59"/>
      <c r="I3" s="77"/>
      <c r="J3" s="77"/>
      <c r="K3" s="100" t="s">
        <v>53</v>
      </c>
      <c r="L3" s="100" t="s">
        <v>46</v>
      </c>
    </row>
    <row r="4" spans="1:12" ht="28.5" x14ac:dyDescent="0.25">
      <c r="A4" s="28" t="s">
        <v>26</v>
      </c>
      <c r="B4" s="5">
        <v>0.2</v>
      </c>
      <c r="C4" s="5">
        <v>0.5</v>
      </c>
      <c r="D4" s="8"/>
      <c r="E4" s="5">
        <f>B4*$B$8</f>
        <v>0.2</v>
      </c>
      <c r="F4" s="5">
        <f>C4*$C$8</f>
        <v>1.5</v>
      </c>
      <c r="G4" s="29">
        <f>SUM(E4:F4)</f>
        <v>1.7</v>
      </c>
      <c r="H4" s="59"/>
      <c r="I4" s="77"/>
      <c r="J4" s="77"/>
      <c r="K4" s="101"/>
      <c r="L4" s="101"/>
    </row>
    <row r="5" spans="1:12" ht="42.75" x14ac:dyDescent="0.25">
      <c r="A5" s="28" t="s">
        <v>27</v>
      </c>
      <c r="B5" s="5">
        <v>0.2</v>
      </c>
      <c r="C5" s="5">
        <v>0.45</v>
      </c>
      <c r="D5" s="8"/>
      <c r="E5" s="5">
        <f>B5*$B$8</f>
        <v>0.2</v>
      </c>
      <c r="F5" s="5">
        <f>C5*$C$8</f>
        <v>1.35</v>
      </c>
      <c r="G5" s="29">
        <f>SUM(E5:F5)</f>
        <v>1.55</v>
      </c>
      <c r="H5" s="59"/>
      <c r="I5" s="77"/>
      <c r="J5" s="77"/>
      <c r="K5" s="101"/>
      <c r="L5" s="102"/>
    </row>
    <row r="6" spans="1:12" x14ac:dyDescent="0.25">
      <c r="A6" s="35" t="s">
        <v>13</v>
      </c>
      <c r="B6" s="5">
        <v>0.5</v>
      </c>
      <c r="C6" s="5">
        <v>0</v>
      </c>
      <c r="D6" s="8"/>
      <c r="E6" s="5">
        <f>B6*$B$8</f>
        <v>0.5</v>
      </c>
      <c r="F6" s="5">
        <f>C6*$C$8</f>
        <v>0</v>
      </c>
      <c r="G6" s="62">
        <f>SUM(E6:F6)</f>
        <v>0.5</v>
      </c>
      <c r="H6" s="59"/>
      <c r="I6" s="77"/>
      <c r="J6" s="77"/>
      <c r="K6" s="101"/>
      <c r="L6" s="70"/>
    </row>
    <row r="7" spans="1:12" x14ac:dyDescent="0.25">
      <c r="A7" s="7"/>
      <c r="B7" s="31">
        <f>SUM(B3:B6)</f>
        <v>1</v>
      </c>
      <c r="C7" s="31">
        <f>SUM(C3:C6)</f>
        <v>1</v>
      </c>
      <c r="D7" s="8"/>
      <c r="E7" s="8"/>
      <c r="F7" s="8"/>
      <c r="G7" s="9"/>
      <c r="H7" s="60"/>
      <c r="I7" s="77"/>
      <c r="J7" s="70"/>
      <c r="K7" s="101"/>
      <c r="L7" s="70"/>
    </row>
    <row r="8" spans="1:12" x14ac:dyDescent="0.25">
      <c r="A8" s="32" t="s">
        <v>11</v>
      </c>
      <c r="B8" s="33">
        <v>1</v>
      </c>
      <c r="C8" s="33">
        <v>3</v>
      </c>
      <c r="D8" s="8"/>
      <c r="E8" s="8"/>
      <c r="F8" s="8"/>
      <c r="G8" s="34">
        <f>SUM(G2:G6)</f>
        <v>4</v>
      </c>
      <c r="H8" s="60"/>
      <c r="I8" s="77">
        <v>4</v>
      </c>
      <c r="J8" s="70"/>
      <c r="K8" s="102"/>
      <c r="L8" s="70"/>
    </row>
    <row r="10" spans="1:12" ht="30" x14ac:dyDescent="0.25">
      <c r="A10" s="1" t="s">
        <v>66</v>
      </c>
    </row>
    <row r="11" spans="1:12" ht="30" x14ac:dyDescent="0.25">
      <c r="A11" s="1" t="s">
        <v>67</v>
      </c>
    </row>
    <row r="12" spans="1:12" s="61" customFormat="1" x14ac:dyDescent="0.25">
      <c r="A12" s="63"/>
      <c r="G12" s="64"/>
    </row>
    <row r="13" spans="1:12" x14ac:dyDescent="0.25">
      <c r="J13" s="61"/>
    </row>
  </sheetData>
  <mergeCells count="3">
    <mergeCell ref="H1:L1"/>
    <mergeCell ref="L3:L5"/>
    <mergeCell ref="K3: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120" zoomScaleNormal="120" zoomScalePageLayoutView="120" workbookViewId="0">
      <selection activeCell="B20" sqref="B20"/>
    </sheetView>
  </sheetViews>
  <sheetFormatPr defaultColWidth="11.5703125" defaultRowHeight="12.75" x14ac:dyDescent="0.2"/>
  <cols>
    <col min="1" max="1" width="34.140625" style="83" customWidth="1"/>
    <col min="2" max="10" width="7.42578125" style="68" customWidth="1"/>
    <col min="11" max="11" width="7.42578125" style="93" customWidth="1"/>
    <col min="12" max="14" width="11.5703125" style="68"/>
    <col min="15" max="15" width="13.42578125" style="68" customWidth="1"/>
    <col min="16" max="16" width="27.85546875" style="68" customWidth="1"/>
    <col min="17" max="16384" width="11.5703125" style="68"/>
  </cols>
  <sheetData>
    <row r="1" spans="1:16" x14ac:dyDescent="0.2">
      <c r="L1" s="98" t="s">
        <v>42</v>
      </c>
      <c r="M1" s="99"/>
      <c r="N1" s="99"/>
      <c r="O1" s="99"/>
      <c r="P1" s="99"/>
    </row>
    <row r="2" spans="1:16" s="94" customFormat="1" ht="46.5" customHeight="1" x14ac:dyDescent="0.25">
      <c r="A2" s="36" t="s">
        <v>39</v>
      </c>
      <c r="B2" s="36" t="s">
        <v>1</v>
      </c>
      <c r="C2" s="36" t="s">
        <v>5</v>
      </c>
      <c r="D2" s="36" t="s">
        <v>3</v>
      </c>
      <c r="E2" s="36" t="s">
        <v>28</v>
      </c>
      <c r="F2" s="37"/>
      <c r="G2" s="36" t="s">
        <v>1</v>
      </c>
      <c r="H2" s="36" t="s">
        <v>5</v>
      </c>
      <c r="I2" s="36" t="s">
        <v>3</v>
      </c>
      <c r="J2" s="38" t="s">
        <v>28</v>
      </c>
      <c r="K2" s="39" t="s">
        <v>12</v>
      </c>
      <c r="L2" s="58" t="s">
        <v>43</v>
      </c>
      <c r="M2" s="58" t="str">
        <f>Claims_management!I2</f>
        <v>HR: Number of staff currently fulfilling this responsibility</v>
      </c>
      <c r="N2" s="58" t="s">
        <v>40</v>
      </c>
      <c r="O2" s="58" t="s">
        <v>41</v>
      </c>
      <c r="P2" s="58" t="s">
        <v>45</v>
      </c>
    </row>
    <row r="3" spans="1:16" ht="38.25" customHeight="1" x14ac:dyDescent="0.2">
      <c r="A3" s="40" t="s">
        <v>18</v>
      </c>
      <c r="B3" s="41">
        <v>0.2</v>
      </c>
      <c r="C3" s="42">
        <v>0.1</v>
      </c>
      <c r="D3" s="42">
        <v>0</v>
      </c>
      <c r="E3" s="42">
        <v>0</v>
      </c>
      <c r="F3" s="19"/>
      <c r="G3" s="11">
        <f t="shared" ref="G3:G9" si="0">B3*$B$11</f>
        <v>0.2</v>
      </c>
      <c r="H3" s="11">
        <f t="shared" ref="H3:H9" si="1">C3*$C$11</f>
        <v>0.5</v>
      </c>
      <c r="I3" s="11">
        <f t="shared" ref="I3:I9" si="2">D3*$D$11</f>
        <v>0</v>
      </c>
      <c r="J3" s="11">
        <f t="shared" ref="J3:J9" si="3">E3*$E$11</f>
        <v>0</v>
      </c>
      <c r="K3" s="43">
        <f>SUM(G3:J3)</f>
        <v>0.7</v>
      </c>
      <c r="L3" s="87"/>
      <c r="M3" s="87"/>
      <c r="N3" s="87"/>
      <c r="O3" s="105" t="s">
        <v>53</v>
      </c>
      <c r="P3" s="105" t="s">
        <v>62</v>
      </c>
    </row>
    <row r="4" spans="1:16" ht="38.25" x14ac:dyDescent="0.2">
      <c r="A4" s="40" t="s">
        <v>19</v>
      </c>
      <c r="B4" s="41">
        <v>0.1</v>
      </c>
      <c r="C4" s="42">
        <v>0.2</v>
      </c>
      <c r="D4" s="42">
        <v>0.25</v>
      </c>
      <c r="E4" s="42">
        <v>0</v>
      </c>
      <c r="F4" s="19"/>
      <c r="G4" s="11">
        <f t="shared" si="0"/>
        <v>0.1</v>
      </c>
      <c r="H4" s="11">
        <f t="shared" si="1"/>
        <v>1</v>
      </c>
      <c r="I4" s="11">
        <f t="shared" si="2"/>
        <v>2.5</v>
      </c>
      <c r="J4" s="11">
        <f t="shared" si="3"/>
        <v>0</v>
      </c>
      <c r="K4" s="43">
        <f t="shared" ref="K4:K9" si="4">SUM(G4:J4)</f>
        <v>3.6</v>
      </c>
      <c r="L4" s="87"/>
      <c r="M4" s="87"/>
      <c r="N4" s="87"/>
      <c r="O4" s="106"/>
      <c r="P4" s="106"/>
    </row>
    <row r="5" spans="1:16" ht="25.5" x14ac:dyDescent="0.2">
      <c r="A5" s="40" t="s">
        <v>21</v>
      </c>
      <c r="B5" s="41">
        <v>0.05</v>
      </c>
      <c r="C5" s="42">
        <v>0.2</v>
      </c>
      <c r="D5" s="42">
        <v>0.25</v>
      </c>
      <c r="E5" s="42">
        <v>0</v>
      </c>
      <c r="F5" s="19"/>
      <c r="G5" s="11">
        <f t="shared" si="0"/>
        <v>0.05</v>
      </c>
      <c r="H5" s="11">
        <f t="shared" si="1"/>
        <v>1</v>
      </c>
      <c r="I5" s="11">
        <f t="shared" si="2"/>
        <v>2.5</v>
      </c>
      <c r="J5" s="11">
        <f t="shared" si="3"/>
        <v>0</v>
      </c>
      <c r="K5" s="43">
        <f>SUM(G5:J5)</f>
        <v>3.55</v>
      </c>
      <c r="L5" s="87"/>
      <c r="M5" s="87"/>
      <c r="N5" s="87"/>
      <c r="O5" s="106"/>
      <c r="P5" s="106"/>
    </row>
    <row r="6" spans="1:16" ht="25.5" x14ac:dyDescent="0.2">
      <c r="A6" s="40" t="s">
        <v>22</v>
      </c>
      <c r="B6" s="41">
        <v>0.05</v>
      </c>
      <c r="C6" s="42">
        <v>0.2</v>
      </c>
      <c r="D6" s="42">
        <v>0.15</v>
      </c>
      <c r="E6" s="42">
        <v>0</v>
      </c>
      <c r="F6" s="19"/>
      <c r="G6" s="11">
        <f t="shared" si="0"/>
        <v>0.05</v>
      </c>
      <c r="H6" s="11">
        <f t="shared" si="1"/>
        <v>1</v>
      </c>
      <c r="I6" s="11">
        <f t="shared" si="2"/>
        <v>1.5</v>
      </c>
      <c r="J6" s="11">
        <f t="shared" si="3"/>
        <v>0</v>
      </c>
      <c r="K6" s="43">
        <f t="shared" si="4"/>
        <v>2.5499999999999998</v>
      </c>
      <c r="L6" s="87"/>
      <c r="M6" s="87"/>
      <c r="N6" s="87"/>
      <c r="O6" s="106"/>
      <c r="P6" s="106"/>
    </row>
    <row r="7" spans="1:16" x14ac:dyDescent="0.2">
      <c r="A7" s="40" t="s">
        <v>23</v>
      </c>
      <c r="B7" s="41">
        <v>0.1</v>
      </c>
      <c r="C7" s="42">
        <v>0.1</v>
      </c>
      <c r="D7" s="42">
        <v>0.1</v>
      </c>
      <c r="E7" s="42">
        <v>1</v>
      </c>
      <c r="F7" s="19"/>
      <c r="G7" s="11">
        <f t="shared" si="0"/>
        <v>0.1</v>
      </c>
      <c r="H7" s="11">
        <f t="shared" si="1"/>
        <v>0.5</v>
      </c>
      <c r="I7" s="11">
        <f t="shared" si="2"/>
        <v>1</v>
      </c>
      <c r="J7" s="11">
        <f t="shared" si="3"/>
        <v>15</v>
      </c>
      <c r="K7" s="43">
        <f t="shared" si="4"/>
        <v>16.600000000000001</v>
      </c>
      <c r="L7" s="87"/>
      <c r="M7" s="87"/>
      <c r="N7" s="87"/>
      <c r="O7" s="106"/>
      <c r="P7" s="107"/>
    </row>
    <row r="8" spans="1:16" ht="34.5" customHeight="1" x14ac:dyDescent="0.2">
      <c r="A8" s="40" t="s">
        <v>20</v>
      </c>
      <c r="B8" s="41">
        <v>0.1</v>
      </c>
      <c r="C8" s="42">
        <v>0.2</v>
      </c>
      <c r="D8" s="42">
        <v>0.25</v>
      </c>
      <c r="E8" s="42">
        <v>0</v>
      </c>
      <c r="F8" s="19"/>
      <c r="G8" s="11">
        <f t="shared" si="0"/>
        <v>0.1</v>
      </c>
      <c r="H8" s="11">
        <f t="shared" si="1"/>
        <v>1</v>
      </c>
      <c r="I8" s="11">
        <f t="shared" si="2"/>
        <v>2.5</v>
      </c>
      <c r="J8" s="11">
        <f t="shared" si="3"/>
        <v>0</v>
      </c>
      <c r="K8" s="43">
        <f>SUM(G8:J8)</f>
        <v>3.6</v>
      </c>
      <c r="L8" s="87"/>
      <c r="M8" s="87">
        <v>0</v>
      </c>
      <c r="N8" s="87"/>
      <c r="O8" s="107"/>
      <c r="P8" s="95" t="s">
        <v>64</v>
      </c>
    </row>
    <row r="9" spans="1:16" x14ac:dyDescent="0.2">
      <c r="A9" s="40" t="s">
        <v>13</v>
      </c>
      <c r="B9" s="41">
        <v>0.4</v>
      </c>
      <c r="C9" s="42">
        <v>0</v>
      </c>
      <c r="D9" s="42">
        <v>0</v>
      </c>
      <c r="E9" s="42">
        <v>0</v>
      </c>
      <c r="F9" s="19"/>
      <c r="G9" s="11">
        <f t="shared" si="0"/>
        <v>0.4</v>
      </c>
      <c r="H9" s="11">
        <f t="shared" si="1"/>
        <v>0</v>
      </c>
      <c r="I9" s="11">
        <f t="shared" si="2"/>
        <v>0</v>
      </c>
      <c r="J9" s="11">
        <f t="shared" si="3"/>
        <v>0</v>
      </c>
      <c r="K9" s="43">
        <f t="shared" si="4"/>
        <v>0.4</v>
      </c>
      <c r="L9" s="87"/>
      <c r="M9" s="87"/>
      <c r="N9" s="87"/>
      <c r="O9" s="96"/>
      <c r="P9" s="96"/>
    </row>
    <row r="10" spans="1:16" x14ac:dyDescent="0.2">
      <c r="A10" s="18"/>
      <c r="B10" s="44">
        <f>SUM(B3:B9)</f>
        <v>1</v>
      </c>
      <c r="C10" s="44">
        <f>SUM(C3:C9)</f>
        <v>1</v>
      </c>
      <c r="D10" s="44">
        <f>SUM(D3:D9)</f>
        <v>1</v>
      </c>
      <c r="E10" s="44">
        <f>SUM(E3:E9)</f>
        <v>1</v>
      </c>
      <c r="F10" s="19"/>
      <c r="G10" s="19"/>
      <c r="H10" s="19"/>
      <c r="I10" s="19"/>
      <c r="J10" s="19"/>
      <c r="K10" s="20"/>
    </row>
    <row r="11" spans="1:16" x14ac:dyDescent="0.2">
      <c r="A11" s="45" t="s">
        <v>11</v>
      </c>
      <c r="B11" s="46">
        <v>1</v>
      </c>
      <c r="C11" s="46">
        <v>5</v>
      </c>
      <c r="D11" s="46">
        <v>10</v>
      </c>
      <c r="E11" s="46">
        <v>15</v>
      </c>
      <c r="F11" s="19"/>
      <c r="G11" s="19"/>
      <c r="H11" s="19"/>
      <c r="I11" s="19"/>
      <c r="J11" s="19"/>
      <c r="K11" s="47">
        <f>SUM(K2:K9)</f>
        <v>31</v>
      </c>
      <c r="M11" s="87">
        <v>25</v>
      </c>
    </row>
  </sheetData>
  <mergeCells count="3">
    <mergeCell ref="L1:P1"/>
    <mergeCell ref="P3:P7"/>
    <mergeCell ref="O3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PageLayoutView="120" workbookViewId="0">
      <selection activeCell="R5" sqref="R5"/>
    </sheetView>
  </sheetViews>
  <sheetFormatPr defaultColWidth="11.5703125" defaultRowHeight="15" x14ac:dyDescent="0.25"/>
  <cols>
    <col min="1" max="1" width="32.140625" style="2" customWidth="1"/>
    <col min="2" max="2" width="9" customWidth="1"/>
    <col min="3" max="3" width="12.5703125" customWidth="1"/>
    <col min="4" max="4" width="12.7109375" customWidth="1"/>
    <col min="5" max="6" width="9" customWidth="1"/>
    <col min="7" max="7" width="11" customWidth="1"/>
    <col min="8" max="8" width="11.5703125" customWidth="1"/>
    <col min="9" max="9" width="9" style="4" customWidth="1"/>
    <col min="11" max="11" width="14.42578125" customWidth="1"/>
    <col min="13" max="13" width="14" customWidth="1"/>
    <col min="14" max="14" width="30.42578125" customWidth="1"/>
  </cols>
  <sheetData>
    <row r="1" spans="1:14" x14ac:dyDescent="0.25">
      <c r="J1" s="98" t="s">
        <v>42</v>
      </c>
      <c r="K1" s="99"/>
      <c r="L1" s="99"/>
      <c r="M1" s="99"/>
      <c r="N1" s="99"/>
    </row>
    <row r="2" spans="1:14" s="3" customFormat="1" ht="51" x14ac:dyDescent="0.25">
      <c r="A2" s="25" t="s">
        <v>39</v>
      </c>
      <c r="B2" s="48" t="s">
        <v>1</v>
      </c>
      <c r="C2" s="48" t="s">
        <v>5</v>
      </c>
      <c r="D2" s="48" t="s">
        <v>3</v>
      </c>
      <c r="E2" s="55"/>
      <c r="F2" s="48" t="s">
        <v>1</v>
      </c>
      <c r="G2" s="48" t="s">
        <v>5</v>
      </c>
      <c r="H2" s="48" t="s">
        <v>3</v>
      </c>
      <c r="I2" s="49" t="s">
        <v>12</v>
      </c>
      <c r="J2" s="58" t="s">
        <v>43</v>
      </c>
      <c r="K2" s="58" t="str">
        <f>Pharma!M2</f>
        <v>HR: Number of staff currently fulfilling this responsibility</v>
      </c>
      <c r="L2" s="58" t="s">
        <v>40</v>
      </c>
      <c r="M2" s="58" t="s">
        <v>41</v>
      </c>
      <c r="N2" s="58" t="s">
        <v>45</v>
      </c>
    </row>
    <row r="3" spans="1:14" ht="42.75" customHeight="1" x14ac:dyDescent="0.25">
      <c r="A3" s="35" t="s">
        <v>24</v>
      </c>
      <c r="B3" s="5">
        <v>0.2</v>
      </c>
      <c r="C3" s="5">
        <v>0.1</v>
      </c>
      <c r="D3" s="5">
        <v>0.1</v>
      </c>
      <c r="E3" s="8"/>
      <c r="F3" s="50">
        <f>B3*$B$9</f>
        <v>0.2</v>
      </c>
      <c r="G3" s="50">
        <f>C3*$C$9</f>
        <v>0.30000000000000004</v>
      </c>
      <c r="H3" s="50">
        <f>D3*$D$9</f>
        <v>0.4</v>
      </c>
      <c r="I3" s="51">
        <f>SUM(F3:H3)</f>
        <v>0.9</v>
      </c>
      <c r="J3" s="59"/>
      <c r="K3" s="59"/>
      <c r="L3" s="59"/>
      <c r="M3" s="73" t="s">
        <v>50</v>
      </c>
      <c r="N3" s="79" t="s">
        <v>65</v>
      </c>
    </row>
    <row r="4" spans="1:14" ht="69.599999999999994" customHeight="1" x14ac:dyDescent="0.25">
      <c r="A4" s="35" t="s">
        <v>31</v>
      </c>
      <c r="B4" s="5">
        <v>0.1</v>
      </c>
      <c r="C4" s="5">
        <v>0.4</v>
      </c>
      <c r="D4" s="5">
        <v>0.4</v>
      </c>
      <c r="E4" s="8"/>
      <c r="F4" s="50">
        <f>B4*$B$9</f>
        <v>0.1</v>
      </c>
      <c r="G4" s="50">
        <f>C4*$C$9</f>
        <v>1.2000000000000002</v>
      </c>
      <c r="H4" s="50">
        <f>D4*$D$9</f>
        <v>1.6</v>
      </c>
      <c r="I4" s="51">
        <f t="shared" ref="I4:I7" si="0">SUM(F4:H4)</f>
        <v>2.9000000000000004</v>
      </c>
      <c r="J4" s="59"/>
      <c r="K4" s="59"/>
      <c r="L4" s="59"/>
      <c r="M4" s="74"/>
      <c r="N4" s="80"/>
    </row>
    <row r="5" spans="1:14" ht="57" x14ac:dyDescent="0.25">
      <c r="A5" s="35" t="s">
        <v>30</v>
      </c>
      <c r="B5" s="5">
        <v>0.1</v>
      </c>
      <c r="C5" s="5">
        <v>0.1</v>
      </c>
      <c r="D5" s="5">
        <v>0.1</v>
      </c>
      <c r="E5" s="8"/>
      <c r="F5" s="50">
        <f>B5*$B$9</f>
        <v>0.1</v>
      </c>
      <c r="G5" s="50">
        <f>C5*$C$9</f>
        <v>0.30000000000000004</v>
      </c>
      <c r="H5" s="50">
        <f>D5*$D$9</f>
        <v>0.4</v>
      </c>
      <c r="I5" s="51">
        <f t="shared" si="0"/>
        <v>0.8</v>
      </c>
      <c r="J5" s="59"/>
      <c r="K5" s="59"/>
      <c r="L5" s="59"/>
      <c r="M5" s="74"/>
      <c r="N5" s="80"/>
    </row>
    <row r="6" spans="1:14" ht="42.75" x14ac:dyDescent="0.25">
      <c r="A6" s="35" t="s">
        <v>29</v>
      </c>
      <c r="B6" s="5">
        <v>0.1</v>
      </c>
      <c r="C6" s="5">
        <v>0.4</v>
      </c>
      <c r="D6" s="5">
        <v>0.4</v>
      </c>
      <c r="E6" s="8"/>
      <c r="F6" s="50">
        <f>B6*$B$9</f>
        <v>0.1</v>
      </c>
      <c r="G6" s="50">
        <f>C6*$C$9</f>
        <v>1.2000000000000002</v>
      </c>
      <c r="H6" s="50">
        <f>D6*$D$9</f>
        <v>1.6</v>
      </c>
      <c r="I6" s="51">
        <f t="shared" si="0"/>
        <v>2.9000000000000004</v>
      </c>
      <c r="J6" s="59"/>
      <c r="K6" s="59"/>
      <c r="L6" s="59"/>
      <c r="M6" s="74"/>
      <c r="N6" s="80"/>
    </row>
    <row r="7" spans="1:14" x14ac:dyDescent="0.25">
      <c r="A7" s="35" t="s">
        <v>13</v>
      </c>
      <c r="B7" s="5">
        <v>0.5</v>
      </c>
      <c r="C7" s="5">
        <v>0</v>
      </c>
      <c r="D7" s="5">
        <v>0</v>
      </c>
      <c r="E7" s="8"/>
      <c r="F7" s="50">
        <f>B7*$B$9</f>
        <v>0.5</v>
      </c>
      <c r="G7" s="50">
        <f>C7*$C$9</f>
        <v>0</v>
      </c>
      <c r="H7" s="50">
        <f>D7*$D$9</f>
        <v>0</v>
      </c>
      <c r="I7" s="51">
        <f t="shared" si="0"/>
        <v>0.5</v>
      </c>
      <c r="J7" s="59"/>
      <c r="K7" s="59"/>
      <c r="L7" s="59"/>
      <c r="M7" s="75"/>
      <c r="N7" s="81"/>
    </row>
    <row r="8" spans="1:14" x14ac:dyDescent="0.25">
      <c r="A8" s="7"/>
      <c r="B8" s="31">
        <f>SUM(B3:B7)</f>
        <v>1</v>
      </c>
      <c r="C8" s="31">
        <f>SUM(C3:C7)</f>
        <v>1</v>
      </c>
      <c r="D8" s="31">
        <f>SUM(D3:D7)</f>
        <v>1</v>
      </c>
      <c r="E8" s="8"/>
      <c r="F8" s="52"/>
      <c r="G8" s="52"/>
      <c r="H8" s="52"/>
      <c r="I8" s="53"/>
      <c r="M8" s="78"/>
      <c r="N8" s="78"/>
    </row>
    <row r="9" spans="1:14" x14ac:dyDescent="0.25">
      <c r="A9" s="32" t="s">
        <v>11</v>
      </c>
      <c r="B9" s="33">
        <v>1</v>
      </c>
      <c r="C9" s="33">
        <v>3</v>
      </c>
      <c r="D9" s="33">
        <v>4</v>
      </c>
      <c r="E9" s="8"/>
      <c r="F9" s="52"/>
      <c r="G9" s="52"/>
      <c r="H9" s="52"/>
      <c r="I9" s="54">
        <f>SUM(I2:I7)</f>
        <v>8</v>
      </c>
      <c r="K9" s="66">
        <v>0</v>
      </c>
    </row>
    <row r="10" spans="1:14" x14ac:dyDescent="0.25">
      <c r="A10" s="7"/>
      <c r="B10" s="8"/>
      <c r="C10" s="8"/>
      <c r="D10" s="8"/>
      <c r="E10" s="8"/>
      <c r="F10" s="8"/>
      <c r="G10" s="8"/>
      <c r="H10" s="8"/>
      <c r="I10" s="9"/>
    </row>
    <row r="17" spans="1:1" ht="45" x14ac:dyDescent="0.25">
      <c r="A17" s="1" t="s">
        <v>48</v>
      </c>
    </row>
    <row r="18" spans="1:1" x14ac:dyDescent="0.25">
      <c r="A18" s="1" t="s">
        <v>49</v>
      </c>
    </row>
  </sheetData>
  <mergeCells count="1">
    <mergeCell ref="J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20" zoomScaleNormal="120" zoomScalePageLayoutView="120" workbookViewId="0">
      <selection activeCell="C11" sqref="C11"/>
    </sheetView>
  </sheetViews>
  <sheetFormatPr defaultColWidth="32.28515625" defaultRowHeight="12.75" x14ac:dyDescent="0.2"/>
  <cols>
    <col min="1" max="1" width="29.7109375" style="83" customWidth="1"/>
    <col min="2" max="2" width="8" style="68" customWidth="1"/>
    <col min="3" max="3" width="10.28515625" style="68" customWidth="1"/>
    <col min="4" max="5" width="8" style="68" customWidth="1"/>
    <col min="6" max="6" width="10.85546875" style="68" customWidth="1"/>
    <col min="7" max="7" width="8" style="68" customWidth="1"/>
    <col min="8" max="8" width="11.5703125" style="68"/>
    <col min="9" max="9" width="13.42578125" style="68" customWidth="1"/>
    <col min="10" max="10" width="11.5703125" style="68"/>
    <col min="11" max="11" width="14.7109375" style="68" customWidth="1"/>
    <col min="12" max="12" width="20.140625" style="68" customWidth="1"/>
    <col min="13" max="16384" width="32.28515625" style="68"/>
  </cols>
  <sheetData>
    <row r="1" spans="1:12" x14ac:dyDescent="0.2">
      <c r="H1" s="98" t="s">
        <v>42</v>
      </c>
      <c r="I1" s="99"/>
      <c r="J1" s="99"/>
      <c r="K1" s="99"/>
      <c r="L1" s="99"/>
    </row>
    <row r="2" spans="1:12" ht="63.75" x14ac:dyDescent="0.2">
      <c r="A2" s="84" t="s">
        <v>39</v>
      </c>
      <c r="B2" s="84" t="s">
        <v>1</v>
      </c>
      <c r="C2" s="84" t="s">
        <v>5</v>
      </c>
      <c r="D2" s="85"/>
      <c r="E2" s="84" t="s">
        <v>1</v>
      </c>
      <c r="F2" s="84" t="s">
        <v>5</v>
      </c>
      <c r="G2" s="86" t="s">
        <v>12</v>
      </c>
      <c r="H2" s="58" t="s">
        <v>43</v>
      </c>
      <c r="I2" s="58" t="str">
        <f>Monitoring!I2</f>
        <v>HR: Number of staff currently fulfilling this responsibility</v>
      </c>
      <c r="J2" s="58" t="s">
        <v>40</v>
      </c>
      <c r="K2" s="58" t="s">
        <v>41</v>
      </c>
      <c r="L2" s="58" t="s">
        <v>45</v>
      </c>
    </row>
    <row r="3" spans="1:12" ht="57" customHeight="1" x14ac:dyDescent="0.2">
      <c r="A3" s="40" t="s">
        <v>34</v>
      </c>
      <c r="B3" s="11">
        <v>0.1</v>
      </c>
      <c r="C3" s="11">
        <v>0.1</v>
      </c>
      <c r="D3" s="19"/>
      <c r="E3" s="11">
        <f>B3*$B$8</f>
        <v>0.1</v>
      </c>
      <c r="F3" s="11">
        <f>C3*$C$8</f>
        <v>0.2</v>
      </c>
      <c r="G3" s="43">
        <f>SUM(E3:F3)</f>
        <v>0.30000000000000004</v>
      </c>
      <c r="H3" s="87"/>
      <c r="I3" s="87"/>
      <c r="J3" s="87"/>
      <c r="K3" s="105" t="s">
        <v>53</v>
      </c>
      <c r="L3" s="105" t="s">
        <v>68</v>
      </c>
    </row>
    <row r="4" spans="1:12" x14ac:dyDescent="0.2">
      <c r="A4" s="40" t="s">
        <v>35</v>
      </c>
      <c r="B4" s="11">
        <v>0.2</v>
      </c>
      <c r="C4" s="11">
        <v>0.2</v>
      </c>
      <c r="D4" s="19"/>
      <c r="E4" s="11">
        <f>B4*$B$8</f>
        <v>0.2</v>
      </c>
      <c r="F4" s="11">
        <f>C4*$C$8</f>
        <v>0.4</v>
      </c>
      <c r="G4" s="43">
        <f>SUM(E4:F4)</f>
        <v>0.60000000000000009</v>
      </c>
      <c r="H4" s="87"/>
      <c r="I4" s="87"/>
      <c r="J4" s="87"/>
      <c r="K4" s="106"/>
      <c r="L4" s="106"/>
    </row>
    <row r="5" spans="1:12" ht="38.25" x14ac:dyDescent="0.2">
      <c r="A5" s="40" t="s">
        <v>33</v>
      </c>
      <c r="B5" s="11">
        <v>0.3</v>
      </c>
      <c r="C5" s="11">
        <v>0.7</v>
      </c>
      <c r="D5" s="19"/>
      <c r="E5" s="11">
        <f>B5*$B$8</f>
        <v>0.3</v>
      </c>
      <c r="F5" s="11">
        <f>C5*$C$8</f>
        <v>1.4</v>
      </c>
      <c r="G5" s="43">
        <f>SUM(E5:F5)</f>
        <v>1.7</v>
      </c>
      <c r="H5" s="87"/>
      <c r="I5" s="87"/>
      <c r="J5" s="87"/>
      <c r="K5" s="106"/>
      <c r="L5" s="106"/>
    </row>
    <row r="6" spans="1:12" x14ac:dyDescent="0.2">
      <c r="A6" s="40" t="s">
        <v>13</v>
      </c>
      <c r="B6" s="11">
        <v>0.4</v>
      </c>
      <c r="C6" s="11">
        <v>0</v>
      </c>
      <c r="D6" s="19"/>
      <c r="E6" s="11">
        <f>B6*$B$8</f>
        <v>0.4</v>
      </c>
      <c r="F6" s="11">
        <f>C6*$C$8</f>
        <v>0</v>
      </c>
      <c r="G6" s="43">
        <f>SUM(E6:F6)</f>
        <v>0.4</v>
      </c>
      <c r="H6" s="87"/>
      <c r="I6" s="87"/>
      <c r="J6" s="87"/>
      <c r="K6" s="106"/>
      <c r="L6" s="106"/>
    </row>
    <row r="7" spans="1:12" x14ac:dyDescent="0.2">
      <c r="A7" s="18"/>
      <c r="B7" s="44">
        <f>SUM(B3:B6)</f>
        <v>1</v>
      </c>
      <c r="C7" s="44">
        <f>SUM(C3:C6)</f>
        <v>1</v>
      </c>
      <c r="D7" s="19"/>
      <c r="E7" s="19"/>
      <c r="F7" s="19"/>
      <c r="G7" s="20"/>
      <c r="H7" s="87"/>
      <c r="I7" s="87"/>
      <c r="J7" s="87"/>
      <c r="K7" s="107"/>
      <c r="L7" s="107"/>
    </row>
    <row r="8" spans="1:12" x14ac:dyDescent="0.2">
      <c r="A8" s="45" t="s">
        <v>11</v>
      </c>
      <c r="B8" s="46">
        <v>1</v>
      </c>
      <c r="C8" s="46">
        <v>2</v>
      </c>
      <c r="D8" s="19"/>
      <c r="E8" s="19"/>
      <c r="F8" s="19"/>
      <c r="G8" s="47">
        <f>SUM(G2:G6)</f>
        <v>3</v>
      </c>
      <c r="I8" s="88">
        <v>0</v>
      </c>
      <c r="J8" s="89"/>
      <c r="K8" s="90"/>
      <c r="L8" s="89"/>
    </row>
    <row r="9" spans="1:12" x14ac:dyDescent="0.2">
      <c r="J9" s="91"/>
      <c r="K9" s="91"/>
      <c r="L9" s="91"/>
    </row>
    <row r="13" spans="1:12" x14ac:dyDescent="0.2">
      <c r="A13" s="92"/>
    </row>
    <row r="15" spans="1:12" ht="31.5" customHeight="1" x14ac:dyDescent="0.2">
      <c r="A15" s="108" t="s">
        <v>47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2" x14ac:dyDescent="0.2">
      <c r="A16" s="108" t="s">
        <v>51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">
      <c r="A17" s="108" t="s">
        <v>52</v>
      </c>
      <c r="B17" s="108"/>
      <c r="C17" s="108"/>
      <c r="D17" s="108"/>
      <c r="E17" s="108"/>
      <c r="F17" s="108"/>
      <c r="G17" s="108"/>
      <c r="H17" s="108"/>
      <c r="I17" s="108"/>
      <c r="J17" s="108"/>
    </row>
  </sheetData>
  <mergeCells count="6">
    <mergeCell ref="H1:L1"/>
    <mergeCell ref="A15:J15"/>
    <mergeCell ref="A16:J16"/>
    <mergeCell ref="A17:J17"/>
    <mergeCell ref="K3:K7"/>
    <mergeCell ref="L3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Monitoring</vt:lpstr>
      <vt:lpstr>Pharma</vt:lpstr>
      <vt:lpstr>Pricing_payment</vt:lpstr>
      <vt:lpstr>Evaluation-planning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2019-03-16T23:10:02Z</dcterms:modified>
</cp:coreProperties>
</file>