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ეროვნული ანგარიში\"/>
    </mc:Choice>
  </mc:AlternateContent>
  <bookViews>
    <workbookView xWindow="0" yWindow="0" windowWidth="28800" windowHeight="12135"/>
  </bookViews>
  <sheets>
    <sheet name="2017" sheetId="5" r:id="rId1"/>
    <sheet name="2016" sheetId="2" r:id="rId2"/>
  </sheets>
  <definedNames>
    <definedName name="_xlnm.Print_Area" localSheetId="1">'2016'!$B$2:$D$59</definedName>
    <definedName name="_xlnm.Print_Area" localSheetId="0">'2017'!$B$2:$D$66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12" i="2"/>
  <c r="C38" i="5" l="1"/>
  <c r="C36" i="5"/>
  <c r="C33" i="5"/>
  <c r="C25" i="5"/>
  <c r="C20" i="5"/>
  <c r="C11" i="5"/>
  <c r="C5" i="5"/>
  <c r="C29" i="2"/>
  <c r="C27" i="2"/>
  <c r="C22" i="2"/>
  <c r="C25" i="2"/>
  <c r="C31" i="5"/>
  <c r="C43" i="2" l="1"/>
  <c r="C50" i="5" l="1"/>
  <c r="C36" i="2" l="1"/>
  <c r="C31" i="2"/>
  <c r="C19" i="2"/>
  <c r="C46" i="5" l="1"/>
</calcChain>
</file>

<file path=xl/sharedStrings.xml><?xml version="1.0" encoding="utf-8"?>
<sst xmlns="http://schemas.openxmlformats.org/spreadsheetml/2006/main" count="125" uniqueCount="61">
  <si>
    <t>GlaxoSmithKline Biologicals SA</t>
  </si>
  <si>
    <t>United Nations Children,s Fund</t>
  </si>
  <si>
    <t>იურიდიული პირი "სანოფი პასტერი"</t>
  </si>
  <si>
    <t>სს "ეი-ბი-სი ფარმაცია"</t>
  </si>
  <si>
    <t>სს "ჯი პი სი"</t>
  </si>
  <si>
    <t>შ.პ.ს. "GSK Vaccines GmbH"</t>
  </si>
  <si>
    <t>შ.პ.ს. "ალფალაბი"</t>
  </si>
  <si>
    <t>შ.პ.ს. "ბიოლენდი"</t>
  </si>
  <si>
    <t>შ.პ.ს. "ბიო-მედი"</t>
  </si>
  <si>
    <t>შ.პ.ს. "ეი ბი ემ"</t>
  </si>
  <si>
    <t>შ.პ.ს. "ექსპრესდიაგნოსტიკა"</t>
  </si>
  <si>
    <t>შ.პ.ს. "ვესტფარმ"</t>
  </si>
  <si>
    <t>შ.პ.ს. "ინტერლაბი"</t>
  </si>
  <si>
    <t>შ.პ.ს. "ირისე"</t>
  </si>
  <si>
    <t>შ.პ.ს. "კლინტექ"</t>
  </si>
  <si>
    <t>შ.პ.ს. "ლაბ ექსპრესი"</t>
  </si>
  <si>
    <t>შ.პ.ს. "ლაბექსი"</t>
  </si>
  <si>
    <t>შ.პ.ს. "ლატეკი"</t>
  </si>
  <si>
    <t>შ.პ.ს. "მედიკალ დიაგნოსტიკი"</t>
  </si>
  <si>
    <t>შ.პ.ს. "მედიქალ ბიოს ჯორჯია"</t>
  </si>
  <si>
    <t>შ.პ.ს. "ნუგეში"</t>
  </si>
  <si>
    <t>შ.პ.ს. "ოლსაიდს"</t>
  </si>
  <si>
    <t>შ.პ.ს. "პრიმა მედი"</t>
  </si>
  <si>
    <t>საკასო ხარჯი</t>
  </si>
  <si>
    <t>შენიშვნა</t>
  </si>
  <si>
    <t>იმუნიზაცია</t>
  </si>
  <si>
    <t>ეპიდზედამხედველობის პროგრამა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</si>
  <si>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</si>
  <si>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</si>
  <si>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</si>
  <si>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</si>
  <si>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</t>
  </si>
  <si>
    <t>შ.პ.ს. "ერმედ ჯორჯია"</t>
  </si>
  <si>
    <t>შ.პ.ს. "გეა"</t>
  </si>
  <si>
    <t>შ.პ.ს. "პრიმაქს ჯორჯია"</t>
  </si>
  <si>
    <t>შ.პ.ს. "ეკონ ჯორჯია"</t>
  </si>
  <si>
    <t>შ.პ.ს. "კინდ სმენა"</t>
  </si>
  <si>
    <t>იურიდიული პირი "სანოფი პასტერი" SANOFI PASTEUR"</t>
  </si>
  <si>
    <t>სს "გეფა"</t>
  </si>
  <si>
    <t>შ.პ.ს. "ეიენდესი+"</t>
  </si>
  <si>
    <t>შ.პ.ს. "ორიენტი"</t>
  </si>
  <si>
    <t xml:space="preserve"> დაავადებათა კონტროლისა და ეპიდემიოლოგიური უსაფრთხოების პროგრამის მართვა </t>
  </si>
  <si>
    <t>Integrated DNA Technologies BVBA</t>
  </si>
  <si>
    <t>შ.პ.ს. "გეოტეკი"</t>
  </si>
  <si>
    <t>შ.პ.ს. "ელიავა ბაქტერიოლოგიური არეების წარმოება"</t>
  </si>
  <si>
    <t>შ.პ.ს. "კორამედი"</t>
  </si>
  <si>
    <t>შ.პ.ს. "მირკო"</t>
  </si>
  <si>
    <t>შ.პ.ს. "ჰუმან დიაგნოსტიკ ჯორჯია"</t>
  </si>
  <si>
    <t>"ELTA 90M" Ltd</t>
  </si>
  <si>
    <t>VETAL Serum ve Biyolojik Ürünler Üretimi Sanayi ve Ticaret A.S</t>
  </si>
  <si>
    <t>ერთიანი ანგარიში: მგი: თბილისი</t>
  </si>
  <si>
    <t>შ.პ.ს. "MSCO"</t>
  </si>
  <si>
    <t>შ.პ.ს. "ევროლაბი"</t>
  </si>
  <si>
    <t>შ.პ.ს. "ჯეოლაბინსრუმენტები"</t>
  </si>
  <si>
    <t>დასახელება</t>
  </si>
  <si>
    <t>სახელმწიფო პროგრამების ფარგლებში შესყიდული ვაქცინები, სამედიცინო სახარჯი მასალები, სადიაგნოსტიკო ტესტ-სისტემები და რეაგენტები 2016 წელი</t>
  </si>
  <si>
    <t>სახელმწიფო პროგრამების ფარგლებში შესყიდული ვაქცინები, სამედიცინო სახარჯი მასალები, სადიაგნოსტიკო ტესტ-სისტემები და რეაგენტები 2017 წელი</t>
  </si>
  <si>
    <t>ტუბერკულოზის ყველა ფორმის ხარისხიანი დიაგნოსტიკასა და მკურნალობაზე საყოველთაო ხელმისაწვდომობის მდგრადობის უზრუნველყოფა</t>
  </si>
  <si>
    <t xml:space="preserve">    IDA Foundation - (მედიკამენტების შესყიდვა)</t>
  </si>
  <si>
    <t>საქართველოში აივ/შიდსის პრევენციის,მკურნალობისა და მკურნალობისა და მოვლის ღონისძიებების გაძლიერება და მდგრადობის უზრუნველყოფა</t>
  </si>
  <si>
    <t xml:space="preserve">    Partnership for Supply Chain Management (PFSCM) –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</si>
</sst>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_-* #,##0.0\ _L_a_r_i_-;\-* #,##0.0\ _L_a_r_i_-;_-* &quot;-&quot;??\ _L_a_r_i_-;_-@_-"/>
  </numFmts>
  <fonts count="6" x14ac:knownFonts="1">
    <font>
      <sz val="11"/>
      <color theme="1"/>
      <name val="Sylfaen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2"/>
      <scheme val="minor"/>
    </font>
    <font>
      <b/>
      <sz val="12"/>
      <color theme="1"/>
      <name val="Sylfaen"/>
      <family val="1"/>
    </font>
    <font>
      <sz val="10"/>
      <color theme="1"/>
      <name val="Sylfaen"/>
      <family val="1"/>
      <charset val="204"/>
      <scheme val="minor"/>
    </font>
    <font>
      <sz val="11"/>
      <color theme="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0" borderId="1" xfId="1" applyNumberFormat="1" applyFont="1" applyBorder="1"/>
    <xf numFmtId="164" fontId="1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64" fontId="0" fillId="0" borderId="1" xfId="1" applyNumberFormat="1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center" wrapText="1" readingOrder="1"/>
      <protection locked="0"/>
    </xf>
    <xf numFmtId="164" fontId="1" fillId="2" borderId="8" xfId="1" applyNumberFormat="1" applyFont="1" applyFill="1" applyBorder="1" applyAlignment="1" applyProtection="1">
      <alignment horizontal="center" vertical="center" wrapText="1" readingOrder="1"/>
      <protection locked="0"/>
    </xf>
    <xf numFmtId="4" fontId="2" fillId="0" borderId="7" xfId="0" applyNumberFormat="1" applyFont="1" applyBorder="1" applyAlignment="1">
      <alignment horizontal="left" indent="1"/>
    </xf>
    <xf numFmtId="164" fontId="2" fillId="0" borderId="8" xfId="1" applyNumberFormat="1" applyFont="1" applyBorder="1"/>
    <xf numFmtId="4" fontId="2" fillId="0" borderId="7" xfId="0" applyNumberFormat="1" applyFont="1" applyBorder="1"/>
    <xf numFmtId="164" fontId="4" fillId="0" borderId="0" xfId="1" applyNumberFormat="1" applyFont="1" applyBorder="1"/>
    <xf numFmtId="0" fontId="1" fillId="0" borderId="5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/>
    </xf>
    <xf numFmtId="164" fontId="0" fillId="0" borderId="8" xfId="1" applyNumberFormat="1" applyFont="1" applyBorder="1"/>
    <xf numFmtId="0" fontId="0" fillId="0" borderId="9" xfId="0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0" fillId="0" borderId="10" xfId="1" applyNumberFormat="1" applyFont="1" applyBorder="1"/>
    <xf numFmtId="164" fontId="0" fillId="0" borderId="11" xfId="1" applyNumberFormat="1" applyFont="1" applyBorder="1"/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4" fontId="2" fillId="0" borderId="9" xfId="0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6"/>
  <sheetViews>
    <sheetView tabSelected="1" view="pageBreakPreview" zoomScale="90" zoomScaleNormal="100" zoomScaleSheetLayoutView="90" workbookViewId="0">
      <selection activeCell="B2" sqref="B2:D2"/>
    </sheetView>
  </sheetViews>
  <sheetFormatPr defaultRowHeight="15" x14ac:dyDescent="0.25"/>
  <cols>
    <col min="2" max="2" width="104" customWidth="1"/>
    <col min="3" max="3" width="19.625" bestFit="1" customWidth="1"/>
    <col min="4" max="4" width="18.75" customWidth="1"/>
    <col min="5" max="5" width="11.75" customWidth="1"/>
  </cols>
  <sheetData>
    <row r="1" spans="2:5" ht="15.75" thickBot="1" x14ac:dyDescent="0.3"/>
    <row r="2" spans="2:5" ht="43.5" customHeight="1" x14ac:dyDescent="0.35">
      <c r="B2" s="21" t="s">
        <v>56</v>
      </c>
      <c r="C2" s="22"/>
      <c r="D2" s="23"/>
    </row>
    <row r="3" spans="2:5" ht="19.5" customHeight="1" x14ac:dyDescent="0.25">
      <c r="B3" s="8"/>
      <c r="C3" s="9"/>
      <c r="D3" s="10"/>
    </row>
    <row r="4" spans="2:5" ht="36" customHeight="1" x14ac:dyDescent="0.3">
      <c r="B4" s="11" t="s">
        <v>54</v>
      </c>
      <c r="C4" s="4" t="s">
        <v>23</v>
      </c>
      <c r="D4" s="26" t="s">
        <v>24</v>
      </c>
      <c r="E4" s="1"/>
    </row>
    <row r="5" spans="2:5" ht="23.25" customHeight="1" x14ac:dyDescent="0.25">
      <c r="B5" s="11" t="s">
        <v>25</v>
      </c>
      <c r="C5" s="6">
        <f>SUM(C6:C10)</f>
        <v>17832265.620000001</v>
      </c>
      <c r="D5" s="12"/>
    </row>
    <row r="6" spans="2:5" s="1" customFormat="1" ht="15" customHeight="1" x14ac:dyDescent="0.3">
      <c r="B6" s="15" t="s">
        <v>1</v>
      </c>
      <c r="C6" s="5">
        <v>4584412.5600000005</v>
      </c>
      <c r="D6" s="14"/>
    </row>
    <row r="7" spans="2:5" s="1" customFormat="1" ht="14.25" customHeight="1" x14ac:dyDescent="0.3">
      <c r="B7" s="15" t="s">
        <v>37</v>
      </c>
      <c r="C7" s="5">
        <v>10565449.98</v>
      </c>
      <c r="D7" s="14"/>
    </row>
    <row r="8" spans="2:5" s="1" customFormat="1" ht="15" customHeight="1" x14ac:dyDescent="0.3">
      <c r="B8" s="15" t="s">
        <v>38</v>
      </c>
      <c r="C8" s="5">
        <v>313358.19999999995</v>
      </c>
      <c r="D8" s="14"/>
    </row>
    <row r="9" spans="2:5" s="1" customFormat="1" ht="14.25" customHeight="1" x14ac:dyDescent="0.3">
      <c r="B9" s="15" t="s">
        <v>3</v>
      </c>
      <c r="C9" s="5">
        <v>270639.88</v>
      </c>
      <c r="D9" s="14"/>
    </row>
    <row r="10" spans="2:5" s="1" customFormat="1" ht="14.25" customHeight="1" x14ac:dyDescent="0.3">
      <c r="B10" s="15" t="s">
        <v>20</v>
      </c>
      <c r="C10" s="5">
        <v>2098405</v>
      </c>
      <c r="D10" s="14"/>
    </row>
    <row r="11" spans="2:5" ht="23.25" customHeight="1" x14ac:dyDescent="0.25">
      <c r="B11" s="11" t="s">
        <v>26</v>
      </c>
      <c r="C11" s="6">
        <f>SUM(C12:C19)</f>
        <v>815987.4</v>
      </c>
      <c r="D11" s="12"/>
    </row>
    <row r="12" spans="2:5" s="1" customFormat="1" x14ac:dyDescent="0.3">
      <c r="B12" s="15" t="s">
        <v>6</v>
      </c>
      <c r="C12" s="5">
        <v>1585</v>
      </c>
      <c r="D12" s="14"/>
    </row>
    <row r="13" spans="2:5" s="1" customFormat="1" x14ac:dyDescent="0.3">
      <c r="B13" s="15" t="s">
        <v>9</v>
      </c>
      <c r="C13" s="5">
        <v>81004.109999999986</v>
      </c>
      <c r="D13" s="14"/>
    </row>
    <row r="14" spans="2:5" s="1" customFormat="1" x14ac:dyDescent="0.3">
      <c r="B14" s="15" t="s">
        <v>13</v>
      </c>
      <c r="C14" s="5">
        <v>79060</v>
      </c>
      <c r="D14" s="14"/>
    </row>
    <row r="15" spans="2:5" s="1" customFormat="1" x14ac:dyDescent="0.3">
      <c r="B15" s="15" t="s">
        <v>14</v>
      </c>
      <c r="C15" s="5">
        <v>612000</v>
      </c>
      <c r="D15" s="14"/>
    </row>
    <row r="16" spans="2:5" s="1" customFormat="1" x14ac:dyDescent="0.3">
      <c r="B16" s="15" t="s">
        <v>17</v>
      </c>
      <c r="C16" s="5">
        <v>21569</v>
      </c>
      <c r="D16" s="14"/>
    </row>
    <row r="17" spans="2:4" s="1" customFormat="1" x14ac:dyDescent="0.3">
      <c r="B17" s="15" t="s">
        <v>19</v>
      </c>
      <c r="C17" s="5">
        <v>1749</v>
      </c>
      <c r="D17" s="14"/>
    </row>
    <row r="18" spans="2:4" s="1" customFormat="1" x14ac:dyDescent="0.3">
      <c r="B18" s="15" t="s">
        <v>21</v>
      </c>
      <c r="C18" s="5">
        <v>2401.2900000000004</v>
      </c>
      <c r="D18" s="14"/>
    </row>
    <row r="19" spans="2:4" s="1" customFormat="1" x14ac:dyDescent="0.3">
      <c r="B19" s="15" t="s">
        <v>22</v>
      </c>
      <c r="C19" s="5">
        <v>16619.000000000004</v>
      </c>
      <c r="D19" s="14"/>
    </row>
    <row r="20" spans="2:4" ht="18.75" customHeight="1" x14ac:dyDescent="0.25">
      <c r="B20" s="11" t="s">
        <v>27</v>
      </c>
      <c r="C20" s="6">
        <f>SUM(C21:C24)</f>
        <v>149701.44</v>
      </c>
      <c r="D20" s="12"/>
    </row>
    <row r="21" spans="2:4" s="1" customFormat="1" x14ac:dyDescent="0.3">
      <c r="B21" s="15" t="s">
        <v>33</v>
      </c>
      <c r="C21" s="5">
        <v>663</v>
      </c>
      <c r="D21" s="14"/>
    </row>
    <row r="22" spans="2:4" s="1" customFormat="1" x14ac:dyDescent="0.3">
      <c r="B22" s="15" t="s">
        <v>32</v>
      </c>
      <c r="C22" s="5">
        <v>129053.04</v>
      </c>
      <c r="D22" s="14"/>
    </row>
    <row r="23" spans="2:4" s="1" customFormat="1" x14ac:dyDescent="0.3">
      <c r="B23" s="15" t="s">
        <v>17</v>
      </c>
      <c r="C23" s="5">
        <v>304</v>
      </c>
      <c r="D23" s="14"/>
    </row>
    <row r="24" spans="2:4" s="1" customFormat="1" x14ac:dyDescent="0.3">
      <c r="B24" s="15" t="s">
        <v>21</v>
      </c>
      <c r="C24" s="5">
        <v>19681.400000000001</v>
      </c>
      <c r="D24" s="14"/>
    </row>
    <row r="25" spans="2:4" ht="30" x14ac:dyDescent="0.25">
      <c r="B25" s="11" t="s">
        <v>28</v>
      </c>
      <c r="C25" s="6">
        <f>SUM(C26:C30)</f>
        <v>178138.2</v>
      </c>
      <c r="D25" s="12"/>
    </row>
    <row r="26" spans="2:4" s="1" customFormat="1" x14ac:dyDescent="0.3">
      <c r="B26" s="15" t="s">
        <v>39</v>
      </c>
      <c r="C26" s="5">
        <v>3800</v>
      </c>
      <c r="D26" s="14"/>
    </row>
    <row r="27" spans="2:4" s="1" customFormat="1" x14ac:dyDescent="0.3">
      <c r="B27" s="15" t="s">
        <v>15</v>
      </c>
      <c r="C27" s="5">
        <v>12600</v>
      </c>
      <c r="D27" s="14"/>
    </row>
    <row r="28" spans="2:4" s="1" customFormat="1" x14ac:dyDescent="0.3">
      <c r="B28" s="15" t="s">
        <v>21</v>
      </c>
      <c r="C28" s="5">
        <v>51766</v>
      </c>
      <c r="D28" s="14"/>
    </row>
    <row r="29" spans="2:4" s="1" customFormat="1" x14ac:dyDescent="0.3">
      <c r="B29" s="15" t="s">
        <v>40</v>
      </c>
      <c r="C29" s="5">
        <v>68820</v>
      </c>
      <c r="D29" s="14"/>
    </row>
    <row r="30" spans="2:4" s="1" customFormat="1" x14ac:dyDescent="0.3">
      <c r="B30" s="15" t="s">
        <v>34</v>
      </c>
      <c r="C30" s="5">
        <v>41152.199999999997</v>
      </c>
      <c r="D30" s="14"/>
    </row>
    <row r="31" spans="2:4" s="1" customFormat="1" ht="30" x14ac:dyDescent="0.3">
      <c r="B31" s="11" t="s">
        <v>57</v>
      </c>
      <c r="C31" s="6">
        <f>C32</f>
        <v>517653.11</v>
      </c>
      <c r="D31" s="12"/>
    </row>
    <row r="32" spans="2:4" s="1" customFormat="1" x14ac:dyDescent="0.3">
      <c r="B32" s="15" t="s">
        <v>58</v>
      </c>
      <c r="C32" s="16">
        <v>517653.11</v>
      </c>
      <c r="D32" s="14"/>
    </row>
    <row r="33" spans="2:4" ht="33" customHeight="1" x14ac:dyDescent="0.25">
      <c r="B33" s="11" t="s">
        <v>29</v>
      </c>
      <c r="C33" s="6">
        <f>SUM(C34:C35)</f>
        <v>128499.5</v>
      </c>
      <c r="D33" s="12"/>
    </row>
    <row r="34" spans="2:4" s="1" customFormat="1" ht="15.75" customHeight="1" x14ac:dyDescent="0.3">
      <c r="B34" s="15" t="s">
        <v>32</v>
      </c>
      <c r="C34" s="5">
        <v>95092.5</v>
      </c>
      <c r="D34" s="14"/>
    </row>
    <row r="35" spans="2:4" s="1" customFormat="1" ht="15.75" customHeight="1" x14ac:dyDescent="0.3">
      <c r="B35" s="15" t="s">
        <v>17</v>
      </c>
      <c r="C35" s="5">
        <v>33407</v>
      </c>
      <c r="D35" s="14"/>
    </row>
    <row r="36" spans="2:4" s="1" customFormat="1" ht="15.75" customHeight="1" x14ac:dyDescent="0.3">
      <c r="B36" s="11" t="s">
        <v>59</v>
      </c>
      <c r="C36" s="6">
        <f>C37</f>
        <v>1447173.46</v>
      </c>
      <c r="D36" s="12"/>
    </row>
    <row r="37" spans="2:4" s="1" customFormat="1" ht="15" customHeight="1" x14ac:dyDescent="0.3">
      <c r="B37" s="17" t="s">
        <v>60</v>
      </c>
      <c r="C37" s="16">
        <v>1447173.46</v>
      </c>
      <c r="D37" s="14"/>
    </row>
    <row r="38" spans="2:4" ht="30" x14ac:dyDescent="0.25">
      <c r="B38" s="11" t="s">
        <v>30</v>
      </c>
      <c r="C38" s="6">
        <f>SUM(C39:C45)</f>
        <v>314064.5</v>
      </c>
      <c r="D38" s="12"/>
    </row>
    <row r="39" spans="2:4" s="1" customFormat="1" ht="15.75" customHeight="1" x14ac:dyDescent="0.3">
      <c r="B39" s="15" t="s">
        <v>8</v>
      </c>
      <c r="C39" s="5">
        <v>7000</v>
      </c>
      <c r="D39" s="14"/>
    </row>
    <row r="40" spans="2:4" s="1" customFormat="1" x14ac:dyDescent="0.3">
      <c r="B40" s="15" t="s">
        <v>35</v>
      </c>
      <c r="C40" s="5">
        <v>43890</v>
      </c>
      <c r="D40" s="14"/>
    </row>
    <row r="41" spans="2:4" s="1" customFormat="1" x14ac:dyDescent="0.3">
      <c r="B41" s="15" t="s">
        <v>13</v>
      </c>
      <c r="C41" s="5">
        <v>20955</v>
      </c>
      <c r="D41" s="14"/>
    </row>
    <row r="42" spans="2:4" s="1" customFormat="1" x14ac:dyDescent="0.3">
      <c r="B42" s="15" t="s">
        <v>36</v>
      </c>
      <c r="C42" s="5">
        <v>49275</v>
      </c>
      <c r="D42" s="14"/>
    </row>
    <row r="43" spans="2:4" s="1" customFormat="1" x14ac:dyDescent="0.3">
      <c r="B43" s="15" t="s">
        <v>16</v>
      </c>
      <c r="C43" s="5">
        <v>110240</v>
      </c>
      <c r="D43" s="14"/>
    </row>
    <row r="44" spans="2:4" s="1" customFormat="1" x14ac:dyDescent="0.3">
      <c r="B44" s="15" t="s">
        <v>17</v>
      </c>
      <c r="C44" s="5">
        <v>37104.5</v>
      </c>
      <c r="D44" s="14"/>
    </row>
    <row r="45" spans="2:4" s="1" customFormat="1" x14ac:dyDescent="0.3">
      <c r="B45" s="15" t="s">
        <v>20</v>
      </c>
      <c r="C45" s="5">
        <v>45600</v>
      </c>
      <c r="D45" s="14"/>
    </row>
    <row r="46" spans="2:4" ht="18" customHeight="1" x14ac:dyDescent="0.25">
      <c r="B46" s="11" t="s">
        <v>31</v>
      </c>
      <c r="C46" s="6">
        <f>SUM(C47:C49)</f>
        <v>451519.95999999996</v>
      </c>
      <c r="D46" s="12"/>
    </row>
    <row r="47" spans="2:4" s="1" customFormat="1" ht="17.25" customHeight="1" x14ac:dyDescent="0.3">
      <c r="B47" s="15" t="s">
        <v>32</v>
      </c>
      <c r="C47" s="5">
        <v>255813.95999999996</v>
      </c>
      <c r="D47" s="14"/>
    </row>
    <row r="48" spans="2:4" s="1" customFormat="1" ht="15.75" customHeight="1" x14ac:dyDescent="0.3">
      <c r="B48" s="15" t="s">
        <v>15</v>
      </c>
      <c r="C48" s="5">
        <v>96336</v>
      </c>
      <c r="D48" s="14"/>
    </row>
    <row r="49" spans="2:4" s="1" customFormat="1" ht="15.75" customHeight="1" x14ac:dyDescent="0.3">
      <c r="B49" s="15" t="s">
        <v>34</v>
      </c>
      <c r="C49" s="5">
        <v>99370</v>
      </c>
      <c r="D49" s="14"/>
    </row>
    <row r="50" spans="2:4" ht="18" customHeight="1" x14ac:dyDescent="0.25">
      <c r="B50" s="11" t="s">
        <v>41</v>
      </c>
      <c r="C50" s="6">
        <f>SUM(C51:C66)</f>
        <v>379419.87165119994</v>
      </c>
      <c r="D50" s="12"/>
    </row>
    <row r="51" spans="2:4" s="1" customFormat="1" x14ac:dyDescent="0.3">
      <c r="B51" s="15" t="s">
        <v>42</v>
      </c>
      <c r="C51" s="5">
        <v>3665.5116512000013</v>
      </c>
      <c r="D51" s="14"/>
    </row>
    <row r="52" spans="2:4" s="1" customFormat="1" x14ac:dyDescent="0.3">
      <c r="B52" s="15" t="s">
        <v>6</v>
      </c>
      <c r="C52" s="5">
        <v>52330</v>
      </c>
      <c r="D52" s="14"/>
    </row>
    <row r="53" spans="2:4" s="1" customFormat="1" x14ac:dyDescent="0.3">
      <c r="B53" s="15" t="s">
        <v>8</v>
      </c>
      <c r="C53" s="5">
        <v>7098</v>
      </c>
      <c r="D53" s="14"/>
    </row>
    <row r="54" spans="2:4" s="1" customFormat="1" x14ac:dyDescent="0.3">
      <c r="B54" s="15" t="s">
        <v>33</v>
      </c>
      <c r="C54" s="5">
        <v>1345.5</v>
      </c>
      <c r="D54" s="14"/>
    </row>
    <row r="55" spans="2:4" s="1" customFormat="1" x14ac:dyDescent="0.3">
      <c r="B55" s="15" t="s">
        <v>43</v>
      </c>
      <c r="C55" s="5">
        <v>30240</v>
      </c>
      <c r="D55" s="14"/>
    </row>
    <row r="56" spans="2:4" s="1" customFormat="1" x14ac:dyDescent="0.3">
      <c r="B56" s="15" t="s">
        <v>9</v>
      </c>
      <c r="C56" s="5">
        <v>19930</v>
      </c>
      <c r="D56" s="14"/>
    </row>
    <row r="57" spans="2:4" s="1" customFormat="1" x14ac:dyDescent="0.3">
      <c r="B57" s="15" t="s">
        <v>44</v>
      </c>
      <c r="C57" s="5">
        <v>1346.7</v>
      </c>
      <c r="D57" s="14"/>
    </row>
    <row r="58" spans="2:4" s="1" customFormat="1" x14ac:dyDescent="0.3">
      <c r="B58" s="15" t="s">
        <v>32</v>
      </c>
      <c r="C58" s="5">
        <v>19066.159999999996</v>
      </c>
      <c r="D58" s="14"/>
    </row>
    <row r="59" spans="2:4" s="1" customFormat="1" x14ac:dyDescent="0.3">
      <c r="B59" s="15" t="s">
        <v>12</v>
      </c>
      <c r="C59" s="5">
        <v>6010</v>
      </c>
      <c r="D59" s="14"/>
    </row>
    <row r="60" spans="2:4" s="1" customFormat="1" x14ac:dyDescent="0.3">
      <c r="B60" s="15" t="s">
        <v>13</v>
      </c>
      <c r="C60" s="5">
        <v>156485</v>
      </c>
      <c r="D60" s="14"/>
    </row>
    <row r="61" spans="2:4" s="1" customFormat="1" x14ac:dyDescent="0.3">
      <c r="B61" s="15" t="s">
        <v>45</v>
      </c>
      <c r="C61" s="5">
        <v>3917.6</v>
      </c>
      <c r="D61" s="14"/>
    </row>
    <row r="62" spans="2:4" s="1" customFormat="1" x14ac:dyDescent="0.3">
      <c r="B62" s="15" t="s">
        <v>16</v>
      </c>
      <c r="C62" s="5">
        <v>2940</v>
      </c>
      <c r="D62" s="14"/>
    </row>
    <row r="63" spans="2:4" s="1" customFormat="1" x14ac:dyDescent="0.3">
      <c r="B63" s="15" t="s">
        <v>46</v>
      </c>
      <c r="C63" s="5">
        <v>1000</v>
      </c>
      <c r="D63" s="14"/>
    </row>
    <row r="64" spans="2:4" s="1" customFormat="1" x14ac:dyDescent="0.3">
      <c r="B64" s="15" t="s">
        <v>21</v>
      </c>
      <c r="C64" s="5">
        <v>29427.599999999999</v>
      </c>
      <c r="D64" s="14"/>
    </row>
    <row r="65" spans="2:4" s="1" customFormat="1" x14ac:dyDescent="0.3">
      <c r="B65" s="15" t="s">
        <v>22</v>
      </c>
      <c r="C65" s="5">
        <v>35152.800000000003</v>
      </c>
      <c r="D65" s="14"/>
    </row>
    <row r="66" spans="2:4" s="1" customFormat="1" ht="15.75" thickBot="1" x14ac:dyDescent="0.35">
      <c r="B66" s="27" t="s">
        <v>47</v>
      </c>
      <c r="C66" s="28">
        <v>9465</v>
      </c>
      <c r="D66" s="29"/>
    </row>
  </sheetData>
  <mergeCells count="1">
    <mergeCell ref="B2:D2"/>
  </mergeCells>
  <pageMargins left="0.7" right="0.7" top="0.75" bottom="0.75" header="0.3" footer="0.3"/>
  <pageSetup scale="49" orientation="portrait" horizontalDpi="0" verticalDpi="0" r:id="rId1"/>
  <colBreaks count="1" manualBreakCount="1">
    <brk id="1" min="3" max="2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view="pageBreakPreview" zoomScale="89" zoomScaleNormal="100" zoomScaleSheetLayoutView="89" workbookViewId="0">
      <selection activeCell="B5" sqref="B5"/>
    </sheetView>
  </sheetViews>
  <sheetFormatPr defaultRowHeight="15" x14ac:dyDescent="0.25"/>
  <cols>
    <col min="2" max="2" width="99.625" customWidth="1"/>
    <col min="3" max="4" width="19.75" customWidth="1"/>
    <col min="8" max="8" width="17.75" customWidth="1"/>
  </cols>
  <sheetData>
    <row r="1" spans="2:8" ht="15.75" thickBot="1" x14ac:dyDescent="0.3"/>
    <row r="2" spans="2:8" ht="40.5" customHeight="1" x14ac:dyDescent="0.35">
      <c r="B2" s="21" t="s">
        <v>55</v>
      </c>
      <c r="C2" s="22"/>
      <c r="D2" s="23"/>
    </row>
    <row r="3" spans="2:8" ht="18" customHeight="1" x14ac:dyDescent="0.25">
      <c r="B3" s="8"/>
      <c r="C3" s="9"/>
      <c r="D3" s="10"/>
    </row>
    <row r="4" spans="2:8" ht="41.25" customHeight="1" x14ac:dyDescent="0.25">
      <c r="B4" s="11" t="s">
        <v>54</v>
      </c>
      <c r="C4" s="6" t="s">
        <v>23</v>
      </c>
      <c r="D4" s="12" t="s">
        <v>24</v>
      </c>
    </row>
    <row r="5" spans="2:8" ht="21" customHeight="1" x14ac:dyDescent="0.25">
      <c r="B5" s="11" t="s">
        <v>25</v>
      </c>
      <c r="C5" s="6">
        <f>SUM(C6:C11)</f>
        <v>16194547.980000002</v>
      </c>
      <c r="D5" s="12"/>
    </row>
    <row r="6" spans="2:8" s="1" customFormat="1" x14ac:dyDescent="0.3">
      <c r="B6" s="13" t="s">
        <v>0</v>
      </c>
      <c r="C6" s="5">
        <v>1563299.96</v>
      </c>
      <c r="D6" s="14"/>
    </row>
    <row r="7" spans="2:8" s="1" customFormat="1" x14ac:dyDescent="0.3">
      <c r="B7" s="13" t="s">
        <v>1</v>
      </c>
      <c r="C7" s="5">
        <v>5306257.34</v>
      </c>
      <c r="D7" s="14"/>
    </row>
    <row r="8" spans="2:8" s="1" customFormat="1" x14ac:dyDescent="0.3">
      <c r="B8" s="13" t="s">
        <v>2</v>
      </c>
      <c r="C8" s="5">
        <v>8549233.1900000013</v>
      </c>
      <c r="D8" s="14"/>
      <c r="H8" s="2"/>
    </row>
    <row r="9" spans="2:8" s="1" customFormat="1" x14ac:dyDescent="0.3">
      <c r="B9" s="13" t="s">
        <v>3</v>
      </c>
      <c r="C9" s="5">
        <v>36440</v>
      </c>
      <c r="D9" s="14"/>
    </row>
    <row r="10" spans="2:8" s="1" customFormat="1" x14ac:dyDescent="0.3">
      <c r="B10" s="13" t="s">
        <v>4</v>
      </c>
      <c r="C10" s="5">
        <v>404217.5</v>
      </c>
      <c r="D10" s="14"/>
    </row>
    <row r="11" spans="2:8" s="1" customFormat="1" x14ac:dyDescent="0.3">
      <c r="B11" s="13" t="s">
        <v>5</v>
      </c>
      <c r="C11" s="5">
        <v>335099.99</v>
      </c>
      <c r="D11" s="14"/>
    </row>
    <row r="12" spans="2:8" ht="24" customHeight="1" x14ac:dyDescent="0.25">
      <c r="B12" s="11" t="s">
        <v>26</v>
      </c>
      <c r="C12" s="6">
        <f>SUM(C13:C18)</f>
        <v>978379</v>
      </c>
      <c r="D12" s="12"/>
    </row>
    <row r="13" spans="2:8" s="1" customFormat="1" x14ac:dyDescent="0.3">
      <c r="B13" s="13" t="s">
        <v>4</v>
      </c>
      <c r="C13" s="5">
        <v>182800</v>
      </c>
      <c r="D13" s="14"/>
    </row>
    <row r="14" spans="2:8" s="1" customFormat="1" x14ac:dyDescent="0.3">
      <c r="B14" s="13" t="s">
        <v>13</v>
      </c>
      <c r="C14" s="5">
        <v>27550</v>
      </c>
      <c r="D14" s="14"/>
    </row>
    <row r="15" spans="2:8" s="1" customFormat="1" x14ac:dyDescent="0.3">
      <c r="B15" s="13" t="s">
        <v>14</v>
      </c>
      <c r="C15" s="5">
        <v>663160</v>
      </c>
      <c r="D15" s="14"/>
    </row>
    <row r="16" spans="2:8" s="1" customFormat="1" x14ac:dyDescent="0.3">
      <c r="B16" s="13" t="s">
        <v>16</v>
      </c>
      <c r="C16" s="5">
        <v>28405</v>
      </c>
      <c r="D16" s="14"/>
    </row>
    <row r="17" spans="2:4" s="1" customFormat="1" x14ac:dyDescent="0.3">
      <c r="B17" s="13" t="s">
        <v>21</v>
      </c>
      <c r="C17" s="5">
        <v>2448</v>
      </c>
      <c r="D17" s="14"/>
    </row>
    <row r="18" spans="2:4" s="1" customFormat="1" x14ac:dyDescent="0.3">
      <c r="B18" s="13" t="s">
        <v>22</v>
      </c>
      <c r="C18" s="5">
        <v>74016.000000000015</v>
      </c>
      <c r="D18" s="14"/>
    </row>
    <row r="19" spans="2:4" ht="24" customHeight="1" x14ac:dyDescent="0.25">
      <c r="B19" s="11" t="s">
        <v>27</v>
      </c>
      <c r="C19" s="6">
        <f>SUM(C20:C21)</f>
        <v>41157.5</v>
      </c>
      <c r="D19" s="12"/>
    </row>
    <row r="20" spans="2:4" s="1" customFormat="1" ht="18" customHeight="1" x14ac:dyDescent="0.3">
      <c r="B20" s="13" t="s">
        <v>6</v>
      </c>
      <c r="C20" s="5">
        <v>1274.5</v>
      </c>
      <c r="D20" s="14"/>
    </row>
    <row r="21" spans="2:4" s="1" customFormat="1" ht="14.25" customHeight="1" x14ac:dyDescent="0.3">
      <c r="B21" s="13" t="s">
        <v>18</v>
      </c>
      <c r="C21" s="5">
        <v>39883</v>
      </c>
      <c r="D21" s="14"/>
    </row>
    <row r="22" spans="2:4" ht="30" x14ac:dyDescent="0.25">
      <c r="B22" s="11" t="s">
        <v>28</v>
      </c>
      <c r="C22" s="6">
        <f>SUM(C23:C24)</f>
        <v>52270</v>
      </c>
      <c r="D22" s="12"/>
    </row>
    <row r="23" spans="2:4" s="1" customFormat="1" x14ac:dyDescent="0.3">
      <c r="B23" s="13" t="s">
        <v>12</v>
      </c>
      <c r="C23" s="5">
        <v>32700</v>
      </c>
      <c r="D23" s="14"/>
    </row>
    <row r="24" spans="2:4" s="1" customFormat="1" x14ac:dyDescent="0.3">
      <c r="B24" s="13" t="s">
        <v>21</v>
      </c>
      <c r="C24" s="5">
        <v>19570</v>
      </c>
      <c r="D24" s="14"/>
    </row>
    <row r="25" spans="2:4" s="1" customFormat="1" ht="30" x14ac:dyDescent="0.3">
      <c r="B25" s="11" t="s">
        <v>57</v>
      </c>
      <c r="C25" s="6">
        <f>C26</f>
        <v>517653.11</v>
      </c>
      <c r="D25" s="12"/>
    </row>
    <row r="26" spans="2:4" s="1" customFormat="1" x14ac:dyDescent="0.3">
      <c r="B26" s="15" t="s">
        <v>58</v>
      </c>
      <c r="C26" s="16">
        <v>517653.11</v>
      </c>
      <c r="D26" s="14"/>
    </row>
    <row r="27" spans="2:4" ht="30" x14ac:dyDescent="0.25">
      <c r="B27" s="11" t="s">
        <v>29</v>
      </c>
      <c r="C27" s="6">
        <f>SUM(C28)</f>
        <v>106172.56</v>
      </c>
      <c r="D27" s="12"/>
    </row>
    <row r="28" spans="2:4" s="1" customFormat="1" ht="20.25" customHeight="1" x14ac:dyDescent="0.3">
      <c r="B28" s="13" t="s">
        <v>16</v>
      </c>
      <c r="C28" s="5">
        <v>106172.56</v>
      </c>
      <c r="D28" s="14"/>
    </row>
    <row r="29" spans="2:4" s="1" customFormat="1" ht="20.25" customHeight="1" x14ac:dyDescent="0.3">
      <c r="B29" s="11" t="s">
        <v>59</v>
      </c>
      <c r="C29" s="6">
        <f>SUM(C30)</f>
        <v>1043458.48</v>
      </c>
      <c r="D29" s="12"/>
    </row>
    <row r="30" spans="2:4" s="1" customFormat="1" ht="20.25" customHeight="1" x14ac:dyDescent="0.3">
      <c r="B30" s="17" t="s">
        <v>60</v>
      </c>
      <c r="C30" s="16">
        <v>1043458.48</v>
      </c>
      <c r="D30" s="14"/>
    </row>
    <row r="31" spans="2:4" ht="32.25" customHeight="1" x14ac:dyDescent="0.25">
      <c r="B31" s="11" t="s">
        <v>30</v>
      </c>
      <c r="C31" s="6">
        <f>SUM(C32:C35)</f>
        <v>268486</v>
      </c>
      <c r="D31" s="12"/>
    </row>
    <row r="32" spans="2:4" s="1" customFormat="1" x14ac:dyDescent="0.3">
      <c r="B32" s="13" t="s">
        <v>10</v>
      </c>
      <c r="C32" s="5">
        <v>133562</v>
      </c>
      <c r="D32" s="14"/>
    </row>
    <row r="33" spans="2:8" s="1" customFormat="1" x14ac:dyDescent="0.3">
      <c r="B33" s="13" t="s">
        <v>13</v>
      </c>
      <c r="C33" s="5">
        <v>6061</v>
      </c>
      <c r="D33" s="14"/>
    </row>
    <row r="34" spans="2:8" s="1" customFormat="1" x14ac:dyDescent="0.3">
      <c r="B34" s="13" t="s">
        <v>16</v>
      </c>
      <c r="C34" s="5">
        <v>30463</v>
      </c>
      <c r="D34" s="14"/>
    </row>
    <row r="35" spans="2:8" s="1" customFormat="1" x14ac:dyDescent="0.3">
      <c r="B35" s="13" t="s">
        <v>20</v>
      </c>
      <c r="C35" s="5">
        <v>98400</v>
      </c>
      <c r="D35" s="14"/>
    </row>
    <row r="36" spans="2:8" ht="21.75" customHeight="1" x14ac:dyDescent="0.25">
      <c r="B36" s="11" t="s">
        <v>31</v>
      </c>
      <c r="C36" s="6">
        <f>SUM(C37:C42)</f>
        <v>447737.57</v>
      </c>
      <c r="D36" s="12"/>
      <c r="H36" s="3"/>
    </row>
    <row r="37" spans="2:8" s="1" customFormat="1" x14ac:dyDescent="0.3">
      <c r="B37" s="13" t="s">
        <v>7</v>
      </c>
      <c r="C37" s="5">
        <v>146300</v>
      </c>
      <c r="D37" s="14"/>
    </row>
    <row r="38" spans="2:8" s="1" customFormat="1" x14ac:dyDescent="0.3">
      <c r="B38" s="13" t="s">
        <v>11</v>
      </c>
      <c r="C38" s="5">
        <v>61970</v>
      </c>
      <c r="D38" s="14"/>
    </row>
    <row r="39" spans="2:8" s="1" customFormat="1" x14ac:dyDescent="0.3">
      <c r="B39" s="13" t="s">
        <v>12</v>
      </c>
      <c r="C39" s="5">
        <v>9750</v>
      </c>
      <c r="D39" s="14"/>
    </row>
    <row r="40" spans="2:8" s="1" customFormat="1" x14ac:dyDescent="0.3">
      <c r="B40" s="13" t="s">
        <v>15</v>
      </c>
      <c r="C40" s="5">
        <v>13090</v>
      </c>
      <c r="D40" s="14"/>
    </row>
    <row r="41" spans="2:8" s="1" customFormat="1" x14ac:dyDescent="0.3">
      <c r="B41" s="13" t="s">
        <v>17</v>
      </c>
      <c r="C41" s="5">
        <v>45000</v>
      </c>
      <c r="D41" s="14"/>
    </row>
    <row r="42" spans="2:8" s="1" customFormat="1" x14ac:dyDescent="0.3">
      <c r="B42" s="13" t="s">
        <v>18</v>
      </c>
      <c r="C42" s="5">
        <v>171627.57</v>
      </c>
      <c r="D42" s="14"/>
    </row>
    <row r="43" spans="2:8" ht="29.25" customHeight="1" x14ac:dyDescent="0.25">
      <c r="B43" s="11" t="s">
        <v>41</v>
      </c>
      <c r="C43" s="6">
        <f>SUM(C44:C59)</f>
        <v>435147.70830000006</v>
      </c>
      <c r="D43" s="12"/>
    </row>
    <row r="44" spans="2:8" x14ac:dyDescent="0.25">
      <c r="B44" s="18" t="s">
        <v>48</v>
      </c>
      <c r="C44" s="7">
        <v>7126.1203000000041</v>
      </c>
      <c r="D44" s="19"/>
    </row>
    <row r="45" spans="2:8" x14ac:dyDescent="0.25">
      <c r="B45" s="18" t="s">
        <v>49</v>
      </c>
      <c r="C45" s="7">
        <v>19769.25</v>
      </c>
      <c r="D45" s="19"/>
    </row>
    <row r="46" spans="2:8" x14ac:dyDescent="0.25">
      <c r="B46" s="18" t="s">
        <v>50</v>
      </c>
      <c r="C46" s="7">
        <v>4049</v>
      </c>
      <c r="D46" s="19"/>
    </row>
    <row r="47" spans="2:8" x14ac:dyDescent="0.25">
      <c r="B47" s="18" t="s">
        <v>51</v>
      </c>
      <c r="C47" s="7">
        <v>5528.29</v>
      </c>
      <c r="D47" s="19"/>
    </row>
    <row r="48" spans="2:8" x14ac:dyDescent="0.25">
      <c r="B48" s="18" t="s">
        <v>7</v>
      </c>
      <c r="C48" s="7">
        <v>65715</v>
      </c>
      <c r="D48" s="19"/>
    </row>
    <row r="49" spans="2:4" x14ac:dyDescent="0.25">
      <c r="B49" s="18" t="s">
        <v>8</v>
      </c>
      <c r="C49" s="7">
        <v>1085</v>
      </c>
      <c r="D49" s="19"/>
    </row>
    <row r="50" spans="2:4" x14ac:dyDescent="0.25">
      <c r="B50" s="18" t="s">
        <v>52</v>
      </c>
      <c r="C50" s="7">
        <v>2000</v>
      </c>
      <c r="D50" s="19"/>
    </row>
    <row r="51" spans="2:4" x14ac:dyDescent="0.25">
      <c r="B51" s="18" t="s">
        <v>9</v>
      </c>
      <c r="C51" s="7">
        <v>126360.64800000002</v>
      </c>
      <c r="D51" s="19"/>
    </row>
    <row r="52" spans="2:4" x14ac:dyDescent="0.25">
      <c r="B52" s="18" t="s">
        <v>12</v>
      </c>
      <c r="C52" s="7">
        <v>12951.5</v>
      </c>
      <c r="D52" s="19"/>
    </row>
    <row r="53" spans="2:4" x14ac:dyDescent="0.25">
      <c r="B53" s="18" t="s">
        <v>13</v>
      </c>
      <c r="C53" s="7">
        <v>148210</v>
      </c>
      <c r="D53" s="19"/>
    </row>
    <row r="54" spans="2:4" x14ac:dyDescent="0.25">
      <c r="B54" s="18" t="s">
        <v>45</v>
      </c>
      <c r="C54" s="7">
        <v>2790</v>
      </c>
      <c r="D54" s="19"/>
    </row>
    <row r="55" spans="2:4" x14ac:dyDescent="0.25">
      <c r="B55" s="18" t="s">
        <v>17</v>
      </c>
      <c r="C55" s="7">
        <v>5480.4</v>
      </c>
      <c r="D55" s="19"/>
    </row>
    <row r="56" spans="2:4" x14ac:dyDescent="0.25">
      <c r="B56" s="18" t="s">
        <v>21</v>
      </c>
      <c r="C56" s="7">
        <v>9401</v>
      </c>
      <c r="D56" s="19"/>
    </row>
    <row r="57" spans="2:4" x14ac:dyDescent="0.25">
      <c r="B57" s="18" t="s">
        <v>22</v>
      </c>
      <c r="C57" s="7">
        <v>14756.500000000004</v>
      </c>
      <c r="D57" s="19"/>
    </row>
    <row r="58" spans="2:4" x14ac:dyDescent="0.25">
      <c r="B58" s="18" t="s">
        <v>53</v>
      </c>
      <c r="C58" s="7">
        <v>3500</v>
      </c>
      <c r="D58" s="19"/>
    </row>
    <row r="59" spans="2:4" ht="15.75" thickBot="1" x14ac:dyDescent="0.3">
      <c r="B59" s="20" t="s">
        <v>47</v>
      </c>
      <c r="C59" s="24">
        <v>6425</v>
      </c>
      <c r="D59" s="25"/>
    </row>
  </sheetData>
  <mergeCells count="1">
    <mergeCell ref="B2:D2"/>
  </mergeCells>
  <pageMargins left="0.7" right="0.7" top="0.75" bottom="0.75" header="0.3" footer="0.3"/>
  <pageSetup scale="3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2016</vt:lpstr>
      <vt:lpstr>'2016'!Print_Area</vt:lpstr>
      <vt:lpstr>'2017'!Print_Area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Kilasonia</dc:creator>
  <cp:lastModifiedBy>User</cp:lastModifiedBy>
  <cp:lastPrinted>2018-03-02T10:39:05Z</cp:lastPrinted>
  <dcterms:created xsi:type="dcterms:W3CDTF">2018-03-02T08:04:58Z</dcterms:created>
  <dcterms:modified xsi:type="dcterms:W3CDTF">2018-03-06T12:56:48Z</dcterms:modified>
</cp:coreProperties>
</file>