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kgoginashvili\Desktop\SAMINISRO desc\EUMM\EUMM new\"/>
    </mc:Choice>
  </mc:AlternateContent>
  <bookViews>
    <workbookView xWindow="0" yWindow="0" windowWidth="24000" windowHeight="10920"/>
  </bookViews>
  <sheets>
    <sheet name="1. Budget" sheetId="1" r:id="rId1"/>
    <sheet name="2. Justification" sheetId="3" r:id="rId2"/>
    <sheet name="3.  Expected sources of funding" sheetId="6" r:id="rId3"/>
  </sheets>
  <definedNames>
    <definedName name="_xlnm.Print_Area" localSheetId="0">'1. Budget'!$A$1:$I$93</definedName>
    <definedName name="_xlnm.Print_Area" localSheetId="1">'2. Justification'!$A$1:$C$68</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Budget'!$A$1:$I$74</definedName>
    <definedName name="Z_F1BDF3DC_3A5A_4306_8C8E_CE2E405ED839_.wvu.PrintArea" localSheetId="0" hidden="1">'1. Budget'!$A$1:$I$74</definedName>
  </definedNames>
  <calcPr calcId="162913"/>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1" l="1"/>
  <c r="E46" i="1"/>
  <c r="E24" i="1"/>
  <c r="E25" i="1"/>
  <c r="E26" i="1"/>
  <c r="E27" i="1"/>
  <c r="E28" i="1"/>
  <c r="E29" i="1"/>
  <c r="E30" i="1"/>
  <c r="E31" i="1"/>
  <c r="E32" i="1"/>
  <c r="E33" i="1"/>
  <c r="E34" i="1"/>
  <c r="E35" i="1"/>
  <c r="E36" i="1"/>
  <c r="E37" i="1"/>
  <c r="E38" i="1"/>
  <c r="E39" i="1"/>
  <c r="E40" i="1"/>
  <c r="E41" i="1"/>
  <c r="E42" i="1"/>
  <c r="E43" i="1"/>
  <c r="E44" i="1"/>
  <c r="E45" i="1"/>
  <c r="E23" i="1"/>
  <c r="E48" i="1" l="1"/>
  <c r="E76" i="1" l="1"/>
</calcChain>
</file>

<file path=xl/sharedStrings.xml><?xml version="1.0" encoding="utf-8"?>
<sst xmlns="http://schemas.openxmlformats.org/spreadsheetml/2006/main" count="276" uniqueCount="173">
  <si>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</si>
  <si>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</si>
  <si>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</si>
  <si>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</si>
  <si>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</si>
  <si>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</si>
  <si>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</si>
  <si>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</si>
  <si>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</si>
  <si>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</si>
  <si>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</si>
  <si>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</si>
  <si>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</si>
  <si>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</si>
  <si>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</si>
  <si>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</si>
  <si>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</si>
  <si>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</si>
  <si>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</si>
  <si>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</si>
  <si>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</si>
  <si>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</si>
  <si>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</si>
  <si>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</si>
  <si>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</si>
  <si>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</si>
  <si>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</si>
  <si>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</si>
  <si>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</si>
  <si>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</si>
  <si>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</si>
  <si>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</si>
  <si>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</si>
  <si>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</si>
  <si>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</si>
  <si>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</si>
  <si>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</si>
  <si>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</si>
  <si>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</si>
  <si>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</si>
  <si>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</si>
  <si>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</si>
  <si>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</si>
  <si>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</si>
  <si>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</si>
  <si>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</si>
  <si>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</si>
  <si>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</si>
  <si>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</si>
  <si>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</si>
  <si>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</si>
  <si>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</si>
  <si>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</si>
  <si>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</si>
  <si>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</si>
  <si>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</si>
  <si>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</si>
  <si>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</si>
  <si>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</si>
  <si>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</si>
  <si>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</si>
  <si>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</si>
  <si>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</si>
  <si>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</si>
  <si>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</si>
  <si>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</si>
  <si>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</si>
  <si>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</si>
  <si>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</si>
  <si>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</si>
  <si>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</si>
  <si>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</si>
  <si>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</si>
  <si>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</si>
  <si>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</si>
  <si>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</si>
  <si>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</si>
  <si>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</si>
  <si>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</si>
  <si>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</si>
  <si>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</si>
  <si>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</si>
  <si>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</si>
  <si>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</si>
  <si>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</si>
  <si>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</si>
  <si>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</si>
  <si>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</si>
  <si>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</si>
  <si>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</si>
  <si>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</si>
  <si>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</si>
  <si>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</si>
  <si>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</si>
  <si>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</si>
  <si>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</si>
  <si>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</si>
  <si>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</si>
  <si>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</si>
  <si>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</si>
  <si>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</si>
  <si>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</si>
  <si>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</si>
  <si>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</si>
  <si>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</si>
  <si>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</si>
  <si>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</si>
  <si>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</si>
  <si>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</si>
  <si>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</si>
  <si>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</si>
  <si>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</si>
  <si>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</si>
  <si>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</si>
  <si>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</si>
  <si>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</si>
  <si>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</si>
  <si>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</si>
  <si>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</si>
  <si>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</si>
  <si>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</si>
  <si>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</si>
  <si>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</si>
  <si>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</si>
  <si>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</si>
  <si>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</si>
  <si>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</si>
  <si>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</si>
  <si>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</si>
  <si>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</si>
  <si>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</si>
  <si>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</si>
  <si>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</si>
  <si>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</si>
  <si>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</si>
  <si>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3.5.6 GOWN, AAMI level 3, non sterile, disp., size M</t>
  </si>
  <si>
    <t>3.5.7 GOWN, AAMI level 3, non sterile, disp., size XL</t>
  </si>
  <si>
    <t>The costs for 1000 Gowns is estimated to EUR 736 (1000x0.74EUR=736EUR), according to market research</t>
  </si>
  <si>
    <t>3.5.8 GOWN, AAMI level 3, non sterile, disp., size XXL</t>
  </si>
  <si>
    <t>3.5.9 GLOVE EXAMINATION, nitrile, pf, size L</t>
  </si>
  <si>
    <t>3.5.10 GLOVE EXAMINATION, nitrile, pf, size M</t>
  </si>
  <si>
    <t>3.5.11 GLOVE EXAMINATION, nitrile, pf, size S</t>
  </si>
  <si>
    <t>3.5.12 GLOVE EXAMINATION, nitrile, pf, size XL</t>
  </si>
  <si>
    <t>3.5.13 MASK SURGICAL, type IIR, level 2, s.u, non sterile, earloop, size L</t>
  </si>
  <si>
    <t>3.5.14 MASK SURGICAL, type IIR, level 2, s.u, non sterile, earloop, size M</t>
  </si>
  <si>
    <t>3.5.15 MASK SURGICAL, type IIR, level 2, s.u, non sterile, earloop, size S</t>
  </si>
  <si>
    <t>3.5.16 RESPIRATOR, mask, FFP2/N95, type IIR, s.u., unvalved, noseclip</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</si>
  <si>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</si>
  <si>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</si>
  <si>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</si>
  <si>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</si>
  <si>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</si>
  <si>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</si>
  <si>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</si>
  <si>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</si>
  <si>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</si>
  <si>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The costs for 100 Safety boxes is estimated to EUR 75.60 (100x0.76EUR=75.60EUR), according to market research</t>
  </si>
  <si>
    <t>3.5.22 BOX, triple packaging, infectious substance UN2814</t>
  </si>
  <si>
    <t>Medical equipment according to etimated needs</t>
  </si>
  <si>
    <t>3.5.23.nCov-2019 PCR  detection kit (primer &amp; control probe)</t>
  </si>
  <si>
    <t>3.5.24.SuperScript™ III One-Step qRT-PCR System with Platinum™ Taq DNA Polymerase or similar</t>
  </si>
  <si>
    <t>3.5.25. VIRAL RNA EXTRACTION KIT (QIAamp)  for RNA preps kit (250 or 100 or 50 tests)</t>
  </si>
  <si>
    <t>The costs for 200 Goggles is estimated to EUR 2400(200x12EUR=2400EUR), according to market research</t>
  </si>
  <si>
    <t>The costs for 1000 Gloves is estimated to EUR 60.72 (1000x0.06EUR=60.72EUR), according to market research</t>
  </si>
  <si>
    <t>The costs for 1000 Gowns is estimated to 736.0 EUR (1000x0.74EUR=736), according to market research</t>
  </si>
  <si>
    <t>The costs for 1000 surgical masks is estimated to EUR 606.73 (1000x0.61=606.73EUR), according to market research</t>
  </si>
  <si>
    <t>The costs for 2586 respirator masks is estimated to EUR 1568.99 (2586x0.61EUR=1568.99EUR), according to market research</t>
  </si>
  <si>
    <t>The costs for 15,000 tests are estimated to EUR 30,000 EUR (15,000x2.00EUR=30,000EUR), according to market research</t>
  </si>
  <si>
    <t>The costs for 15 kit is estimated to EUR 7500 (15x500EUR=7500EUR), according to market research</t>
  </si>
  <si>
    <t>The costs for 15 kits  is estimated to EUR 150  (15x150EUR=2250EUR), according to market research</t>
  </si>
  <si>
    <t>3.5.23.nCov-2019 PCR  detection kit (primer &amp; control probe) (for 15000 reaction (15 kits  100 test)</t>
  </si>
  <si>
    <t>3.5.24.SuperScript™ III One-Step qRT-PCR System with Platinum™ Taq DNA Polymerase or similar (for 15000 reaction (15 kits  100 test)</t>
  </si>
  <si>
    <t>3.5.25. VIRAL RNA EXTRACTION KIT (QIAamp)  for RNA preps kit (250 or 100 or 50 tests) (for 15000 extraction)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</si>
</sst>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2]\ * #,##0.00_);_([$€-2]\ * \(#,##0.00\);_([$€-2]\ *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
      <sz val="1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44" fontId="2" fillId="0" borderId="0" applyFont="0" applyFill="0" applyBorder="0" applyAlignment="0" applyProtection="0"/>
  </cellStyleXfs>
  <cellXfs count="207">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4" fontId="49" fillId="0" borderId="10" xfId="50" applyNumberFormat="1" applyFont="1" applyBorder="1" applyAlignment="1">
      <alignment vertical="center"/>
    </xf>
    <xf numFmtId="9" fontId="32" fillId="24" borderId="48" xfId="37" applyNumberFormat="1" applyFont="1" applyFill="1" applyBorder="1"/>
    <xf numFmtId="164" fontId="49" fillId="0" borderId="10" xfId="50" applyNumberFormat="1" applyFont="1" applyBorder="1" applyAlignment="1">
      <alignment vertical="center"/>
    </xf>
    <xf numFmtId="0" fontId="3" fillId="0" borderId="10" xfId="44" applyFont="1" applyFill="1" applyBorder="1" applyAlignment="1" applyProtection="1">
      <alignment horizontal="left" vertical="center"/>
      <protection locked="0"/>
    </xf>
    <xf numFmtId="164"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0" borderId="33" xfId="0" applyFont="1" applyFill="1" applyBorder="1" applyAlignment="1">
      <alignment vertical="center" wrapText="1"/>
    </xf>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59" fillId="0" borderId="10" xfId="44" applyFont="1" applyFill="1" applyBorder="1" applyAlignment="1">
      <alignment wrapText="1"/>
    </xf>
    <xf numFmtId="0" fontId="3" fillId="0" borderId="0" xfId="0" applyFont="1" applyFill="1"/>
    <xf numFmtId="0" fontId="4" fillId="0" borderId="0" xfId="0" applyFont="1" applyAlignment="1">
      <alignment wrapText="1"/>
    </xf>
    <xf numFmtId="0" fontId="49" fillId="0" borderId="0" xfId="0" applyFont="1" applyAlignment="1">
      <alignment wrapText="1"/>
    </xf>
    <xf numFmtId="0" fontId="8"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xf numFmtId="0" fontId="8" fillId="28" borderId="10" xfId="49" applyFont="1" applyFill="1" applyBorder="1" applyAlignment="1">
      <alignment horizontal="center" vertical="center"/>
    </xf>
    <xf numFmtId="164" fontId="49" fillId="28" borderId="10" xfId="50" applyNumberFormat="1" applyFont="1" applyFill="1" applyBorder="1" applyAlignment="1">
      <alignment vertical="center"/>
    </xf>
    <xf numFmtId="0" fontId="3" fillId="28" borderId="10" xfId="0" applyFont="1" applyFill="1" applyBorder="1" applyAlignment="1" applyProtection="1">
      <alignment horizontal="left" vertical="center" wrapText="1"/>
      <protection locked="0"/>
    </xf>
    <xf numFmtId="0" fontId="3" fillId="28" borderId="10" xfId="0" applyFont="1" applyFill="1" applyBorder="1" applyAlignment="1">
      <alignment horizontal="center"/>
    </xf>
    <xf numFmtId="0" fontId="3" fillId="28" borderId="54" xfId="49" applyFont="1" applyFill="1" applyBorder="1" applyAlignment="1">
      <alignment horizontal="center" vertical="center"/>
    </xf>
    <xf numFmtId="164" fontId="3" fillId="28" borderId="10" xfId="50" applyNumberFormat="1" applyFont="1" applyFill="1" applyBorder="1" applyAlignment="1">
      <alignment vertical="center"/>
    </xf>
    <xf numFmtId="0" fontId="3" fillId="28" borderId="25" xfId="49" applyFont="1" applyFill="1" applyBorder="1" applyAlignment="1">
      <alignment horizontal="center" vertical="center"/>
    </xf>
    <xf numFmtId="164" fontId="49" fillId="28" borderId="29" xfId="50" applyNumberFormat="1" applyFont="1" applyFill="1" applyBorder="1" applyAlignment="1">
      <alignment vertical="center"/>
    </xf>
    <xf numFmtId="164" fontId="4" fillId="23" borderId="10" xfId="0" applyNumberFormat="1" applyFont="1" applyFill="1" applyBorder="1"/>
    <xf numFmtId="164" fontId="49" fillId="0" borderId="10" xfId="50" applyNumberFormat="1" applyFont="1" applyFill="1" applyBorder="1" applyAlignment="1">
      <alignment vertical="center"/>
    </xf>
    <xf numFmtId="164" fontId="49" fillId="28" borderId="10" xfId="50" applyNumberFormat="1" applyFont="1" applyFill="1" applyBorder="1" applyAlignment="1">
      <alignment vertical="center" wrapText="1"/>
    </xf>
    <xf numFmtId="164" fontId="3" fillId="28" borderId="10" xfId="50" applyNumberFormat="1" applyFont="1" applyFill="1" applyBorder="1" applyAlignment="1">
      <alignment vertical="center" wrapText="1"/>
    </xf>
    <xf numFmtId="0" fontId="32" fillId="28" borderId="47" xfId="37" applyFont="1" applyFill="1" applyBorder="1"/>
    <xf numFmtId="164" fontId="4" fillId="28" borderId="16" xfId="0" applyNumberFormat="1" applyFont="1" applyFill="1" applyBorder="1"/>
    <xf numFmtId="44" fontId="58" fillId="28" borderId="12" xfId="44" applyNumberFormat="1" applyFont="1" applyFill="1" applyBorder="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81"/>
  <sheetViews>
    <sheetView tabSelected="1" showWhiteSpace="0" view="pageLayout" topLeftCell="A21" zoomScale="90" zoomScaleNormal="75" zoomScaleSheetLayoutView="100" zoomScalePageLayoutView="90" workbookViewId="0">
      <selection activeCell="E76" sqref="E76"/>
    </sheetView>
  </sheetViews>
  <sheetFormatPr defaultColWidth="8.85546875" defaultRowHeight="12.75" x14ac:dyDescent="0.2"/>
  <cols>
    <col min="1" max="1" width="62.42578125" style="22" customWidth="1"/>
    <col min="2" max="4" width="11.85546875" customWidth="1"/>
    <col min="5" max="5" width="14.85546875" customWidth="1"/>
    <col min="6" max="8" width="11.85546875" customWidth="1"/>
    <col min="9" max="9" width="13.5703125" customWidth="1"/>
    <col min="10" max="10" width="64.42578125" customWidth="1"/>
    <col min="11" max="11" width="15.42578125" customWidth="1"/>
  </cols>
  <sheetData>
    <row r="1" spans="1:254" ht="24" customHeight="1" thickBot="1" x14ac:dyDescent="0.25">
      <c r="A1" s="78" t="s">
        <v>70</v>
      </c>
      <c r="B1" s="183" t="s">
        <v>23</v>
      </c>
      <c r="C1" s="184"/>
      <c r="D1" s="184"/>
      <c r="E1" s="184"/>
      <c r="F1" s="185" t="s">
        <v>28</v>
      </c>
      <c r="G1" s="184"/>
      <c r="H1" s="184"/>
      <c r="I1" s="184"/>
    </row>
    <row r="2" spans="1:254" s="20" customFormat="1" ht="48" customHeight="1" x14ac:dyDescent="0.2">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6" t="s">
        <v>101</v>
      </c>
      <c r="B3" s="4"/>
      <c r="C3" s="1"/>
      <c r="D3" s="1"/>
      <c r="E3" s="1"/>
      <c r="F3" s="4"/>
      <c r="G3" s="1"/>
      <c r="H3" s="1"/>
      <c r="I3" s="141"/>
    </row>
    <row r="4" spans="1:254" ht="27" x14ac:dyDescent="0.2">
      <c r="A4" s="142" t="s">
        <v>48</v>
      </c>
      <c r="B4" s="5"/>
      <c r="C4" s="2"/>
      <c r="D4" s="2"/>
      <c r="E4" s="2"/>
      <c r="F4" s="5"/>
      <c r="G4" s="2"/>
      <c r="H4" s="2"/>
      <c r="I4" s="141"/>
    </row>
    <row r="5" spans="1:254" x14ac:dyDescent="0.2">
      <c r="A5" s="138" t="s">
        <v>11</v>
      </c>
      <c r="B5" s="5" t="s">
        <v>2</v>
      </c>
      <c r="C5" s="2"/>
      <c r="D5" s="2"/>
      <c r="E5" s="2"/>
      <c r="F5" s="5" t="s">
        <v>2</v>
      </c>
      <c r="G5" s="2"/>
      <c r="H5" s="2"/>
      <c r="I5" s="141"/>
    </row>
    <row r="6" spans="1:254" x14ac:dyDescent="0.2">
      <c r="A6" s="138" t="s">
        <v>29</v>
      </c>
      <c r="B6" s="5" t="s">
        <v>2</v>
      </c>
      <c r="C6" s="2"/>
      <c r="D6" s="2"/>
      <c r="E6" s="2"/>
      <c r="F6" s="5" t="s">
        <v>2</v>
      </c>
      <c r="G6" s="2"/>
      <c r="H6" s="2"/>
      <c r="I6" s="141"/>
    </row>
    <row r="7" spans="1:254" ht="25.5" x14ac:dyDescent="0.2">
      <c r="A7" s="138" t="s">
        <v>50</v>
      </c>
      <c r="B7" s="5" t="s">
        <v>2</v>
      </c>
      <c r="C7" s="2"/>
      <c r="D7" s="2"/>
      <c r="E7" s="2"/>
      <c r="F7" s="5" t="s">
        <v>2</v>
      </c>
      <c r="G7" s="2"/>
      <c r="H7" s="2"/>
      <c r="I7" s="141"/>
    </row>
    <row r="8" spans="1:254" ht="14.25" x14ac:dyDescent="0.2">
      <c r="A8" s="142" t="s">
        <v>30</v>
      </c>
      <c r="B8" s="5"/>
      <c r="C8" s="2"/>
      <c r="D8" s="2"/>
      <c r="E8" s="2"/>
      <c r="F8" s="5"/>
      <c r="G8" s="2"/>
      <c r="H8" s="2"/>
      <c r="I8" s="141"/>
    </row>
    <row r="9" spans="1:254" x14ac:dyDescent="0.2">
      <c r="A9" s="138" t="s">
        <v>35</v>
      </c>
      <c r="B9" s="5" t="s">
        <v>3</v>
      </c>
      <c r="C9" s="2"/>
      <c r="D9" s="2"/>
      <c r="E9" s="2"/>
      <c r="F9" s="5" t="s">
        <v>3</v>
      </c>
      <c r="G9" s="2"/>
      <c r="H9" s="2"/>
      <c r="I9" s="141"/>
    </row>
    <row r="10" spans="1:254" x14ac:dyDescent="0.2">
      <c r="A10" s="138" t="s">
        <v>36</v>
      </c>
      <c r="B10" s="5" t="s">
        <v>3</v>
      </c>
      <c r="C10" s="2"/>
      <c r="D10" s="2"/>
      <c r="E10" s="2"/>
      <c r="F10" s="5" t="s">
        <v>3</v>
      </c>
      <c r="G10" s="2"/>
      <c r="H10" s="2"/>
      <c r="I10" s="141"/>
    </row>
    <row r="11" spans="1:254" x14ac:dyDescent="0.2">
      <c r="A11" s="138" t="s">
        <v>27</v>
      </c>
      <c r="B11" s="5" t="s">
        <v>3</v>
      </c>
      <c r="C11" s="2"/>
      <c r="D11" s="2"/>
      <c r="E11" s="2"/>
      <c r="F11" s="5" t="s">
        <v>3</v>
      </c>
      <c r="G11" s="2"/>
      <c r="H11" s="2"/>
      <c r="I11" s="141"/>
    </row>
    <row r="12" spans="1:254" ht="15" customHeight="1" x14ac:dyDescent="0.2">
      <c r="A12" s="152" t="s">
        <v>10</v>
      </c>
      <c r="B12" s="11"/>
      <c r="C12" s="12"/>
      <c r="D12" s="153"/>
      <c r="E12" s="153"/>
      <c r="F12" s="11"/>
      <c r="G12" s="12"/>
      <c r="H12" s="153"/>
      <c r="I12" s="153"/>
    </row>
    <row r="13" spans="1:254" ht="15" customHeight="1" x14ac:dyDescent="0.2">
      <c r="A13" s="154" t="s">
        <v>31</v>
      </c>
      <c r="B13" s="4"/>
      <c r="C13" s="1"/>
      <c r="D13" s="1"/>
      <c r="E13" s="1"/>
      <c r="F13" s="4"/>
      <c r="G13" s="1"/>
      <c r="H13" s="1"/>
      <c r="I13" s="141"/>
    </row>
    <row r="14" spans="1:254" x14ac:dyDescent="0.2">
      <c r="A14" s="155" t="s">
        <v>24</v>
      </c>
      <c r="B14" s="13" t="s">
        <v>4</v>
      </c>
      <c r="C14" s="7"/>
      <c r="D14" s="7"/>
      <c r="E14" s="7"/>
      <c r="F14" s="13" t="s">
        <v>4</v>
      </c>
      <c r="G14" s="7"/>
      <c r="H14" s="7"/>
      <c r="I14" s="141"/>
    </row>
    <row r="15" spans="1:254" x14ac:dyDescent="0.2">
      <c r="A15" s="155" t="s">
        <v>37</v>
      </c>
      <c r="B15" s="13" t="s">
        <v>2</v>
      </c>
      <c r="C15" s="7"/>
      <c r="D15" s="7"/>
      <c r="E15" s="7"/>
      <c r="F15" s="13" t="s">
        <v>2</v>
      </c>
      <c r="G15" s="7"/>
      <c r="H15" s="7"/>
      <c r="I15" s="141"/>
    </row>
    <row r="16" spans="1:254" ht="15" customHeight="1" x14ac:dyDescent="0.2">
      <c r="A16" s="152" t="s">
        <v>9</v>
      </c>
      <c r="B16" s="11"/>
      <c r="C16" s="12"/>
      <c r="D16" s="12"/>
      <c r="E16" s="153"/>
      <c r="F16" s="11"/>
      <c r="G16" s="12"/>
      <c r="H16" s="12"/>
      <c r="I16" s="153"/>
    </row>
    <row r="17" spans="1:9" ht="15" customHeight="1" x14ac:dyDescent="0.2">
      <c r="A17" s="154" t="s">
        <v>32</v>
      </c>
      <c r="B17" s="4"/>
      <c r="C17" s="1"/>
      <c r="D17" s="1"/>
      <c r="E17" s="1"/>
      <c r="F17" s="4"/>
      <c r="G17" s="1"/>
      <c r="H17" s="1"/>
      <c r="I17" s="141"/>
    </row>
    <row r="18" spans="1:9" x14ac:dyDescent="0.2">
      <c r="A18" s="155" t="s">
        <v>5</v>
      </c>
      <c r="B18" s="13" t="s">
        <v>6</v>
      </c>
      <c r="C18" s="7"/>
      <c r="D18" s="7"/>
      <c r="E18" s="7"/>
      <c r="F18" s="13" t="s">
        <v>6</v>
      </c>
      <c r="G18" s="7"/>
      <c r="H18" s="7"/>
      <c r="I18" s="141"/>
    </row>
    <row r="19" spans="1:9" x14ac:dyDescent="0.2">
      <c r="A19" s="155" t="s">
        <v>25</v>
      </c>
      <c r="B19" s="13"/>
      <c r="C19" s="7"/>
      <c r="D19" s="7"/>
      <c r="E19" s="7"/>
      <c r="F19" s="13"/>
      <c r="G19" s="7"/>
      <c r="H19" s="7"/>
      <c r="I19" s="141"/>
    </row>
    <row r="20" spans="1:9" x14ac:dyDescent="0.2">
      <c r="A20" s="155" t="s">
        <v>42</v>
      </c>
      <c r="B20" s="13"/>
      <c r="C20" s="7"/>
      <c r="D20" s="7"/>
      <c r="E20" s="7"/>
      <c r="F20" s="13"/>
      <c r="G20" s="7"/>
      <c r="H20" s="7"/>
      <c r="I20" s="141"/>
    </row>
    <row r="21" spans="1:9" x14ac:dyDescent="0.2">
      <c r="A21" s="155" t="s">
        <v>38</v>
      </c>
      <c r="B21" s="13"/>
      <c r="C21" s="7"/>
      <c r="D21" s="7"/>
      <c r="E21" s="7"/>
      <c r="F21" s="13"/>
      <c r="G21" s="7"/>
      <c r="H21" s="7"/>
      <c r="I21" s="141"/>
    </row>
    <row r="22" spans="1:9" x14ac:dyDescent="0.2">
      <c r="A22" s="155" t="s">
        <v>39</v>
      </c>
      <c r="B22" s="13"/>
      <c r="C22" s="7"/>
      <c r="D22" s="7"/>
      <c r="E22" s="7"/>
      <c r="F22" s="13"/>
      <c r="G22" s="7"/>
      <c r="H22" s="7"/>
      <c r="I22" s="141"/>
    </row>
    <row r="23" spans="1:9" x14ac:dyDescent="0.2">
      <c r="A23" s="160" t="s">
        <v>127</v>
      </c>
      <c r="B23" s="13"/>
      <c r="C23" s="192">
        <v>200</v>
      </c>
      <c r="D23" s="157">
        <v>12</v>
      </c>
      <c r="E23" s="157">
        <f>C23*D23</f>
        <v>2400</v>
      </c>
      <c r="F23" s="13"/>
      <c r="G23" s="7"/>
      <c r="H23" s="7"/>
      <c r="I23" s="141"/>
    </row>
    <row r="24" spans="1:9" x14ac:dyDescent="0.2">
      <c r="A24" s="160" t="s">
        <v>128</v>
      </c>
      <c r="B24" s="13"/>
      <c r="C24" s="156">
        <v>1000</v>
      </c>
      <c r="D24" s="157">
        <v>1.2</v>
      </c>
      <c r="E24" s="159">
        <f t="shared" ref="E24:E47" si="0">C24*D24</f>
        <v>1200</v>
      </c>
      <c r="F24" s="13"/>
      <c r="G24" s="7"/>
      <c r="H24" s="7"/>
      <c r="I24" s="141"/>
    </row>
    <row r="25" spans="1:9" x14ac:dyDescent="0.2">
      <c r="A25" s="160" t="s">
        <v>130</v>
      </c>
      <c r="B25" s="13"/>
      <c r="C25" s="156">
        <v>2000</v>
      </c>
      <c r="D25" s="157">
        <v>0.35</v>
      </c>
      <c r="E25" s="159">
        <f t="shared" si="0"/>
        <v>700</v>
      </c>
      <c r="F25" s="13"/>
      <c r="G25" s="7"/>
      <c r="H25" s="7"/>
      <c r="I25" s="141"/>
    </row>
    <row r="26" spans="1:9" x14ac:dyDescent="0.2">
      <c r="A26" s="160" t="s">
        <v>132</v>
      </c>
      <c r="B26" s="13"/>
      <c r="C26" s="156">
        <v>10</v>
      </c>
      <c r="D26" s="157">
        <v>5.5200000000000005</v>
      </c>
      <c r="E26" s="159">
        <f t="shared" si="0"/>
        <v>55.2</v>
      </c>
      <c r="F26" s="13"/>
      <c r="G26" s="7"/>
      <c r="H26" s="7"/>
      <c r="I26" s="141"/>
    </row>
    <row r="27" spans="1:9" x14ac:dyDescent="0.2">
      <c r="A27" s="160" t="s">
        <v>134</v>
      </c>
      <c r="B27" s="13"/>
      <c r="C27" s="192">
        <v>1000</v>
      </c>
      <c r="D27" s="157">
        <v>0.7360000000000001</v>
      </c>
      <c r="E27" s="159">
        <f t="shared" si="0"/>
        <v>736.00000000000011</v>
      </c>
      <c r="F27" s="13"/>
      <c r="G27" s="7"/>
      <c r="H27" s="7"/>
      <c r="I27" s="141"/>
    </row>
    <row r="28" spans="1:9" x14ac:dyDescent="0.2">
      <c r="A28" s="160" t="s">
        <v>135</v>
      </c>
      <c r="B28" s="13"/>
      <c r="C28" s="192">
        <v>1000</v>
      </c>
      <c r="D28" s="157">
        <v>0.7360000000000001</v>
      </c>
      <c r="E28" s="159">
        <f t="shared" si="0"/>
        <v>736.00000000000011</v>
      </c>
      <c r="F28" s="13"/>
      <c r="G28" s="7"/>
      <c r="H28" s="7"/>
      <c r="I28" s="141"/>
    </row>
    <row r="29" spans="1:9" x14ac:dyDescent="0.2">
      <c r="A29" s="160" t="s">
        <v>136</v>
      </c>
      <c r="B29" s="13"/>
      <c r="C29" s="156">
        <v>1000</v>
      </c>
      <c r="D29" s="157">
        <v>0.7360000000000001</v>
      </c>
      <c r="E29" s="159">
        <f t="shared" si="0"/>
        <v>736.00000000000011</v>
      </c>
      <c r="F29" s="13"/>
      <c r="G29" s="7"/>
      <c r="H29" s="7"/>
      <c r="I29" s="141"/>
    </row>
    <row r="30" spans="1:9" x14ac:dyDescent="0.2">
      <c r="A30" s="162" t="s">
        <v>138</v>
      </c>
      <c r="B30" s="13"/>
      <c r="C30" s="156">
        <v>1000</v>
      </c>
      <c r="D30" s="157">
        <v>0.7360000000000001</v>
      </c>
      <c r="E30" s="159">
        <f t="shared" si="0"/>
        <v>736.00000000000011</v>
      </c>
      <c r="F30" s="13"/>
      <c r="G30" s="7"/>
      <c r="H30" s="7"/>
      <c r="I30" s="141"/>
    </row>
    <row r="31" spans="1:9" x14ac:dyDescent="0.2">
      <c r="A31" s="163" t="s">
        <v>139</v>
      </c>
      <c r="B31" s="13"/>
      <c r="C31" s="192">
        <v>1000</v>
      </c>
      <c r="D31" s="157">
        <v>6.0720000000000003E-2</v>
      </c>
      <c r="E31" s="159">
        <f t="shared" si="0"/>
        <v>60.720000000000006</v>
      </c>
      <c r="F31" s="13"/>
      <c r="G31" s="7"/>
      <c r="H31" s="7"/>
      <c r="I31" s="141"/>
    </row>
    <row r="32" spans="1:9" x14ac:dyDescent="0.2">
      <c r="A32" s="160" t="s">
        <v>140</v>
      </c>
      <c r="B32" s="13"/>
      <c r="C32" s="192">
        <v>1000</v>
      </c>
      <c r="D32" s="157">
        <v>6.0720000000000003E-2</v>
      </c>
      <c r="E32" s="159">
        <f t="shared" si="0"/>
        <v>60.720000000000006</v>
      </c>
      <c r="F32" s="13"/>
      <c r="G32" s="7"/>
      <c r="H32" s="7"/>
      <c r="I32" s="141"/>
    </row>
    <row r="33" spans="1:9" x14ac:dyDescent="0.2">
      <c r="A33" s="164" t="s">
        <v>141</v>
      </c>
      <c r="B33" s="13"/>
      <c r="C33" s="192">
        <v>1000</v>
      </c>
      <c r="D33" s="157">
        <v>6.0720000000000003E-2</v>
      </c>
      <c r="E33" s="159">
        <f t="shared" si="0"/>
        <v>60.720000000000006</v>
      </c>
      <c r="F33" s="13"/>
      <c r="G33" s="7"/>
      <c r="H33" s="7"/>
      <c r="I33" s="141"/>
    </row>
    <row r="34" spans="1:9" x14ac:dyDescent="0.2">
      <c r="A34" s="164" t="s">
        <v>142</v>
      </c>
      <c r="B34" s="13"/>
      <c r="C34" s="192">
        <v>1000</v>
      </c>
      <c r="D34" s="157">
        <v>6.0720000000000003E-2</v>
      </c>
      <c r="E34" s="159">
        <f t="shared" si="0"/>
        <v>60.720000000000006</v>
      </c>
      <c r="F34" s="13"/>
      <c r="G34" s="7"/>
      <c r="H34" s="7"/>
      <c r="I34" s="141"/>
    </row>
    <row r="35" spans="1:9" x14ac:dyDescent="0.2">
      <c r="A35" s="164" t="s">
        <v>143</v>
      </c>
      <c r="B35" s="13"/>
      <c r="C35" s="192">
        <v>1000</v>
      </c>
      <c r="D35" s="157">
        <v>0.60672528000000014</v>
      </c>
      <c r="E35" s="159">
        <f t="shared" si="0"/>
        <v>606.72528000000011</v>
      </c>
      <c r="F35" s="13"/>
      <c r="G35" s="7"/>
      <c r="H35" s="7"/>
      <c r="I35" s="141"/>
    </row>
    <row r="36" spans="1:9" x14ac:dyDescent="0.2">
      <c r="A36" s="164" t="s">
        <v>144</v>
      </c>
      <c r="B36" s="13"/>
      <c r="C36" s="192">
        <v>1000</v>
      </c>
      <c r="D36" s="157">
        <v>0.60672528000000014</v>
      </c>
      <c r="E36" s="159">
        <f t="shared" si="0"/>
        <v>606.72528000000011</v>
      </c>
      <c r="F36" s="13"/>
      <c r="G36" s="7"/>
      <c r="H36" s="7"/>
      <c r="I36" s="141"/>
    </row>
    <row r="37" spans="1:9" x14ac:dyDescent="0.2">
      <c r="A37" s="164" t="s">
        <v>145</v>
      </c>
      <c r="B37" s="13"/>
      <c r="C37" s="192">
        <v>1000</v>
      </c>
      <c r="D37" s="157">
        <v>0.60672528000000014</v>
      </c>
      <c r="E37" s="159">
        <f t="shared" si="0"/>
        <v>606.72528000000011</v>
      </c>
      <c r="F37" s="13"/>
      <c r="G37" s="7"/>
      <c r="H37" s="7"/>
      <c r="I37" s="141"/>
    </row>
    <row r="38" spans="1:9" x14ac:dyDescent="0.2">
      <c r="A38" s="164" t="s">
        <v>146</v>
      </c>
      <c r="B38" s="13"/>
      <c r="C38" s="192">
        <v>2586</v>
      </c>
      <c r="D38" s="157">
        <v>0.60672528000000014</v>
      </c>
      <c r="E38" s="159">
        <f t="shared" si="0"/>
        <v>1568.9915740800004</v>
      </c>
      <c r="F38" s="13"/>
      <c r="G38" s="7"/>
      <c r="H38" s="7"/>
      <c r="I38" s="141"/>
    </row>
    <row r="39" spans="1:9" x14ac:dyDescent="0.2">
      <c r="A39" s="164" t="s">
        <v>148</v>
      </c>
      <c r="B39" s="13"/>
      <c r="C39" s="156">
        <v>200</v>
      </c>
      <c r="D39" s="157">
        <v>0.4</v>
      </c>
      <c r="E39" s="159">
        <f t="shared" si="0"/>
        <v>80</v>
      </c>
      <c r="F39" s="13"/>
      <c r="G39" s="7"/>
      <c r="H39" s="7"/>
      <c r="I39" s="141"/>
    </row>
    <row r="40" spans="1:9" x14ac:dyDescent="0.2">
      <c r="A40" s="164" t="s">
        <v>150</v>
      </c>
      <c r="B40" s="13"/>
      <c r="C40" s="156">
        <v>30</v>
      </c>
      <c r="D40" s="157">
        <v>23</v>
      </c>
      <c r="E40" s="159">
        <f t="shared" si="0"/>
        <v>690</v>
      </c>
      <c r="F40" s="13"/>
      <c r="G40" s="7"/>
      <c r="H40" s="7"/>
      <c r="I40" s="141"/>
    </row>
    <row r="41" spans="1:9" x14ac:dyDescent="0.2">
      <c r="A41" s="165" t="s">
        <v>152</v>
      </c>
      <c r="B41" s="13"/>
      <c r="C41" s="156">
        <v>45</v>
      </c>
      <c r="D41" s="159">
        <v>16.649999999999999</v>
      </c>
      <c r="E41" s="159">
        <f t="shared" si="0"/>
        <v>749.24999999999989</v>
      </c>
      <c r="F41" s="13"/>
      <c r="G41" s="7"/>
      <c r="H41" s="7"/>
      <c r="I41" s="141"/>
    </row>
    <row r="42" spans="1:9" x14ac:dyDescent="0.2">
      <c r="A42" s="164" t="s">
        <v>154</v>
      </c>
      <c r="B42" s="13"/>
      <c r="C42" s="156">
        <v>100</v>
      </c>
      <c r="D42" s="201">
        <v>0.76</v>
      </c>
      <c r="E42" s="159">
        <f t="shared" si="0"/>
        <v>76</v>
      </c>
      <c r="F42" s="13"/>
      <c r="G42" s="7"/>
      <c r="H42" s="7"/>
      <c r="I42" s="141"/>
    </row>
    <row r="43" spans="1:9" x14ac:dyDescent="0.2">
      <c r="A43" s="164" t="s">
        <v>155</v>
      </c>
      <c r="B43" s="13"/>
      <c r="C43" s="156">
        <v>5</v>
      </c>
      <c r="D43" s="201">
        <v>5.68</v>
      </c>
      <c r="E43" s="159">
        <f t="shared" si="0"/>
        <v>28.4</v>
      </c>
      <c r="F43" s="13"/>
      <c r="G43" s="7"/>
      <c r="H43" s="7"/>
      <c r="I43" s="141"/>
    </row>
    <row r="44" spans="1:9" x14ac:dyDescent="0.2">
      <c r="A44" s="164" t="s">
        <v>157</v>
      </c>
      <c r="B44" s="13"/>
      <c r="C44" s="156">
        <v>5</v>
      </c>
      <c r="D44" s="157">
        <v>28</v>
      </c>
      <c r="E44" s="159">
        <f t="shared" si="0"/>
        <v>140</v>
      </c>
      <c r="F44" s="13"/>
      <c r="G44" s="7"/>
      <c r="H44" s="7"/>
      <c r="I44" s="141"/>
    </row>
    <row r="45" spans="1:9" ht="25.5" x14ac:dyDescent="0.2">
      <c r="A45" s="194" t="s">
        <v>170</v>
      </c>
      <c r="B45" s="195"/>
      <c r="C45" s="196">
        <v>15</v>
      </c>
      <c r="D45" s="197">
        <v>500</v>
      </c>
      <c r="E45" s="193">
        <f t="shared" si="0"/>
        <v>7500</v>
      </c>
      <c r="F45" s="13"/>
      <c r="G45" s="7"/>
      <c r="H45" s="7"/>
      <c r="I45" s="141"/>
    </row>
    <row r="46" spans="1:9" ht="25.5" x14ac:dyDescent="0.2">
      <c r="A46" s="194" t="s">
        <v>171</v>
      </c>
      <c r="B46" s="195"/>
      <c r="C46" s="198">
        <v>15</v>
      </c>
      <c r="D46" s="197">
        <v>150</v>
      </c>
      <c r="E46" s="199">
        <f t="shared" si="0"/>
        <v>2250</v>
      </c>
      <c r="F46" s="13"/>
      <c r="G46" s="7"/>
      <c r="H46" s="7"/>
      <c r="I46" s="141"/>
    </row>
    <row r="47" spans="1:9" ht="25.5" x14ac:dyDescent="0.2">
      <c r="A47" s="194" t="s">
        <v>172</v>
      </c>
      <c r="B47" s="195"/>
      <c r="C47" s="198">
        <v>15000</v>
      </c>
      <c r="D47" s="197">
        <v>2</v>
      </c>
      <c r="E47" s="199">
        <f t="shared" si="0"/>
        <v>30000</v>
      </c>
      <c r="F47" s="13"/>
      <c r="G47" s="7"/>
      <c r="H47" s="7"/>
      <c r="I47" s="141"/>
    </row>
    <row r="48" spans="1:9" ht="15" customHeight="1" x14ac:dyDescent="0.2">
      <c r="A48" s="152" t="s">
        <v>7</v>
      </c>
      <c r="B48" s="11"/>
      <c r="C48" s="12"/>
      <c r="D48" s="12"/>
      <c r="E48" s="205">
        <f>SUM(E23:E47)</f>
        <v>52444.897414079998</v>
      </c>
      <c r="F48" s="11"/>
      <c r="G48" s="12"/>
      <c r="H48" s="12"/>
      <c r="I48" s="200"/>
    </row>
    <row r="49" spans="1:9" ht="15" customHeight="1" x14ac:dyDescent="0.2">
      <c r="A49" s="147" t="s">
        <v>102</v>
      </c>
      <c r="B49" s="5"/>
      <c r="C49" s="2"/>
      <c r="D49" s="2"/>
      <c r="F49" s="56"/>
      <c r="G49" s="2"/>
      <c r="H49" s="2"/>
      <c r="I49" s="40"/>
    </row>
    <row r="50" spans="1:9" x14ac:dyDescent="0.2">
      <c r="A50" s="21" t="s">
        <v>8</v>
      </c>
      <c r="B50" s="5" t="s">
        <v>2</v>
      </c>
      <c r="C50" s="2"/>
      <c r="D50" s="2"/>
      <c r="E50" s="60"/>
      <c r="F50" s="56" t="s">
        <v>2</v>
      </c>
      <c r="G50" s="2"/>
      <c r="H50" s="2"/>
      <c r="I50" s="40"/>
    </row>
    <row r="51" spans="1:9" x14ac:dyDescent="0.2">
      <c r="A51" s="21" t="s">
        <v>26</v>
      </c>
      <c r="B51" s="5" t="s">
        <v>2</v>
      </c>
      <c r="C51" s="2"/>
      <c r="D51" s="2"/>
      <c r="E51" s="60"/>
      <c r="F51" s="56" t="s">
        <v>2</v>
      </c>
      <c r="G51" s="2"/>
      <c r="H51" s="2"/>
      <c r="I51" s="40"/>
    </row>
    <row r="52" spans="1:9" x14ac:dyDescent="0.2">
      <c r="A52" s="25" t="s">
        <v>33</v>
      </c>
      <c r="B52" s="13" t="s">
        <v>2</v>
      </c>
      <c r="C52" s="7"/>
      <c r="D52" s="7"/>
      <c r="E52" s="61"/>
      <c r="F52" s="38" t="s">
        <v>2</v>
      </c>
      <c r="G52" s="7"/>
      <c r="H52" s="7"/>
      <c r="I52" s="40"/>
    </row>
    <row r="53" spans="1:9" ht="12.75" customHeight="1" x14ac:dyDescent="0.2">
      <c r="A53" s="21" t="s">
        <v>17</v>
      </c>
      <c r="B53" s="5" t="s">
        <v>2</v>
      </c>
      <c r="C53" s="2"/>
      <c r="D53" s="2"/>
      <c r="E53" s="60"/>
      <c r="F53" s="56" t="s">
        <v>2</v>
      </c>
      <c r="G53" s="2"/>
      <c r="H53" s="2"/>
      <c r="I53" s="40"/>
    </row>
    <row r="54" spans="1:9" ht="12.75" customHeight="1" x14ac:dyDescent="0.2">
      <c r="A54" s="142"/>
      <c r="B54" s="143"/>
      <c r="C54" s="144"/>
      <c r="D54" s="145"/>
      <c r="E54" s="60"/>
      <c r="F54" s="143"/>
      <c r="G54" s="144"/>
      <c r="H54" s="145"/>
      <c r="I54" s="40"/>
    </row>
    <row r="55" spans="1:9" ht="15" customHeight="1" x14ac:dyDescent="0.2">
      <c r="A55" s="41" t="s">
        <v>40</v>
      </c>
      <c r="B55" s="45"/>
      <c r="C55" s="46"/>
      <c r="D55" s="47"/>
      <c r="E55" s="28"/>
      <c r="F55" s="45"/>
      <c r="G55" s="46"/>
      <c r="H55" s="47"/>
      <c r="I55" s="28"/>
    </row>
    <row r="56" spans="1:9" ht="15" customHeight="1" x14ac:dyDescent="0.2">
      <c r="A56" s="64" t="s">
        <v>43</v>
      </c>
      <c r="B56" s="4"/>
      <c r="C56" s="1"/>
      <c r="D56" s="1"/>
      <c r="E56" s="59"/>
      <c r="F56" s="37"/>
      <c r="G56" s="1"/>
      <c r="H56" s="1"/>
      <c r="I56" s="40"/>
    </row>
    <row r="57" spans="1:9" ht="14.25" x14ac:dyDescent="0.2">
      <c r="A57" s="21" t="s">
        <v>44</v>
      </c>
      <c r="B57" s="5"/>
      <c r="C57" s="2"/>
      <c r="D57" s="2"/>
      <c r="E57" s="60"/>
      <c r="F57" s="56"/>
      <c r="G57" s="2"/>
      <c r="H57" s="2"/>
      <c r="I57" s="40"/>
    </row>
    <row r="58" spans="1:9" ht="14.25" x14ac:dyDescent="0.2">
      <c r="A58" s="21" t="s">
        <v>45</v>
      </c>
      <c r="B58" s="5"/>
      <c r="C58" s="2"/>
      <c r="D58" s="2"/>
      <c r="E58" s="60"/>
      <c r="F58" s="56"/>
      <c r="G58" s="2"/>
      <c r="H58" s="2"/>
      <c r="I58" s="40"/>
    </row>
    <row r="59" spans="1:9" x14ac:dyDescent="0.2">
      <c r="A59" s="81" t="s">
        <v>82</v>
      </c>
      <c r="B59" s="5"/>
      <c r="C59" s="2"/>
      <c r="D59" s="2"/>
      <c r="E59" s="60"/>
      <c r="F59" s="56"/>
      <c r="G59" s="2"/>
      <c r="H59" s="2"/>
      <c r="I59" s="40"/>
    </row>
    <row r="60" spans="1:9" x14ac:dyDescent="0.2">
      <c r="A60" s="21" t="s">
        <v>18</v>
      </c>
      <c r="B60" s="5"/>
      <c r="C60" s="2"/>
      <c r="D60" s="2"/>
      <c r="E60" s="60"/>
      <c r="F60" s="56"/>
      <c r="G60" s="2"/>
      <c r="H60" s="2"/>
      <c r="I60" s="40"/>
    </row>
    <row r="61" spans="1:9" x14ac:dyDescent="0.2">
      <c r="A61" s="25" t="s">
        <v>19</v>
      </c>
      <c r="B61" s="13"/>
      <c r="C61" s="7"/>
      <c r="D61" s="7"/>
      <c r="E61" s="61"/>
      <c r="F61" s="38"/>
      <c r="G61" s="7"/>
      <c r="H61" s="7"/>
      <c r="I61" s="40"/>
    </row>
    <row r="62" spans="1:9" x14ac:dyDescent="0.2">
      <c r="A62" s="25" t="s">
        <v>20</v>
      </c>
      <c r="B62" s="13"/>
      <c r="C62" s="7"/>
      <c r="D62" s="7"/>
      <c r="E62" s="61"/>
      <c r="F62" s="38"/>
      <c r="G62" s="7"/>
      <c r="H62" s="7"/>
      <c r="I62" s="40"/>
    </row>
    <row r="63" spans="1:9" ht="14.25" x14ac:dyDescent="0.2">
      <c r="A63" s="25" t="s">
        <v>46</v>
      </c>
      <c r="B63" s="13"/>
      <c r="C63" s="7"/>
      <c r="D63" s="7"/>
      <c r="E63" s="61"/>
      <c r="F63" s="38"/>
      <c r="G63" s="7"/>
      <c r="H63" s="7"/>
      <c r="I63" s="40"/>
    </row>
    <row r="64" spans="1:9" ht="14.25" x14ac:dyDescent="0.2">
      <c r="A64" s="25" t="s">
        <v>47</v>
      </c>
      <c r="B64" s="27"/>
      <c r="C64" s="26"/>
      <c r="D64" s="26"/>
      <c r="E64" s="62"/>
      <c r="F64" s="38"/>
      <c r="G64" s="26"/>
      <c r="H64" s="26"/>
      <c r="I64" s="40"/>
    </row>
    <row r="65" spans="1:9" ht="15" customHeight="1" thickBot="1" x14ac:dyDescent="0.25">
      <c r="A65" s="48" t="s">
        <v>21</v>
      </c>
      <c r="B65" s="49"/>
      <c r="C65" s="50"/>
      <c r="D65" s="51"/>
      <c r="E65" s="35"/>
      <c r="F65" s="49"/>
      <c r="G65" s="50"/>
      <c r="H65" s="51"/>
      <c r="I65" s="35"/>
    </row>
    <row r="66" spans="1:9" ht="15" customHeight="1" x14ac:dyDescent="0.2">
      <c r="A66" s="64" t="s">
        <v>34</v>
      </c>
      <c r="B66" s="6"/>
      <c r="C66" s="3"/>
      <c r="D66" s="3"/>
      <c r="E66" s="63"/>
      <c r="F66" s="57"/>
      <c r="G66" s="3"/>
      <c r="H66" s="3"/>
      <c r="I66" s="39"/>
    </row>
    <row r="67" spans="1:9" ht="15" customHeight="1" x14ac:dyDescent="0.2">
      <c r="A67" s="64"/>
      <c r="B67" s="6"/>
      <c r="C67" s="3"/>
      <c r="D67" s="3"/>
      <c r="E67" s="63"/>
      <c r="F67" s="57"/>
      <c r="G67" s="3"/>
      <c r="H67" s="3"/>
      <c r="I67" s="39"/>
    </row>
    <row r="68" spans="1:9" ht="15" customHeight="1" thickBot="1" x14ac:dyDescent="0.25">
      <c r="A68" s="24" t="s">
        <v>22</v>
      </c>
      <c r="B68" s="52"/>
      <c r="C68" s="43"/>
      <c r="D68" s="44"/>
      <c r="E68" s="35"/>
      <c r="F68" s="42"/>
      <c r="G68" s="43"/>
      <c r="H68" s="44"/>
      <c r="I68" s="28"/>
    </row>
    <row r="69" spans="1:9" ht="16.5" customHeight="1" thickBot="1" x14ac:dyDescent="0.25">
      <c r="A69" s="65" t="s">
        <v>62</v>
      </c>
      <c r="B69" s="17"/>
      <c r="C69" s="18"/>
      <c r="D69" s="19"/>
      <c r="E69" s="29"/>
      <c r="F69" s="17"/>
      <c r="G69" s="18"/>
      <c r="H69" s="19"/>
      <c r="I69" s="29"/>
    </row>
    <row r="70" spans="1:9" ht="30" customHeight="1" thickBot="1" x14ac:dyDescent="0.25">
      <c r="A70" s="134" t="s">
        <v>87</v>
      </c>
      <c r="B70" s="53"/>
      <c r="C70" s="54"/>
      <c r="D70" s="55"/>
      <c r="E70" s="30"/>
      <c r="F70" s="58"/>
      <c r="G70" s="54"/>
      <c r="H70" s="55"/>
      <c r="I70" s="30"/>
    </row>
    <row r="71" spans="1:9" ht="25.5" customHeight="1" thickBot="1" x14ac:dyDescent="0.25">
      <c r="A71" s="167" t="s">
        <v>119</v>
      </c>
      <c r="B71" s="14"/>
      <c r="C71" s="15"/>
      <c r="D71" s="16"/>
      <c r="E71" s="31"/>
      <c r="F71" s="14"/>
      <c r="G71" s="15"/>
      <c r="H71" s="16"/>
      <c r="I71" s="31"/>
    </row>
    <row r="72" spans="1:9" ht="30" customHeight="1" thickBot="1" x14ac:dyDescent="0.25">
      <c r="A72" s="134" t="s">
        <v>123</v>
      </c>
      <c r="B72" s="53"/>
      <c r="C72" s="54"/>
      <c r="D72" s="55"/>
      <c r="E72" s="174"/>
      <c r="F72" s="58"/>
      <c r="G72" s="54"/>
      <c r="H72" s="55"/>
      <c r="I72" s="30"/>
    </row>
    <row r="73" spans="1:9" ht="30" customHeight="1" thickBot="1" x14ac:dyDescent="0.25">
      <c r="A73" s="168" t="s">
        <v>121</v>
      </c>
      <c r="B73" s="169" t="s">
        <v>104</v>
      </c>
      <c r="C73" s="170"/>
      <c r="D73" s="170"/>
      <c r="E73" s="170"/>
      <c r="F73" s="169" t="s">
        <v>104</v>
      </c>
      <c r="G73" s="171"/>
      <c r="H73" s="172"/>
      <c r="I73" s="173"/>
    </row>
    <row r="74" spans="1:9" ht="16.5" customHeight="1" thickBot="1" x14ac:dyDescent="0.25">
      <c r="A74" s="65" t="s">
        <v>86</v>
      </c>
      <c r="B74" s="14"/>
      <c r="C74" s="15"/>
      <c r="D74" s="16"/>
      <c r="E74" s="16"/>
      <c r="F74" s="15"/>
      <c r="G74" s="15"/>
      <c r="H74" s="16"/>
      <c r="I74" s="31"/>
    </row>
    <row r="75" spans="1:9" ht="29.25" thickBot="1" x14ac:dyDescent="0.25">
      <c r="A75" s="79" t="s">
        <v>73</v>
      </c>
      <c r="B75" s="73"/>
      <c r="C75" s="74"/>
      <c r="D75" s="75"/>
      <c r="E75" s="75"/>
      <c r="F75" s="76"/>
      <c r="G75" s="74"/>
      <c r="H75" s="75"/>
      <c r="I75" s="77"/>
    </row>
    <row r="76" spans="1:9" ht="16.5" customHeight="1" thickBot="1" x14ac:dyDescent="0.3">
      <c r="A76" s="65" t="s">
        <v>61</v>
      </c>
      <c r="B76" s="14"/>
      <c r="C76" s="15"/>
      <c r="D76" s="16"/>
      <c r="E76" s="206">
        <f>E48</f>
        <v>52444.897414079998</v>
      </c>
      <c r="F76" s="15"/>
      <c r="G76" s="15"/>
      <c r="H76" s="16"/>
      <c r="I76" s="31"/>
    </row>
    <row r="78" spans="1:9" ht="33" customHeight="1" x14ac:dyDescent="0.2">
      <c r="A78" s="186" t="s">
        <v>95</v>
      </c>
      <c r="B78" s="186"/>
      <c r="C78" s="186"/>
      <c r="D78" s="186"/>
      <c r="E78" s="186"/>
      <c r="F78" s="186"/>
      <c r="G78" s="186"/>
      <c r="H78" s="186"/>
      <c r="I78" s="186"/>
    </row>
    <row r="79" spans="1:9" ht="18" customHeight="1" x14ac:dyDescent="0.2">
      <c r="A79" s="179" t="s">
        <v>74</v>
      </c>
      <c r="B79" s="179"/>
      <c r="C79" s="179"/>
      <c r="D79" s="179"/>
      <c r="E79" s="179"/>
      <c r="F79" s="179"/>
      <c r="G79" s="179"/>
      <c r="H79" s="179"/>
      <c r="I79" s="179"/>
    </row>
    <row r="80" spans="1:9" ht="16.5" customHeight="1" x14ac:dyDescent="0.2">
      <c r="A80" s="179" t="s">
        <v>99</v>
      </c>
      <c r="B80" s="179"/>
      <c r="C80" s="179"/>
      <c r="D80" s="179"/>
      <c r="E80" s="179"/>
      <c r="F80" s="179"/>
      <c r="G80" s="179"/>
      <c r="H80" s="179"/>
      <c r="I80" s="179"/>
    </row>
    <row r="81" spans="1:9" ht="14.25" customHeight="1" x14ac:dyDescent="0.2">
      <c r="A81" s="179" t="s">
        <v>98</v>
      </c>
      <c r="B81" s="179"/>
      <c r="C81" s="179"/>
      <c r="D81" s="179"/>
      <c r="E81" s="179"/>
      <c r="F81" s="179"/>
      <c r="G81" s="179"/>
      <c r="H81" s="179"/>
      <c r="I81" s="179"/>
    </row>
    <row r="82" spans="1:9" ht="65.25" customHeight="1" x14ac:dyDescent="0.2">
      <c r="A82" s="178" t="s">
        <v>103</v>
      </c>
      <c r="B82" s="178"/>
      <c r="C82" s="178"/>
      <c r="D82" s="178"/>
      <c r="E82" s="178"/>
      <c r="F82" s="178"/>
      <c r="G82" s="178"/>
      <c r="H82" s="178"/>
      <c r="I82" s="178"/>
    </row>
    <row r="83" spans="1:9" ht="30.75" customHeight="1" x14ac:dyDescent="0.2">
      <c r="A83" s="179" t="s">
        <v>66</v>
      </c>
      <c r="B83" s="179"/>
      <c r="C83" s="179"/>
      <c r="D83" s="179"/>
      <c r="E83" s="179"/>
      <c r="F83" s="179"/>
      <c r="G83" s="179"/>
      <c r="H83" s="179"/>
      <c r="I83" s="179"/>
    </row>
    <row r="84" spans="1:9" x14ac:dyDescent="0.2">
      <c r="A84" s="179" t="s">
        <v>75</v>
      </c>
      <c r="B84" s="179"/>
      <c r="C84" s="179"/>
      <c r="D84" s="179"/>
      <c r="E84" s="179"/>
      <c r="F84" s="179"/>
      <c r="G84" s="179"/>
      <c r="H84" s="179"/>
      <c r="I84" s="179"/>
    </row>
    <row r="85" spans="1:9" ht="18" customHeight="1" x14ac:dyDescent="0.2">
      <c r="A85" s="179" t="s">
        <v>76</v>
      </c>
      <c r="B85" s="179"/>
      <c r="C85" s="179"/>
      <c r="D85" s="179"/>
      <c r="E85" s="179"/>
      <c r="F85" s="179"/>
      <c r="G85" s="179"/>
      <c r="H85" s="179"/>
      <c r="I85" s="179"/>
    </row>
    <row r="86" spans="1:9" x14ac:dyDescent="0.2">
      <c r="A86" s="180" t="s">
        <v>67</v>
      </c>
      <c r="B86" s="180"/>
      <c r="C86" s="180"/>
      <c r="D86" s="180"/>
      <c r="E86" s="180"/>
      <c r="F86" s="180"/>
      <c r="G86" s="180"/>
      <c r="H86" s="180"/>
      <c r="I86" s="180"/>
    </row>
    <row r="87" spans="1:9" ht="20.25" customHeight="1" x14ac:dyDescent="0.2">
      <c r="A87" s="180" t="s">
        <v>68</v>
      </c>
      <c r="B87" s="180"/>
      <c r="C87" s="180"/>
      <c r="D87" s="180"/>
      <c r="E87" s="180"/>
      <c r="F87" s="180"/>
      <c r="G87" s="180"/>
      <c r="H87" s="180"/>
      <c r="I87" s="180"/>
    </row>
    <row r="88" spans="1:9" ht="57" customHeight="1" x14ac:dyDescent="0.2">
      <c r="A88" s="178" t="s">
        <v>97</v>
      </c>
      <c r="B88" s="178"/>
      <c r="C88" s="178"/>
      <c r="D88" s="178"/>
      <c r="E88" s="178"/>
      <c r="F88" s="178"/>
      <c r="G88" s="178"/>
      <c r="H88" s="178"/>
      <c r="I88" s="178"/>
    </row>
    <row r="89" spans="1:9" ht="27.75" customHeight="1" x14ac:dyDescent="0.2">
      <c r="A89" s="178" t="s">
        <v>120</v>
      </c>
      <c r="B89" s="178"/>
      <c r="C89" s="178"/>
      <c r="D89" s="178"/>
      <c r="E89" s="178"/>
      <c r="F89" s="178"/>
      <c r="G89" s="178"/>
      <c r="H89" s="178"/>
      <c r="I89" s="178"/>
    </row>
    <row r="90" spans="1:9" ht="48" customHeight="1" x14ac:dyDescent="0.2">
      <c r="A90" s="178" t="s">
        <v>100</v>
      </c>
      <c r="B90" s="178"/>
      <c r="C90" s="178"/>
      <c r="D90" s="178"/>
      <c r="E90" s="178"/>
      <c r="F90" s="178"/>
      <c r="G90" s="178"/>
      <c r="H90" s="178"/>
      <c r="I90" s="178"/>
    </row>
    <row r="91" spans="1:9" ht="168" customHeight="1" x14ac:dyDescent="0.2">
      <c r="A91" s="181" t="s">
        <v>124</v>
      </c>
      <c r="B91" s="181"/>
      <c r="C91" s="181"/>
      <c r="D91" s="181"/>
      <c r="E91" s="181"/>
      <c r="F91" s="181"/>
      <c r="G91" s="181"/>
      <c r="H91" s="181"/>
      <c r="I91" s="181"/>
    </row>
    <row r="92" spans="1:9" ht="27" customHeight="1" x14ac:dyDescent="0.2">
      <c r="A92" s="182" t="s">
        <v>122</v>
      </c>
      <c r="B92" s="182"/>
      <c r="C92" s="182"/>
      <c r="D92" s="182"/>
      <c r="E92" s="182"/>
      <c r="F92" s="182"/>
      <c r="G92" s="182"/>
      <c r="H92" s="182"/>
      <c r="I92" s="182"/>
    </row>
    <row r="93" spans="1:9" ht="25.5" customHeight="1" x14ac:dyDescent="0.2">
      <c r="A93" s="177" t="s">
        <v>77</v>
      </c>
      <c r="B93" s="177"/>
      <c r="C93" s="177"/>
      <c r="D93" s="177"/>
      <c r="E93" s="177"/>
      <c r="F93" s="177"/>
      <c r="G93" s="177"/>
      <c r="H93" s="177"/>
      <c r="I93" s="177"/>
    </row>
    <row r="96" spans="1:9" ht="18.75" customHeight="1" x14ac:dyDescent="0.2"/>
    <row r="103" spans="2:18" x14ac:dyDescent="0.2">
      <c r="B103" s="22"/>
      <c r="C103" s="22"/>
      <c r="D103" s="22"/>
      <c r="E103" s="22"/>
      <c r="F103" s="22"/>
      <c r="G103" s="22"/>
      <c r="H103" s="22"/>
      <c r="I103" s="22"/>
      <c r="J103" s="22"/>
      <c r="K103" s="22"/>
      <c r="L103" s="22"/>
      <c r="M103" s="22"/>
      <c r="N103" s="22"/>
      <c r="O103" s="22"/>
      <c r="P103" s="22"/>
      <c r="Q103" s="22"/>
      <c r="R103" s="22"/>
    </row>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row r="279" spans="2:18" x14ac:dyDescent="0.2">
      <c r="B279" s="22"/>
      <c r="C279" s="22"/>
      <c r="D279" s="22"/>
      <c r="E279" s="22"/>
      <c r="F279" s="22"/>
      <c r="G279" s="22"/>
      <c r="H279" s="22"/>
      <c r="I279" s="22"/>
      <c r="J279" s="22"/>
      <c r="K279" s="22"/>
      <c r="L279" s="22"/>
      <c r="M279" s="22"/>
      <c r="N279" s="22"/>
      <c r="O279" s="22"/>
      <c r="P279" s="22"/>
      <c r="Q279" s="22"/>
      <c r="R279" s="22"/>
    </row>
    <row r="280" spans="2:18" x14ac:dyDescent="0.2">
      <c r="B280" s="22"/>
      <c r="C280" s="22"/>
      <c r="D280" s="22"/>
      <c r="E280" s="22"/>
      <c r="F280" s="22"/>
      <c r="G280" s="22"/>
      <c r="H280" s="22"/>
      <c r="I280" s="22"/>
      <c r="J280" s="22"/>
      <c r="K280" s="22"/>
      <c r="L280" s="22"/>
      <c r="M280" s="22"/>
      <c r="N280" s="22"/>
      <c r="O280" s="22"/>
      <c r="P280" s="22"/>
      <c r="Q280" s="22"/>
      <c r="R280" s="22"/>
    </row>
    <row r="281" spans="2:18" x14ac:dyDescent="0.2">
      <c r="B281" s="22"/>
      <c r="C281" s="22"/>
      <c r="D281" s="22"/>
      <c r="E281" s="22"/>
      <c r="F281" s="22"/>
      <c r="G281" s="22"/>
      <c r="H281" s="22"/>
      <c r="I281" s="22"/>
      <c r="J281" s="22"/>
      <c r="K281" s="22"/>
      <c r="L281" s="22"/>
      <c r="M281" s="22"/>
      <c r="N281" s="22"/>
      <c r="O281" s="22"/>
      <c r="P281" s="22"/>
      <c r="Q281" s="22"/>
      <c r="R281" s="22"/>
    </row>
  </sheetData>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81:I81"/>
    <mergeCell ref="B1:E1"/>
    <mergeCell ref="F1:I1"/>
    <mergeCell ref="A78:I78"/>
    <mergeCell ref="A79:I79"/>
    <mergeCell ref="A80:I80"/>
    <mergeCell ref="A93:I93"/>
    <mergeCell ref="A82:I82"/>
    <mergeCell ref="A83:I83"/>
    <mergeCell ref="A84:I84"/>
    <mergeCell ref="A85:I85"/>
    <mergeCell ref="A86:I86"/>
    <mergeCell ref="A87:I87"/>
    <mergeCell ref="A91:I91"/>
    <mergeCell ref="A88:I88"/>
    <mergeCell ref="A89:I89"/>
    <mergeCell ref="A92:I92"/>
    <mergeCell ref="A90:I90"/>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8"/>
  <sheetViews>
    <sheetView topLeftCell="A37" zoomScale="90" zoomScaleNormal="90" zoomScalePageLayoutView="56" workbookViewId="0">
      <selection activeCell="C47" sqref="C47"/>
    </sheetView>
  </sheetViews>
  <sheetFormatPr defaultColWidth="8.85546875" defaultRowHeight="12.75" x14ac:dyDescent="0.2"/>
  <cols>
    <col min="1" max="1" width="62.5703125" style="22" customWidth="1"/>
    <col min="2" max="2" width="42" bestFit="1" customWidth="1"/>
    <col min="3" max="3" width="48.42578125" customWidth="1"/>
    <col min="4" max="4" width="15.42578125" customWidth="1"/>
  </cols>
  <sheetData>
    <row r="1" spans="1:3" ht="16.5" thickBot="1" x14ac:dyDescent="0.3">
      <c r="A1" s="80" t="s">
        <v>80</v>
      </c>
      <c r="B1" s="187" t="s">
        <v>23</v>
      </c>
      <c r="C1" s="188"/>
    </row>
    <row r="2" spans="1:3" s="36" customFormat="1" ht="12.75" customHeight="1" x14ac:dyDescent="0.2">
      <c r="A2" s="71" t="s">
        <v>49</v>
      </c>
      <c r="B2" s="8" t="s">
        <v>78</v>
      </c>
      <c r="C2" s="8" t="s">
        <v>79</v>
      </c>
    </row>
    <row r="3" spans="1:3" s="36" customFormat="1" ht="63.75" x14ac:dyDescent="0.2">
      <c r="A3" s="72"/>
      <c r="B3" s="70" t="s">
        <v>81</v>
      </c>
      <c r="C3" s="70"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51" t="s">
        <v>125</v>
      </c>
      <c r="C18" s="1"/>
    </row>
    <row r="19" spans="1:3" x14ac:dyDescent="0.2">
      <c r="A19" s="25" t="s">
        <v>5</v>
      </c>
      <c r="B19" s="150"/>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42" customHeight="1" x14ac:dyDescent="0.25">
      <c r="A24" s="160" t="s">
        <v>126</v>
      </c>
      <c r="B24" s="166" t="s">
        <v>158</v>
      </c>
      <c r="C24" s="202" t="s">
        <v>162</v>
      </c>
    </row>
    <row r="25" spans="1:3" ht="38.25" x14ac:dyDescent="0.25">
      <c r="A25" s="160" t="s">
        <v>128</v>
      </c>
      <c r="B25" s="166" t="s">
        <v>158</v>
      </c>
      <c r="C25" s="161" t="s">
        <v>129</v>
      </c>
    </row>
    <row r="26" spans="1:3" ht="38.25" x14ac:dyDescent="0.25">
      <c r="A26" s="160" t="s">
        <v>130</v>
      </c>
      <c r="B26" s="166" t="s">
        <v>158</v>
      </c>
      <c r="C26" s="161" t="s">
        <v>131</v>
      </c>
    </row>
    <row r="27" spans="1:3" ht="30" x14ac:dyDescent="0.25">
      <c r="A27" s="160" t="s">
        <v>132</v>
      </c>
      <c r="B27" s="166" t="s">
        <v>158</v>
      </c>
      <c r="C27" s="161" t="s">
        <v>133</v>
      </c>
    </row>
    <row r="28" spans="1:3" ht="30" x14ac:dyDescent="0.25">
      <c r="A28" s="160" t="s">
        <v>134</v>
      </c>
      <c r="B28" s="166" t="s">
        <v>158</v>
      </c>
      <c r="C28" s="202" t="s">
        <v>164</v>
      </c>
    </row>
    <row r="29" spans="1:3" ht="30" x14ac:dyDescent="0.25">
      <c r="A29" s="160" t="s">
        <v>135</v>
      </c>
      <c r="B29" s="166" t="s">
        <v>158</v>
      </c>
      <c r="C29" s="202" t="s">
        <v>164</v>
      </c>
    </row>
    <row r="30" spans="1:3" ht="38.25" x14ac:dyDescent="0.25">
      <c r="A30" s="160" t="s">
        <v>136</v>
      </c>
      <c r="B30" s="166" t="s">
        <v>158</v>
      </c>
      <c r="C30" s="161" t="s">
        <v>137</v>
      </c>
    </row>
    <row r="31" spans="1:3" ht="38.25" x14ac:dyDescent="0.25">
      <c r="A31" s="162" t="s">
        <v>138</v>
      </c>
      <c r="B31" s="166" t="s">
        <v>158</v>
      </c>
      <c r="C31" s="161" t="s">
        <v>137</v>
      </c>
    </row>
    <row r="32" spans="1:3" ht="38.25" x14ac:dyDescent="0.25">
      <c r="A32" s="163" t="s">
        <v>139</v>
      </c>
      <c r="B32" s="166" t="s">
        <v>158</v>
      </c>
      <c r="C32" s="202" t="s">
        <v>163</v>
      </c>
    </row>
    <row r="33" spans="1:3" ht="38.25" x14ac:dyDescent="0.25">
      <c r="A33" s="160" t="s">
        <v>140</v>
      </c>
      <c r="B33" s="166" t="s">
        <v>158</v>
      </c>
      <c r="C33" s="202" t="s">
        <v>163</v>
      </c>
    </row>
    <row r="34" spans="1:3" ht="38.25" x14ac:dyDescent="0.25">
      <c r="A34" s="164" t="s">
        <v>141</v>
      </c>
      <c r="B34" s="166" t="s">
        <v>158</v>
      </c>
      <c r="C34" s="202" t="s">
        <v>163</v>
      </c>
    </row>
    <row r="35" spans="1:3" ht="38.25" x14ac:dyDescent="0.25">
      <c r="A35" s="164" t="s">
        <v>142</v>
      </c>
      <c r="B35" s="166" t="s">
        <v>158</v>
      </c>
      <c r="C35" s="202" t="s">
        <v>163</v>
      </c>
    </row>
    <row r="36" spans="1:3" ht="38.25" x14ac:dyDescent="0.25">
      <c r="A36" s="164" t="s">
        <v>143</v>
      </c>
      <c r="B36" s="166" t="s">
        <v>158</v>
      </c>
      <c r="C36" s="202" t="s">
        <v>165</v>
      </c>
    </row>
    <row r="37" spans="1:3" ht="38.25" x14ac:dyDescent="0.25">
      <c r="A37" s="164" t="s">
        <v>144</v>
      </c>
      <c r="B37" s="166" t="s">
        <v>158</v>
      </c>
      <c r="C37" s="202" t="s">
        <v>165</v>
      </c>
    </row>
    <row r="38" spans="1:3" ht="38.25" x14ac:dyDescent="0.25">
      <c r="A38" s="164" t="s">
        <v>145</v>
      </c>
      <c r="B38" s="166" t="s">
        <v>158</v>
      </c>
      <c r="C38" s="202" t="s">
        <v>165</v>
      </c>
    </row>
    <row r="39" spans="1:3" ht="38.25" x14ac:dyDescent="0.25">
      <c r="A39" s="164" t="s">
        <v>147</v>
      </c>
      <c r="B39" s="166" t="s">
        <v>158</v>
      </c>
      <c r="C39" s="202" t="s">
        <v>166</v>
      </c>
    </row>
    <row r="40" spans="1:3" ht="45" customHeight="1" x14ac:dyDescent="0.25">
      <c r="A40" s="164" t="s">
        <v>148</v>
      </c>
      <c r="B40" s="166" t="s">
        <v>158</v>
      </c>
      <c r="C40" s="161" t="s">
        <v>149</v>
      </c>
    </row>
    <row r="41" spans="1:3" ht="38.25" x14ac:dyDescent="0.25">
      <c r="A41" s="164" t="s">
        <v>150</v>
      </c>
      <c r="B41" s="166" t="s">
        <v>158</v>
      </c>
      <c r="C41" s="161" t="s">
        <v>151</v>
      </c>
    </row>
    <row r="42" spans="1:3" ht="38.25" x14ac:dyDescent="0.25">
      <c r="A42" s="165" t="s">
        <v>152</v>
      </c>
      <c r="B42" s="166" t="s">
        <v>158</v>
      </c>
      <c r="C42" s="161" t="s">
        <v>153</v>
      </c>
    </row>
    <row r="43" spans="1:3" ht="38.25" x14ac:dyDescent="0.25">
      <c r="A43" s="164" t="s">
        <v>154</v>
      </c>
      <c r="B43" s="166" t="s">
        <v>158</v>
      </c>
      <c r="C43" s="161" t="s">
        <v>156</v>
      </c>
    </row>
    <row r="44" spans="1:3" ht="37.5" customHeight="1" x14ac:dyDescent="0.25">
      <c r="A44" s="194" t="s">
        <v>159</v>
      </c>
      <c r="B44" s="166" t="s">
        <v>158</v>
      </c>
      <c r="C44" s="202" t="s">
        <v>168</v>
      </c>
    </row>
    <row r="45" spans="1:3" ht="45.75" customHeight="1" x14ac:dyDescent="0.25">
      <c r="A45" s="194" t="s">
        <v>160</v>
      </c>
      <c r="B45" s="166" t="s">
        <v>158</v>
      </c>
      <c r="C45" s="202" t="s">
        <v>169</v>
      </c>
    </row>
    <row r="46" spans="1:3" s="176" customFormat="1" ht="38.25" x14ac:dyDescent="0.25">
      <c r="A46" s="194" t="s">
        <v>161</v>
      </c>
      <c r="B46" s="175" t="s">
        <v>158</v>
      </c>
      <c r="C46" s="203" t="s">
        <v>167</v>
      </c>
    </row>
    <row r="47" spans="1:3" x14ac:dyDescent="0.2">
      <c r="A47" s="24" t="s">
        <v>7</v>
      </c>
      <c r="B47" s="11"/>
      <c r="C47" s="205">
        <v>52444.9</v>
      </c>
    </row>
    <row r="48" spans="1:3" x14ac:dyDescent="0.2">
      <c r="A48" s="23" t="s">
        <v>41</v>
      </c>
      <c r="B48" s="5"/>
      <c r="C48" s="2"/>
    </row>
    <row r="49" spans="1:3" x14ac:dyDescent="0.2">
      <c r="A49" s="21" t="s">
        <v>8</v>
      </c>
      <c r="B49" s="5"/>
      <c r="C49" s="2"/>
    </row>
    <row r="50" spans="1:3" x14ac:dyDescent="0.2">
      <c r="A50" s="21" t="s">
        <v>26</v>
      </c>
      <c r="B50" s="5"/>
      <c r="C50" s="2"/>
    </row>
    <row r="51" spans="1:3" x14ac:dyDescent="0.2">
      <c r="A51" s="25" t="s">
        <v>33</v>
      </c>
      <c r="B51" s="13"/>
      <c r="C51" s="7"/>
    </row>
    <row r="52" spans="1:3" x14ac:dyDescent="0.2">
      <c r="A52" s="21" t="s">
        <v>17</v>
      </c>
      <c r="B52" s="5"/>
      <c r="C52" s="2"/>
    </row>
    <row r="53" spans="1:3" x14ac:dyDescent="0.2">
      <c r="A53" s="24" t="s">
        <v>40</v>
      </c>
      <c r="B53" s="9"/>
      <c r="C53" s="10"/>
    </row>
    <row r="54" spans="1:3" x14ac:dyDescent="0.2">
      <c r="A54" s="23" t="s">
        <v>55</v>
      </c>
      <c r="B54" s="4"/>
      <c r="C54" s="1"/>
    </row>
    <row r="55" spans="1:3" x14ac:dyDescent="0.2">
      <c r="A55" s="21" t="s">
        <v>54</v>
      </c>
      <c r="B55" s="5"/>
      <c r="C55" s="2"/>
    </row>
    <row r="56" spans="1:3" x14ac:dyDescent="0.2">
      <c r="A56" s="21" t="s">
        <v>53</v>
      </c>
      <c r="B56" s="5"/>
      <c r="C56" s="2"/>
    </row>
    <row r="57" spans="1:3" x14ac:dyDescent="0.2">
      <c r="A57" s="81" t="s">
        <v>82</v>
      </c>
      <c r="B57" s="5"/>
      <c r="C57" s="2"/>
    </row>
    <row r="58" spans="1:3" x14ac:dyDescent="0.2">
      <c r="A58" s="21" t="s">
        <v>18</v>
      </c>
      <c r="B58" s="5"/>
      <c r="C58" s="2"/>
    </row>
    <row r="59" spans="1:3" x14ac:dyDescent="0.2">
      <c r="A59" s="25" t="s">
        <v>19</v>
      </c>
      <c r="B59" s="13"/>
      <c r="C59" s="7"/>
    </row>
    <row r="60" spans="1:3" x14ac:dyDescent="0.2">
      <c r="A60" s="25" t="s">
        <v>20</v>
      </c>
      <c r="B60" s="13"/>
      <c r="C60" s="7"/>
    </row>
    <row r="61" spans="1:3" x14ac:dyDescent="0.2">
      <c r="A61" s="25" t="s">
        <v>52</v>
      </c>
      <c r="B61" s="13"/>
      <c r="C61" s="7"/>
    </row>
    <row r="62" spans="1:3" x14ac:dyDescent="0.2">
      <c r="A62" s="25" t="s">
        <v>51</v>
      </c>
      <c r="B62" s="27"/>
      <c r="C62" s="26"/>
    </row>
    <row r="63" spans="1:3" ht="13.5" thickBot="1" x14ac:dyDescent="0.25">
      <c r="A63" s="32" t="s">
        <v>21</v>
      </c>
      <c r="B63" s="33"/>
      <c r="C63" s="34"/>
    </row>
    <row r="64" spans="1:3" x14ac:dyDescent="0.2">
      <c r="A64" s="23" t="s">
        <v>34</v>
      </c>
      <c r="B64" s="6"/>
      <c r="C64" s="3"/>
    </row>
    <row r="65" spans="1:3" x14ac:dyDescent="0.2">
      <c r="A65" s="23"/>
      <c r="B65" s="6"/>
      <c r="C65" s="3"/>
    </row>
    <row r="66" spans="1:3" x14ac:dyDescent="0.2">
      <c r="A66" s="149"/>
      <c r="B66" s="6"/>
      <c r="C66" s="3"/>
    </row>
    <row r="67" spans="1:3" ht="13.5" thickBot="1" x14ac:dyDescent="0.25">
      <c r="A67" s="24" t="s">
        <v>22</v>
      </c>
      <c r="B67" s="11"/>
      <c r="C67" s="12"/>
    </row>
    <row r="68" spans="1:3" ht="27.75" thickBot="1" x14ac:dyDescent="0.25">
      <c r="A68" s="79" t="s">
        <v>96</v>
      </c>
      <c r="B68" s="76"/>
      <c r="C68"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Roman,Regular"&amp;9&amp;K01+000July 2019
&amp;F&amp;R&amp;P</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view="pageLayout" topLeftCell="A22" zoomScaleNormal="100" workbookViewId="0">
      <selection activeCell="C30" activeCellId="2" sqref="C24 C20 C30"/>
    </sheetView>
  </sheetViews>
  <sheetFormatPr defaultColWidth="9.140625" defaultRowHeight="15" x14ac:dyDescent="0.25"/>
  <cols>
    <col min="1" max="1" width="25.42578125" style="67" customWidth="1"/>
    <col min="2" max="2" width="44.42578125" style="67" customWidth="1"/>
    <col min="3" max="3" width="10.85546875" style="67" customWidth="1"/>
    <col min="4" max="4" width="10" style="67" customWidth="1"/>
    <col min="5" max="16384" width="9.140625" style="67"/>
  </cols>
  <sheetData>
    <row r="1" spans="1:5" ht="18.75" x14ac:dyDescent="0.25">
      <c r="A1" s="82" t="s">
        <v>90</v>
      </c>
      <c r="B1" s="83"/>
      <c r="C1" s="83"/>
      <c r="D1" s="83"/>
      <c r="E1" s="66"/>
    </row>
    <row r="2" spans="1:5" ht="15.75" thickBot="1" x14ac:dyDescent="0.3">
      <c r="A2" s="84"/>
      <c r="B2" s="83"/>
      <c r="C2" s="83"/>
      <c r="D2" s="83"/>
      <c r="E2" s="66"/>
    </row>
    <row r="3" spans="1:5" x14ac:dyDescent="0.25">
      <c r="A3" s="85"/>
      <c r="B3" s="86"/>
      <c r="C3" s="87" t="s">
        <v>12</v>
      </c>
      <c r="D3" s="88" t="s">
        <v>13</v>
      </c>
      <c r="E3" s="66"/>
    </row>
    <row r="4" spans="1:5" ht="45.75" customHeight="1" thickBot="1" x14ac:dyDescent="0.3">
      <c r="A4" s="89"/>
      <c r="B4" s="90"/>
      <c r="C4" s="91" t="s">
        <v>89</v>
      </c>
      <c r="D4" s="92" t="s">
        <v>14</v>
      </c>
      <c r="E4" s="66"/>
    </row>
    <row r="5" spans="1:5" ht="15.75" thickBot="1" x14ac:dyDescent="0.3">
      <c r="A5" s="123" t="s">
        <v>92</v>
      </c>
      <c r="B5" s="122"/>
      <c r="C5" s="95"/>
      <c r="D5" s="96"/>
      <c r="E5" s="69"/>
    </row>
    <row r="6" spans="1:5" ht="15.75" thickBot="1" x14ac:dyDescent="0.3">
      <c r="A6" s="97"/>
      <c r="B6" s="90"/>
      <c r="C6" s="95"/>
      <c r="D6" s="96"/>
      <c r="E6" s="66"/>
    </row>
    <row r="7" spans="1:5" ht="15.75" thickBot="1" x14ac:dyDescent="0.3">
      <c r="A7" s="98" t="s">
        <v>91</v>
      </c>
      <c r="B7" s="90"/>
      <c r="C7" s="204">
        <v>52444.9</v>
      </c>
      <c r="D7" s="96"/>
      <c r="E7" s="66"/>
    </row>
    <row r="8" spans="1:5" ht="15.75" thickBot="1" x14ac:dyDescent="0.3">
      <c r="A8" s="97"/>
      <c r="B8" s="90"/>
      <c r="C8" s="95"/>
      <c r="D8" s="96"/>
      <c r="E8" s="66"/>
    </row>
    <row r="9" spans="1:5" ht="15.75" thickBot="1" x14ac:dyDescent="0.3">
      <c r="A9" s="97" t="s">
        <v>109</v>
      </c>
      <c r="B9" s="90"/>
      <c r="C9" s="109"/>
      <c r="D9" s="96"/>
      <c r="E9" s="66"/>
    </row>
    <row r="10" spans="1:5" x14ac:dyDescent="0.25">
      <c r="A10" s="97" t="s">
        <v>106</v>
      </c>
      <c r="B10" s="100"/>
      <c r="C10" s="95"/>
      <c r="D10" s="96"/>
      <c r="E10" s="68"/>
    </row>
    <row r="11" spans="1:5" x14ac:dyDescent="0.25">
      <c r="A11" s="101" t="s">
        <v>15</v>
      </c>
      <c r="B11" s="124" t="s">
        <v>118</v>
      </c>
      <c r="C11" s="95"/>
      <c r="D11" s="96"/>
      <c r="E11" s="68"/>
    </row>
    <row r="12" spans="1:5" x14ac:dyDescent="0.25">
      <c r="A12" s="102"/>
      <c r="B12" s="103"/>
      <c r="C12" s="99"/>
      <c r="D12" s="96"/>
      <c r="E12" s="68"/>
    </row>
    <row r="13" spans="1:5" x14ac:dyDescent="0.25">
      <c r="A13" s="104"/>
      <c r="B13" s="103"/>
      <c r="C13" s="99"/>
      <c r="D13" s="96"/>
      <c r="E13" s="68"/>
    </row>
    <row r="14" spans="1:5" x14ac:dyDescent="0.25">
      <c r="A14" s="97"/>
      <c r="B14" s="90"/>
      <c r="C14" s="95"/>
      <c r="D14" s="96"/>
      <c r="E14" s="68"/>
    </row>
    <row r="15" spans="1:5" ht="15.75" x14ac:dyDescent="0.25">
      <c r="A15" s="97" t="s">
        <v>117</v>
      </c>
      <c r="B15" s="90"/>
      <c r="C15" s="99"/>
      <c r="D15" s="96"/>
      <c r="E15" s="68"/>
    </row>
    <row r="16" spans="1:5" x14ac:dyDescent="0.25">
      <c r="A16" s="105" t="s">
        <v>60</v>
      </c>
      <c r="B16" s="106"/>
      <c r="C16" s="95"/>
      <c r="D16" s="96"/>
      <c r="E16" s="68"/>
    </row>
    <row r="17" spans="1:5" ht="15.75" x14ac:dyDescent="0.25">
      <c r="A17" s="107" t="s">
        <v>114</v>
      </c>
      <c r="B17" s="108"/>
      <c r="C17" s="99"/>
      <c r="D17" s="96"/>
      <c r="E17" s="68"/>
    </row>
    <row r="18" spans="1:5" ht="15.75" x14ac:dyDescent="0.25">
      <c r="A18" s="107" t="s">
        <v>115</v>
      </c>
      <c r="B18" s="108"/>
      <c r="C18" s="99"/>
      <c r="D18" s="96"/>
      <c r="E18" s="68"/>
    </row>
    <row r="19" spans="1:5" ht="15.75" thickBot="1" x14ac:dyDescent="0.3">
      <c r="A19" s="97"/>
      <c r="B19" s="90"/>
      <c r="C19" s="95"/>
      <c r="D19" s="96"/>
      <c r="E19" s="68"/>
    </row>
    <row r="20" spans="1:5" ht="15.75" thickBot="1" x14ac:dyDescent="0.3">
      <c r="A20" s="97" t="s">
        <v>108</v>
      </c>
      <c r="B20" s="90"/>
      <c r="C20" s="204">
        <v>52444.9</v>
      </c>
      <c r="D20" s="96"/>
      <c r="E20" s="68"/>
    </row>
    <row r="21" spans="1:5" ht="15.75" thickBot="1" x14ac:dyDescent="0.3">
      <c r="A21" s="97"/>
      <c r="B21" s="90"/>
      <c r="C21" s="95"/>
      <c r="D21" s="96"/>
      <c r="E21" s="68"/>
    </row>
    <row r="22" spans="1:5" ht="15.75" thickBot="1" x14ac:dyDescent="0.3">
      <c r="A22" s="93" t="s">
        <v>64</v>
      </c>
      <c r="B22" s="94"/>
      <c r="C22" s="95"/>
      <c r="D22" s="96"/>
      <c r="E22" s="68"/>
    </row>
    <row r="23" spans="1:5" ht="15.75" thickBot="1" x14ac:dyDescent="0.3">
      <c r="A23" s="97"/>
      <c r="B23" s="90"/>
      <c r="C23" s="95"/>
      <c r="D23" s="96"/>
      <c r="E23" s="66"/>
    </row>
    <row r="24" spans="1:5" ht="16.5" thickBot="1" x14ac:dyDescent="0.3">
      <c r="A24" s="97" t="s">
        <v>110</v>
      </c>
      <c r="B24" s="110"/>
      <c r="C24" s="204">
        <v>52444.9</v>
      </c>
      <c r="D24" s="96"/>
      <c r="E24" s="69"/>
    </row>
    <row r="25" spans="1:5" ht="15.75" thickBot="1" x14ac:dyDescent="0.3">
      <c r="A25" s="121" t="s">
        <v>111</v>
      </c>
      <c r="B25" s="90"/>
      <c r="C25" s="95"/>
      <c r="D25" s="111"/>
      <c r="E25" s="68"/>
    </row>
    <row r="26" spans="1:5" ht="15.75" thickTop="1" x14ac:dyDescent="0.25">
      <c r="A26" s="98"/>
      <c r="B26" s="90"/>
      <c r="C26" s="95"/>
      <c r="D26" s="96"/>
      <c r="E26" s="68"/>
    </row>
    <row r="27" spans="1:5" s="130" customFormat="1" x14ac:dyDescent="0.25">
      <c r="A27" s="125" t="s">
        <v>60</v>
      </c>
      <c r="B27" s="126"/>
      <c r="C27" s="127"/>
      <c r="D27" s="128"/>
      <c r="E27" s="129"/>
    </row>
    <row r="28" spans="1:5" s="130" customFormat="1" ht="15.75" x14ac:dyDescent="0.25">
      <c r="A28" s="131" t="s">
        <v>93</v>
      </c>
      <c r="B28" s="132"/>
      <c r="C28" s="133"/>
      <c r="D28" s="128"/>
      <c r="E28" s="129"/>
    </row>
    <row r="29" spans="1:5" ht="15.75" thickBot="1" x14ac:dyDescent="0.3">
      <c r="A29" s="112"/>
      <c r="B29" s="113"/>
      <c r="C29" s="95"/>
      <c r="D29" s="96"/>
      <c r="E29" s="68"/>
    </row>
    <row r="30" spans="1:5" ht="16.5" thickBot="1" x14ac:dyDescent="0.3">
      <c r="A30" s="114" t="s">
        <v>112</v>
      </c>
      <c r="B30" s="113"/>
      <c r="C30" s="204">
        <v>52444.9</v>
      </c>
      <c r="D30" s="96"/>
      <c r="E30" s="68"/>
    </row>
    <row r="31" spans="1:5" ht="15.75" thickBot="1" x14ac:dyDescent="0.3">
      <c r="A31" s="120" t="s">
        <v>113</v>
      </c>
      <c r="B31" s="115"/>
      <c r="C31" s="95"/>
      <c r="D31" s="158"/>
      <c r="E31" s="68"/>
    </row>
    <row r="32" spans="1:5" ht="16.5" thickTop="1" thickBot="1" x14ac:dyDescent="0.3">
      <c r="A32" s="116"/>
      <c r="B32" s="117"/>
      <c r="C32" s="117"/>
      <c r="D32" s="118"/>
      <c r="E32" s="68"/>
    </row>
    <row r="33" spans="1:4" x14ac:dyDescent="0.25">
      <c r="A33" s="119"/>
      <c r="B33" s="119"/>
      <c r="C33" s="119"/>
      <c r="D33" s="119"/>
    </row>
    <row r="34" spans="1:4" ht="24.75" customHeight="1" x14ac:dyDescent="0.25">
      <c r="A34" s="189" t="s">
        <v>94</v>
      </c>
      <c r="B34" s="190"/>
      <c r="C34" s="190"/>
      <c r="D34" s="190"/>
    </row>
    <row r="35" spans="1:4" x14ac:dyDescent="0.25">
      <c r="A35" s="135" t="s">
        <v>63</v>
      </c>
      <c r="B35" s="135"/>
      <c r="C35" s="135"/>
      <c r="D35" s="135"/>
    </row>
    <row r="36" spans="1:4" x14ac:dyDescent="0.25">
      <c r="A36" s="135" t="s">
        <v>65</v>
      </c>
      <c r="B36" s="135"/>
      <c r="C36" s="135"/>
      <c r="D36" s="135"/>
    </row>
    <row r="37" spans="1:4" x14ac:dyDescent="0.25">
      <c r="A37" s="148" t="s">
        <v>116</v>
      </c>
      <c r="B37" s="135"/>
      <c r="C37" s="135"/>
      <c r="D37" s="135"/>
    </row>
    <row r="38" spans="1:4" x14ac:dyDescent="0.25">
      <c r="A38" s="136" t="s">
        <v>83</v>
      </c>
      <c r="B38" s="136"/>
      <c r="C38" s="136"/>
      <c r="D38" s="136"/>
    </row>
    <row r="39" spans="1:4" x14ac:dyDescent="0.25">
      <c r="A39" s="136" t="s">
        <v>88</v>
      </c>
      <c r="B39" s="136"/>
      <c r="C39" s="136"/>
      <c r="D39" s="136"/>
    </row>
    <row r="40" spans="1:4" x14ac:dyDescent="0.25">
      <c r="A40" s="191" t="s">
        <v>107</v>
      </c>
      <c r="B40" s="191"/>
      <c r="C40" s="136"/>
      <c r="D40" s="136"/>
    </row>
    <row r="41" spans="1:4" x14ac:dyDescent="0.25">
      <c r="A41" s="191" t="s">
        <v>105</v>
      </c>
      <c r="B41" s="191"/>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Ketevan Goginashvili</cp:lastModifiedBy>
  <cp:lastPrinted>2018-11-26T15:54:34Z</cp:lastPrinted>
  <dcterms:created xsi:type="dcterms:W3CDTF">2000-04-10T10:46:44Z</dcterms:created>
  <dcterms:modified xsi:type="dcterms:W3CDTF">2020-06-11T13:04:50Z</dcterms:modified>
</cp:coreProperties>
</file>