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120" yWindow="-120" windowWidth="25440" windowHeight="13740" tabRatio="504" firstSheet="1" activeTab="8"/>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9" sheetId="68" r:id="rId9"/>
    <sheet name="2018" sheetId="67" r:id="rId10"/>
    <sheet name="2017" sheetId="66" r:id="rId11"/>
    <sheet name="2016" sheetId="63" r:id="rId12"/>
    <sheet name="2015" sheetId="61" r:id="rId13"/>
    <sheet name="Lists" sheetId="12" state="hidden" r:id="rId14"/>
    <sheet name="Sheet2" sheetId="39" state="hidden" r:id="rId15"/>
    <sheet name="Sheet3" sheetId="40" state="hidden" r:id="rId16"/>
    <sheet name="Cover Database" sheetId="47" state="hidden" r:id="rId17"/>
    <sheet name="Exchange Rates" sheetId="42" state="hidden" r:id="rId18"/>
    <sheet name="Exp Database" sheetId="49" state="hidden" r:id="rId19"/>
    <sheet name="Exp with units conversion" sheetId="50" state="hidden" r:id="rId20"/>
    <sheet name="Check_sheet_Row" sheetId="48" state="hidden" r:id="rId21"/>
    <sheet name="Description" sheetId="51" state="hidden" r:id="rId22"/>
    <sheet name="Sheet4" sheetId="52" state="hidden" r:id="rId23"/>
    <sheet name="Sheet5" sheetId="54" state="hidden" r:id="rId24"/>
    <sheet name="Fx rates update 2016" sheetId="55" state="hidden" r:id="rId25"/>
    <sheet name="watermark" sheetId="62" state="hidden" r:id="rId26"/>
  </sheets>
  <externalReferences>
    <externalReference r:id="rId27"/>
    <externalReference r:id="rId28"/>
  </externalReferences>
  <definedNames>
    <definedName name="_xlnm._FilterDatabase" localSheetId="17" hidden="1">'Exchange Rates'!$A$1:$R$195</definedName>
    <definedName name="_xlnm._FilterDatabase" localSheetId="18" hidden="1">'Exp Database'!$C$5:$AF$635</definedName>
    <definedName name="_xlnm._FilterDatabase" localSheetId="19" hidden="1">'Exp with units conversion'!$B$5:$AE$635</definedName>
    <definedName name="Country">Lists!$T$2:$T$193</definedName>
    <definedName name="Country1">Lists!$T$2:$T$193</definedName>
    <definedName name="CountryL">'[1]Lists-1'!$T$2:$T$193</definedName>
    <definedName name="CountryList" localSheetId="12">'[1]Lists-1'!#REF!</definedName>
    <definedName name="CountryList" localSheetId="6">'[1]Lists-1'!#REF!</definedName>
    <definedName name="CountryList" localSheetId="11">'[1]Lists-1'!#REF!</definedName>
    <definedName name="CountryList" localSheetId="7">'[1]Lists-1'!#REF!</definedName>
    <definedName name="CountryList" localSheetId="10">'[1]Lists-1'!#REF!</definedName>
    <definedName name="CountryList" localSheetId="5">'[1]Lists-1'!#REF!</definedName>
    <definedName name="CountryList" localSheetId="9">'[1]Lists-1'!#REF!</definedName>
    <definedName name="CountryList" localSheetId="8">'[1]Lists-1'!#REF!</definedName>
    <definedName name="CountryList" localSheetId="18">'[1]Lists-1'!#REF!</definedName>
    <definedName name="CountryList" localSheetId="19">'[1]Lists-1'!#REF!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81029"/>
</workbook>
</file>

<file path=xl/calcChain.xml><?xml version="1.0" encoding="utf-8"?>
<calcChain xmlns="http://schemas.openxmlformats.org/spreadsheetml/2006/main">
  <c r="B10" i="63" l="1"/>
  <c r="B9" i="63"/>
  <c r="B8" i="63"/>
  <c r="B7" i="63"/>
  <c r="C6" i="63"/>
  <c r="C5" i="63"/>
  <c r="B6" i="63"/>
  <c r="B5" i="63"/>
  <c r="B4" i="63"/>
  <c r="B10" i="66"/>
  <c r="B9" i="66"/>
  <c r="B8" i="66"/>
  <c r="B7" i="66"/>
  <c r="C6" i="66"/>
  <c r="C5" i="66"/>
  <c r="B6" i="66"/>
  <c r="B5" i="66"/>
  <c r="B4" i="66"/>
  <c r="B10" i="67"/>
  <c r="B9" i="67"/>
  <c r="B8" i="67"/>
  <c r="B7" i="67"/>
  <c r="B6" i="67"/>
  <c r="C6" i="67"/>
  <c r="C5" i="67"/>
  <c r="B5" i="67"/>
  <c r="B4" i="67"/>
  <c r="B10" i="68"/>
  <c r="B9" i="68"/>
  <c r="B8" i="68"/>
  <c r="B7" i="68"/>
  <c r="C6" i="68"/>
  <c r="B6" i="68"/>
  <c r="B5" i="68"/>
  <c r="C5" i="68"/>
  <c r="B4" i="68"/>
  <c r="H75" i="68" l="1"/>
  <c r="O63" i="68"/>
  <c r="E63" i="68"/>
  <c r="D62" i="68"/>
  <c r="J57" i="68"/>
  <c r="I57" i="68"/>
  <c r="M54" i="68"/>
  <c r="D54" i="68"/>
  <c r="C50" i="68"/>
  <c r="K46" i="68"/>
  <c r="J46" i="68"/>
  <c r="J44" i="68"/>
  <c r="D44" i="68"/>
  <c r="Q41" i="68"/>
  <c r="P41" i="68"/>
  <c r="J41" i="68"/>
  <c r="H37" i="68"/>
  <c r="K36" i="68"/>
  <c r="O34" i="68"/>
  <c r="N34" i="68"/>
  <c r="H34" i="68"/>
  <c r="C32" i="68"/>
  <c r="Q29" i="68"/>
  <c r="M28" i="68"/>
  <c r="J28" i="68"/>
  <c r="F27" i="68"/>
  <c r="Q26" i="68"/>
  <c r="P26" i="68"/>
  <c r="D24" i="68"/>
  <c r="C24" i="68"/>
  <c r="M22" i="68"/>
  <c r="D19" i="68"/>
  <c r="Q18" i="68"/>
  <c r="P18" i="68"/>
  <c r="R17" i="68"/>
  <c r="P17" i="68"/>
  <c r="K17" i="68"/>
  <c r="J24" i="68"/>
  <c r="B3" i="68"/>
  <c r="C66" i="67"/>
  <c r="B3" i="67"/>
  <c r="J114" i="66"/>
  <c r="O112" i="66"/>
  <c r="I97" i="66"/>
  <c r="H97" i="66"/>
  <c r="F90" i="66"/>
  <c r="N82" i="66"/>
  <c r="Q81" i="66"/>
  <c r="M75" i="66"/>
  <c r="K75" i="66"/>
  <c r="M70" i="66"/>
  <c r="K69" i="66"/>
  <c r="E67" i="66"/>
  <c r="C67" i="66"/>
  <c r="N65" i="66"/>
  <c r="F65" i="66"/>
  <c r="Q63" i="66"/>
  <c r="O62" i="66"/>
  <c r="E62" i="66"/>
  <c r="H61" i="66"/>
  <c r="R60" i="66"/>
  <c r="P60" i="66"/>
  <c r="D58" i="66"/>
  <c r="Q57" i="66"/>
  <c r="E57" i="66"/>
  <c r="O56" i="66"/>
  <c r="J56" i="66"/>
  <c r="H54" i="66"/>
  <c r="C54" i="66"/>
  <c r="Q51" i="66"/>
  <c r="O51" i="66"/>
  <c r="O49" i="66"/>
  <c r="E49" i="66"/>
  <c r="R48" i="66"/>
  <c r="P48" i="66"/>
  <c r="F48" i="66"/>
  <c r="N46" i="66"/>
  <c r="M46" i="66"/>
  <c r="P45" i="66"/>
  <c r="O45" i="66"/>
  <c r="M45" i="66"/>
  <c r="D45" i="66"/>
  <c r="Q44" i="66"/>
  <c r="O44" i="66"/>
  <c r="F44" i="66"/>
  <c r="R42" i="66"/>
  <c r="Q42" i="66"/>
  <c r="D42" i="66"/>
  <c r="C42" i="66"/>
  <c r="K41" i="66"/>
  <c r="E41" i="66"/>
  <c r="O40" i="66"/>
  <c r="N40" i="66"/>
  <c r="I40" i="66"/>
  <c r="O37" i="66"/>
  <c r="M37" i="66"/>
  <c r="E37" i="66"/>
  <c r="D37" i="66"/>
  <c r="Q36" i="66"/>
  <c r="N36" i="66"/>
  <c r="I36" i="66"/>
  <c r="H36" i="66"/>
  <c r="F36" i="66"/>
  <c r="R35" i="66"/>
  <c r="P35" i="66"/>
  <c r="O35" i="66"/>
  <c r="J35" i="66"/>
  <c r="Q34" i="66"/>
  <c r="K34" i="66"/>
  <c r="I34" i="66"/>
  <c r="E34" i="66"/>
  <c r="C34" i="66"/>
  <c r="O33" i="66"/>
  <c r="M33" i="66"/>
  <c r="J33" i="66"/>
  <c r="E33" i="66"/>
  <c r="C33" i="66"/>
  <c r="P32" i="66"/>
  <c r="M32" i="66"/>
  <c r="I32" i="66"/>
  <c r="H32" i="66"/>
  <c r="F32" i="66"/>
  <c r="Q31" i="66"/>
  <c r="P31" i="66"/>
  <c r="N31" i="66"/>
  <c r="I31" i="66"/>
  <c r="F31" i="66"/>
  <c r="R29" i="66"/>
  <c r="N29" i="66"/>
  <c r="K29" i="66"/>
  <c r="H29" i="66"/>
  <c r="E29" i="66"/>
  <c r="C29" i="66"/>
  <c r="Q28" i="66"/>
  <c r="N28" i="66"/>
  <c r="J28" i="66"/>
  <c r="J25" i="66" s="1"/>
  <c r="H28" i="66"/>
  <c r="E28" i="66"/>
  <c r="Q27" i="66"/>
  <c r="N27" i="66"/>
  <c r="K27" i="66"/>
  <c r="J27" i="66"/>
  <c r="H27" i="66"/>
  <c r="D27" i="66"/>
  <c r="Q26" i="66"/>
  <c r="Q25" i="66" s="1"/>
  <c r="M26" i="66"/>
  <c r="K26" i="66"/>
  <c r="J26" i="66"/>
  <c r="H26" i="66"/>
  <c r="D26" i="66"/>
  <c r="R24" i="66"/>
  <c r="R21" i="66" s="1"/>
  <c r="P24" i="66"/>
  <c r="M24" i="66"/>
  <c r="J24" i="66"/>
  <c r="I24" i="66"/>
  <c r="D24" i="66"/>
  <c r="R23" i="66"/>
  <c r="P23" i="66"/>
  <c r="J23" i="66"/>
  <c r="I23" i="66"/>
  <c r="C23" i="66"/>
  <c r="R22" i="66"/>
  <c r="P22" i="66"/>
  <c r="J22" i="66"/>
  <c r="I22" i="66"/>
  <c r="F22" i="66"/>
  <c r="C22" i="66"/>
  <c r="J21" i="66"/>
  <c r="R19" i="66"/>
  <c r="Q19" i="66"/>
  <c r="O19" i="66"/>
  <c r="K19" i="66"/>
  <c r="I19" i="66"/>
  <c r="H19" i="66"/>
  <c r="F19" i="66"/>
  <c r="R18" i="66"/>
  <c r="Q18" i="66"/>
  <c r="N18" i="66"/>
  <c r="K18" i="66"/>
  <c r="I18" i="66"/>
  <c r="H18" i="66"/>
  <c r="E18" i="66"/>
  <c r="R17" i="66"/>
  <c r="Q17" i="66"/>
  <c r="Q16" i="66" s="1"/>
  <c r="O17" i="66"/>
  <c r="J17" i="66"/>
  <c r="I17" i="66"/>
  <c r="D17" i="66"/>
  <c r="E96" i="66"/>
  <c r="B3" i="66"/>
  <c r="B10" i="64"/>
  <c r="B9" i="64"/>
  <c r="B8" i="64"/>
  <c r="B7" i="64"/>
  <c r="C6" i="64"/>
  <c r="B6" i="64"/>
  <c r="C5" i="64"/>
  <c r="B5" i="64"/>
  <c r="B4" i="64"/>
  <c r="B3" i="64"/>
  <c r="O65" i="63"/>
  <c r="E62" i="63"/>
  <c r="C54" i="63"/>
  <c r="Q51" i="63"/>
  <c r="E51" i="63"/>
  <c r="I49" i="63"/>
  <c r="I48" i="63"/>
  <c r="M45" i="63"/>
  <c r="O44" i="63"/>
  <c r="C42" i="63"/>
  <c r="E41" i="63"/>
  <c r="O40" i="63"/>
  <c r="M37" i="63"/>
  <c r="E37" i="63"/>
  <c r="O36" i="63"/>
  <c r="I35" i="63"/>
  <c r="C34" i="63"/>
  <c r="M33" i="63"/>
  <c r="E33" i="63"/>
  <c r="O32" i="63"/>
  <c r="Q31" i="63"/>
  <c r="I31" i="63"/>
  <c r="M29" i="63"/>
  <c r="E29" i="63"/>
  <c r="Q27" i="63"/>
  <c r="K26" i="63"/>
  <c r="C26" i="63"/>
  <c r="Q24" i="63"/>
  <c r="O24" i="63"/>
  <c r="I24" i="63"/>
  <c r="E24" i="63"/>
  <c r="O23" i="63"/>
  <c r="K23" i="63"/>
  <c r="C23" i="63"/>
  <c r="Q22" i="63"/>
  <c r="K22" i="63"/>
  <c r="I22" i="63"/>
  <c r="C22" i="63"/>
  <c r="R19" i="63"/>
  <c r="Q19" i="63"/>
  <c r="N19" i="63"/>
  <c r="M19" i="63"/>
  <c r="K19" i="63"/>
  <c r="J19" i="63"/>
  <c r="F19" i="63"/>
  <c r="D19" i="63"/>
  <c r="C19" i="63"/>
  <c r="P18" i="63"/>
  <c r="O18" i="63"/>
  <c r="M18" i="63"/>
  <c r="K18" i="63"/>
  <c r="K16" i="63" s="1"/>
  <c r="I18" i="63"/>
  <c r="F18" i="63"/>
  <c r="D18" i="63"/>
  <c r="C18" i="63"/>
  <c r="R17" i="63"/>
  <c r="P17" i="63"/>
  <c r="O17" i="63"/>
  <c r="M17" i="63"/>
  <c r="M16" i="63" s="1"/>
  <c r="K17" i="63"/>
  <c r="J17" i="63"/>
  <c r="I17" i="63"/>
  <c r="F17" i="63"/>
  <c r="C17" i="63"/>
  <c r="F16" i="63"/>
  <c r="C16" i="63"/>
  <c r="O58" i="63"/>
  <c r="B3" i="63"/>
  <c r="D53" i="61"/>
  <c r="E53" i="61"/>
  <c r="F53" i="61"/>
  <c r="C53" i="61"/>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2" i="42"/>
  <c r="I21" i="66" l="1"/>
  <c r="P21" i="66"/>
  <c r="I16" i="66"/>
  <c r="R16" i="66"/>
  <c r="T128" i="68"/>
  <c r="L128" i="68"/>
  <c r="D128" i="68"/>
  <c r="P124" i="68"/>
  <c r="H124" i="68"/>
  <c r="R123" i="68"/>
  <c r="R122" i="68" s="1"/>
  <c r="J123" i="68"/>
  <c r="J122" i="68" s="1"/>
  <c r="N120" i="68"/>
  <c r="F120" i="68"/>
  <c r="P119" i="68"/>
  <c r="H119" i="68"/>
  <c r="R118" i="68"/>
  <c r="J118" i="68"/>
  <c r="D117" i="68"/>
  <c r="P114" i="68"/>
  <c r="H114" i="68"/>
  <c r="R113" i="68"/>
  <c r="J113" i="68"/>
  <c r="D112" i="68"/>
  <c r="N111" i="68"/>
  <c r="F111" i="68"/>
  <c r="P110" i="68"/>
  <c r="H110" i="68"/>
  <c r="R109" i="68"/>
  <c r="J109" i="68"/>
  <c r="N106" i="68"/>
  <c r="F106" i="68"/>
  <c r="P104" i="68"/>
  <c r="H104" i="68"/>
  <c r="R102" i="68"/>
  <c r="J102" i="68"/>
  <c r="D100" i="68"/>
  <c r="N98" i="68"/>
  <c r="F98" i="68"/>
  <c r="P97" i="68"/>
  <c r="H97" i="68"/>
  <c r="R96" i="68"/>
  <c r="J96" i="68"/>
  <c r="D95" i="68"/>
  <c r="N94" i="68"/>
  <c r="F94" i="68"/>
  <c r="P93" i="68"/>
  <c r="P92" i="68" s="1"/>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O114" i="68"/>
  <c r="Q113" i="68"/>
  <c r="I113" i="68"/>
  <c r="K112" i="68"/>
  <c r="C112" i="68"/>
  <c r="M111" i="68"/>
  <c r="E111" i="68"/>
  <c r="O110" i="68"/>
  <c r="Q109" i="68"/>
  <c r="I109" i="68"/>
  <c r="M106" i="68"/>
  <c r="E106" i="68"/>
  <c r="O104" i="68"/>
  <c r="Q102" i="68"/>
  <c r="I102" i="68"/>
  <c r="K100" i="68"/>
  <c r="C100" i="68"/>
  <c r="M98" i="68"/>
  <c r="E98" i="68"/>
  <c r="O97" i="68"/>
  <c r="Q96" i="68"/>
  <c r="I96" i="68"/>
  <c r="K95" i="68"/>
  <c r="C95" i="68"/>
  <c r="M94" i="68"/>
  <c r="E94" i="68"/>
  <c r="O93" i="68"/>
  <c r="O92" i="68" s="1"/>
  <c r="R128" i="68"/>
  <c r="J128" i="68"/>
  <c r="N124" i="68"/>
  <c r="F124" i="68"/>
  <c r="P123" i="68"/>
  <c r="P122" i="68" s="1"/>
  <c r="H123" i="68"/>
  <c r="D120" i="68"/>
  <c r="N119" i="68"/>
  <c r="F119" i="68"/>
  <c r="P118" i="68"/>
  <c r="H118" i="68"/>
  <c r="R117"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s="1"/>
  <c r="F93" i="68"/>
  <c r="F92" i="68" s="1"/>
  <c r="R91" i="68"/>
  <c r="J91" i="68"/>
  <c r="D90" i="68"/>
  <c r="N89" i="68"/>
  <c r="F89" i="68"/>
  <c r="P88" i="68"/>
  <c r="H88" i="68"/>
  <c r="L88" i="68" s="1"/>
  <c r="R87" i="68"/>
  <c r="J87" i="68"/>
  <c r="D86" i="68"/>
  <c r="P84" i="68"/>
  <c r="H84" i="68"/>
  <c r="R83" i="68"/>
  <c r="J83" i="68"/>
  <c r="Q128" i="68"/>
  <c r="I128" i="68"/>
  <c r="M124" i="68"/>
  <c r="E124" i="68"/>
  <c r="O123" i="68"/>
  <c r="O122" i="68" s="1"/>
  <c r="K120" i="68"/>
  <c r="C120" i="68"/>
  <c r="M119" i="68"/>
  <c r="E119" i="68"/>
  <c r="O118" i="68"/>
  <c r="Q117" i="68"/>
  <c r="I117" i="68"/>
  <c r="M114" i="68"/>
  <c r="E114" i="68"/>
  <c r="O113" i="68"/>
  <c r="Q112" i="68"/>
  <c r="I112" i="68"/>
  <c r="K111" i="68"/>
  <c r="C111" i="68"/>
  <c r="M110" i="68"/>
  <c r="E110" i="68"/>
  <c r="O109" i="68"/>
  <c r="K106" i="68"/>
  <c r="C106" i="68"/>
  <c r="M104" i="68"/>
  <c r="S104" i="68" s="1"/>
  <c r="E104" i="68"/>
  <c r="O102" i="68"/>
  <c r="Q100" i="68"/>
  <c r="I100" i="68"/>
  <c r="K98" i="68"/>
  <c r="C98" i="68"/>
  <c r="M97" i="68"/>
  <c r="E97" i="68"/>
  <c r="O96" i="68"/>
  <c r="P128" i="68"/>
  <c r="H128" i="68"/>
  <c r="D124" i="68"/>
  <c r="N123" i="68"/>
  <c r="N122" i="68" s="1"/>
  <c r="F123" i="68"/>
  <c r="F122" i="68" s="1"/>
  <c r="R120" i="68"/>
  <c r="J120" i="68"/>
  <c r="D119" i="68"/>
  <c r="N118" i="68"/>
  <c r="F118" i="68"/>
  <c r="P117" i="68"/>
  <c r="H117" i="68"/>
  <c r="O128" i="68"/>
  <c r="J124" i="68"/>
  <c r="E123" i="68"/>
  <c r="E122" i="68" s="1"/>
  <c r="R119" i="68"/>
  <c r="M118" i="68"/>
  <c r="M117" i="68"/>
  <c r="D114" i="68"/>
  <c r="F113" i="68"/>
  <c r="H112" i="68"/>
  <c r="J111" i="68"/>
  <c r="N109" i="68"/>
  <c r="N108" i="68" s="1"/>
  <c r="R106" i="68"/>
  <c r="D104" i="68"/>
  <c r="F102" i="68"/>
  <c r="H100" i="68"/>
  <c r="J98" i="68"/>
  <c r="N96" i="68"/>
  <c r="Q95" i="68"/>
  <c r="F95" i="68"/>
  <c r="J94" i="68"/>
  <c r="Q93" i="68"/>
  <c r="Q92" i="68" s="1"/>
  <c r="C93" i="68"/>
  <c r="N91" i="68"/>
  <c r="C91" i="68"/>
  <c r="J90" i="68"/>
  <c r="R89" i="68"/>
  <c r="N88" i="68"/>
  <c r="D88" i="68"/>
  <c r="K87" i="68"/>
  <c r="R86" i="68"/>
  <c r="H86" i="68"/>
  <c r="H83" i="68"/>
  <c r="Q82" i="68"/>
  <c r="H82" i="68"/>
  <c r="R81" i="68"/>
  <c r="J81" i="68"/>
  <c r="D80" i="68"/>
  <c r="R77" i="68"/>
  <c r="J77" i="68"/>
  <c r="D76" i="68"/>
  <c r="N75" i="68"/>
  <c r="F75" i="68"/>
  <c r="P74" i="68"/>
  <c r="P73" i="68" s="1"/>
  <c r="H74" i="68"/>
  <c r="D72" i="68"/>
  <c r="N71" i="68"/>
  <c r="F71" i="68"/>
  <c r="P70" i="68"/>
  <c r="H70" i="68"/>
  <c r="R69" i="68"/>
  <c r="J69" i="68"/>
  <c r="N67" i="68"/>
  <c r="F67" i="68"/>
  <c r="P66" i="68"/>
  <c r="H66" i="68"/>
  <c r="R65" i="68"/>
  <c r="J65" i="68"/>
  <c r="N128" i="68"/>
  <c r="I124" i="68"/>
  <c r="D123" i="68"/>
  <c r="D122" i="68" s="1"/>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K79" i="68" s="1"/>
  <c r="C80" i="68"/>
  <c r="Q77" i="68"/>
  <c r="I77" i="68"/>
  <c r="K76" i="68"/>
  <c r="C76" i="68"/>
  <c r="M75" i="68"/>
  <c r="S75" i="68" s="1"/>
  <c r="E75" i="68"/>
  <c r="O74" i="68"/>
  <c r="K72" i="68"/>
  <c r="C72" i="68"/>
  <c r="M71" i="68"/>
  <c r="E71" i="68"/>
  <c r="O70" i="68"/>
  <c r="Q69" i="68"/>
  <c r="I69" i="68"/>
  <c r="I68" i="68" s="1"/>
  <c r="M128" i="68"/>
  <c r="C124" i="68"/>
  <c r="G124" i="68" s="1"/>
  <c r="C123" i="68"/>
  <c r="P120" i="68"/>
  <c r="K119" i="68"/>
  <c r="K118" i="68"/>
  <c r="F117" i="68"/>
  <c r="D113" i="68"/>
  <c r="F112" i="68"/>
  <c r="H111" i="68"/>
  <c r="L111" i="68" s="1"/>
  <c r="J110" i="68"/>
  <c r="P106" i="68"/>
  <c r="R104" i="68"/>
  <c r="D102" i="68"/>
  <c r="F100" i="68"/>
  <c r="H98" i="68"/>
  <c r="L98" i="68" s="1"/>
  <c r="J97" i="68"/>
  <c r="O95" i="68"/>
  <c r="H94" i="68"/>
  <c r="K91" i="68"/>
  <c r="R90" i="68"/>
  <c r="H90" i="68"/>
  <c r="O89" i="68"/>
  <c r="D89" i="68"/>
  <c r="H87" i="68"/>
  <c r="P86" i="68"/>
  <c r="P85" i="68" s="1"/>
  <c r="E86" i="68"/>
  <c r="I84" i="68"/>
  <c r="P83" i="68"/>
  <c r="F83" i="68"/>
  <c r="O82" i="68"/>
  <c r="F82" i="68"/>
  <c r="P81" i="68"/>
  <c r="H81" i="68"/>
  <c r="L81" i="68" s="1"/>
  <c r="R80" i="68"/>
  <c r="J80" i="68"/>
  <c r="P77" i="68"/>
  <c r="H77" i="68"/>
  <c r="R76" i="68"/>
  <c r="J76" i="68"/>
  <c r="D75" i="68"/>
  <c r="N74" i="68"/>
  <c r="F74" i="68"/>
  <c r="R72" i="68"/>
  <c r="J72" i="68"/>
  <c r="D71" i="68"/>
  <c r="N70" i="68"/>
  <c r="F70" i="68"/>
  <c r="P69" i="68"/>
  <c r="P68" i="68" s="1"/>
  <c r="H69" i="68"/>
  <c r="D67" i="68"/>
  <c r="N66" i="68"/>
  <c r="F66" i="68"/>
  <c r="P65" i="68"/>
  <c r="H65" i="68"/>
  <c r="R64" i="68"/>
  <c r="J64" i="68"/>
  <c r="D63" i="68"/>
  <c r="N62" i="68"/>
  <c r="F62" i="68"/>
  <c r="P61" i="68"/>
  <c r="H61" i="68"/>
  <c r="R60" i="68"/>
  <c r="J60" i="68"/>
  <c r="G128" i="68"/>
  <c r="O120" i="68"/>
  <c r="J119" i="68"/>
  <c r="E118" i="68"/>
  <c r="E117" i="68"/>
  <c r="R114" i="68"/>
  <c r="C113" i="68"/>
  <c r="E112" i="68"/>
  <c r="I110" i="68"/>
  <c r="K109" i="68"/>
  <c r="O106" i="68"/>
  <c r="Q104" i="68"/>
  <c r="C102" i="68"/>
  <c r="E100" i="68"/>
  <c r="I97" i="68"/>
  <c r="K96" i="68"/>
  <c r="N95" i="68"/>
  <c r="R94" i="68"/>
  <c r="K93" i="68"/>
  <c r="K92" i="68" s="1"/>
  <c r="I91" i="68"/>
  <c r="Q90" i="68"/>
  <c r="M89" i="68"/>
  <c r="C89" i="68"/>
  <c r="K88" i="68"/>
  <c r="Q87" i="68"/>
  <c r="O86" i="68"/>
  <c r="C86" i="68"/>
  <c r="O83" i="68"/>
  <c r="E83" i="68"/>
  <c r="N82" i="68"/>
  <c r="E82" i="68"/>
  <c r="O81" i="68"/>
  <c r="Q80" i="68"/>
  <c r="I80" i="68"/>
  <c r="O77" i="68"/>
  <c r="Q76" i="68"/>
  <c r="I76" i="68"/>
  <c r="K75" i="68"/>
  <c r="C75" i="68"/>
  <c r="M74" i="68"/>
  <c r="E74" i="68"/>
  <c r="Q72" i="68"/>
  <c r="I72" i="68"/>
  <c r="K71" i="68"/>
  <c r="C71" i="68"/>
  <c r="M70" i="68"/>
  <c r="E70" i="68"/>
  <c r="O69" i="68"/>
  <c r="O68" i="68" s="1"/>
  <c r="F128" i="68"/>
  <c r="I120" i="68"/>
  <c r="D118" i="68"/>
  <c r="Q114" i="68"/>
  <c r="P112" i="68"/>
  <c r="F109" i="68"/>
  <c r="J106" i="68"/>
  <c r="N102" i="68"/>
  <c r="R98" i="68"/>
  <c r="D97" i="68"/>
  <c r="M95" i="68"/>
  <c r="C94" i="68"/>
  <c r="H91" i="68"/>
  <c r="E90" i="68"/>
  <c r="P87" i="68"/>
  <c r="M86" i="68"/>
  <c r="F84" i="68"/>
  <c r="D83" i="68"/>
  <c r="D82" i="68"/>
  <c r="F81" i="68"/>
  <c r="H80" i="68"/>
  <c r="E128" i="68"/>
  <c r="M123" i="68"/>
  <c r="H120" i="68"/>
  <c r="C118" i="68"/>
  <c r="G118" i="68" s="1"/>
  <c r="K114" i="68"/>
  <c r="O112" i="68"/>
  <c r="E109" i="68"/>
  <c r="I106" i="68"/>
  <c r="M102" i="68"/>
  <c r="Q98" i="68"/>
  <c r="C97" i="68"/>
  <c r="I95" i="68"/>
  <c r="C90" i="68"/>
  <c r="G90" i="68" s="1"/>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O56" i="68"/>
  <c r="K54" i="68"/>
  <c r="C54" i="68"/>
  <c r="O51" i="68"/>
  <c r="Q50" i="68"/>
  <c r="I50" i="68"/>
  <c r="K49" i="68"/>
  <c r="C49" i="68"/>
  <c r="M48" i="68"/>
  <c r="E48" i="68"/>
  <c r="Q46" i="68"/>
  <c r="I46" i="68"/>
  <c r="K45" i="68"/>
  <c r="O117" i="68"/>
  <c r="J114" i="68"/>
  <c r="N112" i="68"/>
  <c r="R110" i="68"/>
  <c r="D109" i="68"/>
  <c r="H106" i="68"/>
  <c r="L106" i="68" s="1"/>
  <c r="P98" i="68"/>
  <c r="H95" i="68"/>
  <c r="F91" i="68"/>
  <c r="Q88" i="68"/>
  <c r="N87" i="68"/>
  <c r="J86" i="68"/>
  <c r="J85" i="68" s="1"/>
  <c r="D84" i="68"/>
  <c r="D81" i="68"/>
  <c r="F80" i="68"/>
  <c r="F79" i="68" s="1"/>
  <c r="N76" i="68"/>
  <c r="P75" i="68"/>
  <c r="R74" i="68"/>
  <c r="F72" i="68"/>
  <c r="H71" i="68"/>
  <c r="J70" i="68"/>
  <c r="R67" i="68"/>
  <c r="H67" i="68"/>
  <c r="O66" i="68"/>
  <c r="D66" i="68"/>
  <c r="K64" i="68"/>
  <c r="J63" i="68"/>
  <c r="J62" i="68"/>
  <c r="J61" i="68"/>
  <c r="I60" i="68"/>
  <c r="R58" i="68"/>
  <c r="J58" i="68"/>
  <c r="D57" i="68"/>
  <c r="N56" i="68"/>
  <c r="F56" i="68"/>
  <c r="R54" i="68"/>
  <c r="J54" i="68"/>
  <c r="K123" i="68"/>
  <c r="N117" i="68"/>
  <c r="I114" i="68"/>
  <c r="M112" i="68"/>
  <c r="Q110" i="68"/>
  <c r="C109" i="68"/>
  <c r="K102" i="68"/>
  <c r="O98" i="68"/>
  <c r="R93" i="68"/>
  <c r="R92" i="68" s="1"/>
  <c r="E91" i="68"/>
  <c r="O88" i="68"/>
  <c r="M87" i="68"/>
  <c r="I86" i="68"/>
  <c r="C84" i="68"/>
  <c r="R82" i="68"/>
  <c r="C81" i="68"/>
  <c r="E80" i="68"/>
  <c r="E79" i="68" s="1"/>
  <c r="K77" i="68"/>
  <c r="M76" i="68"/>
  <c r="S76" i="68" s="1"/>
  <c r="O75" i="68"/>
  <c r="Q74" i="68"/>
  <c r="Q73" i="68" s="1"/>
  <c r="E72" i="68"/>
  <c r="I70" i="68"/>
  <c r="K69" i="68"/>
  <c r="Q67" i="68"/>
  <c r="M66" i="68"/>
  <c r="C66" i="68"/>
  <c r="G66" i="68" s="1"/>
  <c r="K65" i="68"/>
  <c r="I64" i="68"/>
  <c r="R63" i="68"/>
  <c r="I63" i="68"/>
  <c r="R62" i="68"/>
  <c r="I62" i="68"/>
  <c r="R61" i="68"/>
  <c r="I61" i="68"/>
  <c r="Q60" i="68"/>
  <c r="H60" i="68"/>
  <c r="Q58" i="68"/>
  <c r="I58" i="68"/>
  <c r="K57" i="68"/>
  <c r="C57" i="68"/>
  <c r="G57" i="68" s="1"/>
  <c r="M56" i="68"/>
  <c r="E56" i="68"/>
  <c r="Q54" i="68"/>
  <c r="I54" i="68"/>
  <c r="M51" i="68"/>
  <c r="E51" i="68"/>
  <c r="O50" i="68"/>
  <c r="Q49" i="68"/>
  <c r="I49" i="68"/>
  <c r="K48" i="68"/>
  <c r="K47" i="68" s="1"/>
  <c r="C48" i="68"/>
  <c r="O46" i="68"/>
  <c r="I119" i="68"/>
  <c r="N113" i="68"/>
  <c r="D110" i="68"/>
  <c r="Q94" i="68"/>
  <c r="F87" i="68"/>
  <c r="Q84" i="68"/>
  <c r="M82" i="68"/>
  <c r="P80" i="68"/>
  <c r="R71" i="68"/>
  <c r="Q70" i="68"/>
  <c r="E69" i="68"/>
  <c r="E68" i="68" s="1"/>
  <c r="E65" i="68"/>
  <c r="M63" i="68"/>
  <c r="O62" i="68"/>
  <c r="Q61" i="68"/>
  <c r="D61" i="68"/>
  <c r="F60" i="68"/>
  <c r="N58" i="68"/>
  <c r="R57" i="68"/>
  <c r="K56" i="68"/>
  <c r="H54" i="68"/>
  <c r="J50" i="68"/>
  <c r="P49" i="68"/>
  <c r="F49" i="68"/>
  <c r="N48" i="68"/>
  <c r="R46" i="68"/>
  <c r="F46" i="68"/>
  <c r="O45" i="68"/>
  <c r="F45" i="68"/>
  <c r="P44" i="68"/>
  <c r="P43" i="68" s="1"/>
  <c r="H44" i="68"/>
  <c r="D42" i="68"/>
  <c r="N41" i="68"/>
  <c r="F41" i="68"/>
  <c r="P40" i="68"/>
  <c r="P39" i="68" s="1"/>
  <c r="H40" i="68"/>
  <c r="N37" i="68"/>
  <c r="F37" i="68"/>
  <c r="P36" i="68"/>
  <c r="H36" i="68"/>
  <c r="R35" i="68"/>
  <c r="J35" i="68"/>
  <c r="D34" i="68"/>
  <c r="N33" i="68"/>
  <c r="F33" i="68"/>
  <c r="P32" i="68"/>
  <c r="H32" i="68"/>
  <c r="R31" i="68"/>
  <c r="J31" i="68"/>
  <c r="N29" i="68"/>
  <c r="F29" i="68"/>
  <c r="P28" i="68"/>
  <c r="H28" i="68"/>
  <c r="L28" i="68" s="1"/>
  <c r="R27" i="68"/>
  <c r="J27" i="68"/>
  <c r="D26" i="68"/>
  <c r="R124" i="68"/>
  <c r="C119" i="68"/>
  <c r="M113" i="68"/>
  <c r="C110" i="68"/>
  <c r="G110" i="68" s="1"/>
  <c r="K104" i="68"/>
  <c r="P94" i="68"/>
  <c r="Q91" i="68"/>
  <c r="K89" i="68"/>
  <c r="E87" i="68"/>
  <c r="O84" i="68"/>
  <c r="K82" i="68"/>
  <c r="O80" i="68"/>
  <c r="O79" i="68" s="1"/>
  <c r="N77" i="68"/>
  <c r="F76" i="68"/>
  <c r="Q71" i="68"/>
  <c r="D69" i="68"/>
  <c r="P67" i="68"/>
  <c r="D65" i="68"/>
  <c r="F64" i="68"/>
  <c r="H63" i="68"/>
  <c r="L63" i="68" s="1"/>
  <c r="M62" i="68"/>
  <c r="O61" i="68"/>
  <c r="C61" i="68"/>
  <c r="E60" i="68"/>
  <c r="M58" i="68"/>
  <c r="Q57" i="68"/>
  <c r="F57" i="68"/>
  <c r="J56" i="68"/>
  <c r="K51" i="68"/>
  <c r="H50" i="68"/>
  <c r="L50" i="68" s="1"/>
  <c r="O49" i="68"/>
  <c r="E49" i="68"/>
  <c r="P46" i="68"/>
  <c r="E46" i="68"/>
  <c r="N45" i="68"/>
  <c r="E45" i="68"/>
  <c r="O44" i="68"/>
  <c r="O43" i="68" s="1"/>
  <c r="K42" i="68"/>
  <c r="C42" i="68"/>
  <c r="M41" i="68"/>
  <c r="E41" i="68"/>
  <c r="O40" i="68"/>
  <c r="M37" i="68"/>
  <c r="E37" i="68"/>
  <c r="O36" i="68"/>
  <c r="Q35" i="68"/>
  <c r="I35" i="68"/>
  <c r="K34" i="68"/>
  <c r="C34" i="68"/>
  <c r="M33" i="68"/>
  <c r="E33" i="68"/>
  <c r="O32" i="68"/>
  <c r="Q31" i="68"/>
  <c r="Q30" i="68" s="1"/>
  <c r="I31" i="68"/>
  <c r="I30" i="68" s="1"/>
  <c r="Q124" i="68"/>
  <c r="J104" i="68"/>
  <c r="R97" i="68"/>
  <c r="O94" i="68"/>
  <c r="P91" i="68"/>
  <c r="J89" i="68"/>
  <c r="C87" i="68"/>
  <c r="G87" i="68" s="1"/>
  <c r="N84" i="68"/>
  <c r="J82" i="68"/>
  <c r="N80" i="68"/>
  <c r="F77" i="68"/>
  <c r="E76" i="68"/>
  <c r="K74" i="68"/>
  <c r="P71" i="68"/>
  <c r="D70" i="68"/>
  <c r="C69" i="68"/>
  <c r="O67" i="68"/>
  <c r="R66" i="68"/>
  <c r="Q65" i="68"/>
  <c r="Q64" i="68"/>
  <c r="E64" i="68"/>
  <c r="N61" i="68"/>
  <c r="P60" i="68"/>
  <c r="D60" i="68"/>
  <c r="D59" i="68" s="1"/>
  <c r="P57" i="68"/>
  <c r="I56" i="68"/>
  <c r="F54" i="68"/>
  <c r="J51" i="68"/>
  <c r="R50" i="68"/>
  <c r="F50" i="68"/>
  <c r="N49" i="68"/>
  <c r="D49" i="68"/>
  <c r="J48" i="68"/>
  <c r="N46" i="68"/>
  <c r="D46" i="68"/>
  <c r="M45" i="68"/>
  <c r="D45" i="68"/>
  <c r="D43" i="68" s="1"/>
  <c r="N44" i="68"/>
  <c r="N43" i="68" s="1"/>
  <c r="F44" i="68"/>
  <c r="F43" i="68" s="1"/>
  <c r="R42" i="68"/>
  <c r="J42" i="68"/>
  <c r="D41" i="68"/>
  <c r="N40" i="68"/>
  <c r="F40" i="68"/>
  <c r="D37" i="68"/>
  <c r="N36" i="68"/>
  <c r="F36" i="68"/>
  <c r="P35" i="68"/>
  <c r="H35" i="68"/>
  <c r="R34" i="68"/>
  <c r="J34" i="68"/>
  <c r="D33" i="68"/>
  <c r="N32" i="68"/>
  <c r="F32" i="68"/>
  <c r="P31" i="68"/>
  <c r="H31" i="68"/>
  <c r="D29" i="68"/>
  <c r="N28" i="68"/>
  <c r="F28" i="68"/>
  <c r="P27" i="68"/>
  <c r="H27" i="68"/>
  <c r="R26" i="68"/>
  <c r="J26" i="68"/>
  <c r="J25" i="68" s="1"/>
  <c r="N24" i="68"/>
  <c r="F24" i="68"/>
  <c r="P23" i="68"/>
  <c r="H23" i="68"/>
  <c r="R22" i="68"/>
  <c r="J22" i="68"/>
  <c r="K124" i="68"/>
  <c r="K113" i="68"/>
  <c r="I104" i="68"/>
  <c r="Q97" i="68"/>
  <c r="K94" i="68"/>
  <c r="O91" i="68"/>
  <c r="I89" i="68"/>
  <c r="M84" i="68"/>
  <c r="I82" i="68"/>
  <c r="M80" i="68"/>
  <c r="E77" i="68"/>
  <c r="R75" i="68"/>
  <c r="J74" i="68"/>
  <c r="P72" i="68"/>
  <c r="O71" i="68"/>
  <c r="C70" i="68"/>
  <c r="M67" i="68"/>
  <c r="O65" i="68"/>
  <c r="P64" i="68"/>
  <c r="D64" i="68"/>
  <c r="F63" i="68"/>
  <c r="H62" i="68"/>
  <c r="M61" i="68"/>
  <c r="O60" i="68"/>
  <c r="C60" i="68"/>
  <c r="H58" i="68"/>
  <c r="O57" i="68"/>
  <c r="H56" i="68"/>
  <c r="P54" i="68"/>
  <c r="E54" i="68"/>
  <c r="I51" i="68"/>
  <c r="P50" i="68"/>
  <c r="E50" i="68"/>
  <c r="M49" i="68"/>
  <c r="S49" i="68" s="1"/>
  <c r="I48" i="68"/>
  <c r="M46" i="68"/>
  <c r="C46" i="68"/>
  <c r="C45" i="68"/>
  <c r="M44" i="68"/>
  <c r="E44" i="68"/>
  <c r="Q42" i="68"/>
  <c r="I42" i="68"/>
  <c r="K41" i="68"/>
  <c r="C41" i="68"/>
  <c r="M40" i="68"/>
  <c r="E40" i="68"/>
  <c r="K37" i="68"/>
  <c r="C37" i="68"/>
  <c r="M36" i="68"/>
  <c r="E36" i="68"/>
  <c r="O35" i="68"/>
  <c r="Q34" i="68"/>
  <c r="I34" i="68"/>
  <c r="L34" i="68" s="1"/>
  <c r="K33" i="68"/>
  <c r="C33" i="68"/>
  <c r="M32" i="68"/>
  <c r="E32" i="68"/>
  <c r="O31" i="68"/>
  <c r="Q111" i="68"/>
  <c r="O100" i="68"/>
  <c r="I93" i="68"/>
  <c r="I92" i="68" s="1"/>
  <c r="M83" i="68"/>
  <c r="C77" i="68"/>
  <c r="D74" i="68"/>
  <c r="J66" i="68"/>
  <c r="N64" i="68"/>
  <c r="C63" i="68"/>
  <c r="G63" i="68" s="1"/>
  <c r="F58" i="68"/>
  <c r="Q56" i="68"/>
  <c r="Q51" i="68"/>
  <c r="M50" i="68"/>
  <c r="J49" i="68"/>
  <c r="R45" i="68"/>
  <c r="C44" i="68"/>
  <c r="I41" i="68"/>
  <c r="K40" i="68"/>
  <c r="Q37" i="68"/>
  <c r="C36" i="68"/>
  <c r="E35" i="68"/>
  <c r="I33" i="68"/>
  <c r="K32" i="68"/>
  <c r="M31" i="68"/>
  <c r="K29" i="68"/>
  <c r="I28" i="68"/>
  <c r="O27" i="68"/>
  <c r="E27" i="68"/>
  <c r="M26" i="68"/>
  <c r="R24" i="68"/>
  <c r="I24" i="68"/>
  <c r="R23" i="68"/>
  <c r="I23" i="68"/>
  <c r="Q22" i="68"/>
  <c r="H22" i="68"/>
  <c r="K19" i="68"/>
  <c r="C19" i="68"/>
  <c r="M18" i="68"/>
  <c r="E18" i="68"/>
  <c r="O17" i="68"/>
  <c r="O16" i="68" s="1"/>
  <c r="P24" i="68"/>
  <c r="O23" i="68"/>
  <c r="O22" i="68"/>
  <c r="F22" i="68"/>
  <c r="Q19" i="68"/>
  <c r="I19" i="68"/>
  <c r="P111" i="68"/>
  <c r="N100" i="68"/>
  <c r="E93" i="68"/>
  <c r="E92" i="68" s="1"/>
  <c r="F88" i="68"/>
  <c r="K83" i="68"/>
  <c r="P76" i="68"/>
  <c r="I66" i="68"/>
  <c r="M64" i="68"/>
  <c r="Q62" i="68"/>
  <c r="F61" i="68"/>
  <c r="E58" i="68"/>
  <c r="P56" i="68"/>
  <c r="P51" i="68"/>
  <c r="H49" i="68"/>
  <c r="F48" i="68"/>
  <c r="Q45" i="68"/>
  <c r="R44" i="68"/>
  <c r="R43" i="68" s="1"/>
  <c r="F42" i="68"/>
  <c r="H41" i="68"/>
  <c r="L41" i="68" s="1"/>
  <c r="J40" i="68"/>
  <c r="J39" i="68" s="1"/>
  <c r="P37" i="68"/>
  <c r="R36" i="68"/>
  <c r="D35" i="68"/>
  <c r="F34" i="68"/>
  <c r="H33" i="68"/>
  <c r="L33" i="68" s="1"/>
  <c r="J32" i="68"/>
  <c r="J29" i="68"/>
  <c r="R28" i="68"/>
  <c r="N27" i="68"/>
  <c r="D27" i="68"/>
  <c r="K26" i="68"/>
  <c r="Q24" i="68"/>
  <c r="H24" i="68"/>
  <c r="Q23" i="68"/>
  <c r="P22" i="68"/>
  <c r="P21" i="68" s="1"/>
  <c r="R19" i="68"/>
  <c r="J19" i="68"/>
  <c r="D18" i="68"/>
  <c r="N17" i="68"/>
  <c r="N16" i="68" s="1"/>
  <c r="F17" i="68"/>
  <c r="O111" i="68"/>
  <c r="M100" i="68"/>
  <c r="S100" i="68" s="1"/>
  <c r="D93" i="68"/>
  <c r="D92" i="68" s="1"/>
  <c r="E88" i="68"/>
  <c r="I83" i="68"/>
  <c r="H76" i="68"/>
  <c r="R70" i="68"/>
  <c r="H64" i="68"/>
  <c r="P62" i="68"/>
  <c r="E61" i="68"/>
  <c r="D58" i="68"/>
  <c r="N51" i="68"/>
  <c r="K50" i="68"/>
  <c r="D48" i="68"/>
  <c r="P45" i="68"/>
  <c r="Q44" i="68"/>
  <c r="E42" i="68"/>
  <c r="I40" i="68"/>
  <c r="O37" i="68"/>
  <c r="Q36" i="68"/>
  <c r="C35" i="68"/>
  <c r="E34" i="68"/>
  <c r="I32" i="68"/>
  <c r="K31" i="68"/>
  <c r="I29" i="68"/>
  <c r="Q28" i="68"/>
  <c r="E28" i="68"/>
  <c r="M27" i="68"/>
  <c r="C27" i="68"/>
  <c r="G27" i="68" s="1"/>
  <c r="I26" i="68"/>
  <c r="F23" i="68"/>
  <c r="K18" i="68"/>
  <c r="K16" i="68" s="1"/>
  <c r="C18" i="68"/>
  <c r="M17" i="68"/>
  <c r="E17" i="68"/>
  <c r="E16" i="68" s="1"/>
  <c r="F96" i="68"/>
  <c r="P90" i="68"/>
  <c r="N81" i="68"/>
  <c r="J75" i="68"/>
  <c r="O72" i="68"/>
  <c r="K67" i="68"/>
  <c r="N65" i="68"/>
  <c r="Q63" i="68"/>
  <c r="N60" i="68"/>
  <c r="N57" i="68"/>
  <c r="D56" i="68"/>
  <c r="O54" i="68"/>
  <c r="H51" i="68"/>
  <c r="D50" i="68"/>
  <c r="G50" i="68" s="1"/>
  <c r="R48" i="68"/>
  <c r="R47" i="68" s="1"/>
  <c r="J45" i="68"/>
  <c r="J43" i="68" s="1"/>
  <c r="P42" i="68"/>
  <c r="R41" i="68"/>
  <c r="D40" i="68"/>
  <c r="J37" i="68"/>
  <c r="N35" i="68"/>
  <c r="P34" i="68"/>
  <c r="R33" i="68"/>
  <c r="D32" i="68"/>
  <c r="G32" i="68" s="1"/>
  <c r="F31" i="68"/>
  <c r="R29" i="68"/>
  <c r="H29" i="68"/>
  <c r="O28" i="68"/>
  <c r="D28" i="68"/>
  <c r="H26" i="68"/>
  <c r="O24" i="68"/>
  <c r="E24" i="68"/>
  <c r="G24" i="68" s="1"/>
  <c r="N23" i="68"/>
  <c r="E23" i="68"/>
  <c r="N22" i="68"/>
  <c r="E22" i="68"/>
  <c r="P19" i="68"/>
  <c r="H19" i="68"/>
  <c r="L19" i="68" s="1"/>
  <c r="R18" i="68"/>
  <c r="R16" i="68" s="1"/>
  <c r="J18" i="68"/>
  <c r="D17" i="68"/>
  <c r="E96" i="68"/>
  <c r="O90" i="68"/>
  <c r="M81" i="68"/>
  <c r="I75" i="68"/>
  <c r="L75" i="68" s="1"/>
  <c r="N72" i="68"/>
  <c r="J67" i="68"/>
  <c r="P63" i="68"/>
  <c r="E62" i="68"/>
  <c r="C96" i="68"/>
  <c r="K90" i="68"/>
  <c r="K81" i="68"/>
  <c r="H72" i="68"/>
  <c r="F69" i="68"/>
  <c r="F68" i="68" s="1"/>
  <c r="C67" i="68"/>
  <c r="F65" i="68"/>
  <c r="N63" i="68"/>
  <c r="C62" i="68"/>
  <c r="O58" i="68"/>
  <c r="H57" i="68"/>
  <c r="C51" i="68"/>
  <c r="R49" i="68"/>
  <c r="O48" i="68"/>
  <c r="O47" i="68" s="1"/>
  <c r="H46" i="68"/>
  <c r="I44" i="68"/>
  <c r="M42" i="68"/>
  <c r="O41" i="68"/>
  <c r="Q40" i="68"/>
  <c r="I36" i="68"/>
  <c r="K35" i="68"/>
  <c r="M34" i="68"/>
  <c r="S34" i="68" s="1"/>
  <c r="O33" i="68"/>
  <c r="Q32" i="68"/>
  <c r="C31" i="68"/>
  <c r="O29" i="68"/>
  <c r="C29" i="68"/>
  <c r="K28" i="68"/>
  <c r="O26" i="68"/>
  <c r="O25" i="68" s="1"/>
  <c r="E26" i="68"/>
  <c r="K24" i="68"/>
  <c r="K23" i="68"/>
  <c r="K22" i="68"/>
  <c r="M19" i="68"/>
  <c r="E19" i="68"/>
  <c r="O18" i="68"/>
  <c r="Q17" i="68"/>
  <c r="Q16" i="68" s="1"/>
  <c r="I17" i="68"/>
  <c r="I16" i="68" s="1"/>
  <c r="R111" i="68"/>
  <c r="P100" i="68"/>
  <c r="J93" i="68"/>
  <c r="J92" i="68" s="1"/>
  <c r="I88" i="68"/>
  <c r="N83" i="68"/>
  <c r="D77" i="68"/>
  <c r="I74" i="68"/>
  <c r="I73" i="68" s="1"/>
  <c r="J71" i="68"/>
  <c r="K66" i="68"/>
  <c r="O64" i="68"/>
  <c r="C23" i="68"/>
  <c r="F35" i="68"/>
  <c r="I37" i="68"/>
  <c r="N50" i="68"/>
  <c r="N54" i="68"/>
  <c r="P58" i="68"/>
  <c r="D23" i="68"/>
  <c r="C17" i="68"/>
  <c r="H18" i="68"/>
  <c r="C22" i="68"/>
  <c r="J23" i="68"/>
  <c r="M24" i="68"/>
  <c r="F26" i="68"/>
  <c r="F25" i="68" s="1"/>
  <c r="Q27" i="68"/>
  <c r="Q25" i="68" s="1"/>
  <c r="D31" i="68"/>
  <c r="D30" i="68" s="1"/>
  <c r="J33" i="68"/>
  <c r="M35" i="68"/>
  <c r="O42" i="68"/>
  <c r="H45" i="68"/>
  <c r="H48" i="68"/>
  <c r="F51" i="68"/>
  <c r="E67" i="68"/>
  <c r="D96" i="68"/>
  <c r="L37" i="68"/>
  <c r="F19" i="68"/>
  <c r="I27" i="68"/>
  <c r="R32" i="68"/>
  <c r="H42" i="68"/>
  <c r="F18" i="68"/>
  <c r="C26" i="68"/>
  <c r="K27" i="68"/>
  <c r="E29" i="68"/>
  <c r="R37" i="68"/>
  <c r="C40" i="68"/>
  <c r="N42" i="68"/>
  <c r="D51" i="68"/>
  <c r="I65" i="68"/>
  <c r="M90" i="68"/>
  <c r="S90" i="68" s="1"/>
  <c r="H17" i="68"/>
  <c r="I18" i="68"/>
  <c r="N19" i="68"/>
  <c r="D22" i="68"/>
  <c r="M29" i="68"/>
  <c r="E31" i="68"/>
  <c r="E30" i="68" s="1"/>
  <c r="P33" i="68"/>
  <c r="D36" i="68"/>
  <c r="R40" i="68"/>
  <c r="I45" i="68"/>
  <c r="P48" i="68"/>
  <c r="R51" i="68"/>
  <c r="C56" i="68"/>
  <c r="M60" i="68"/>
  <c r="N69" i="68"/>
  <c r="N68" i="68" s="1"/>
  <c r="P16" i="68"/>
  <c r="K44" i="68"/>
  <c r="J17" i="68"/>
  <c r="N18" i="68"/>
  <c r="O19" i="68"/>
  <c r="I22" i="68"/>
  <c r="M23" i="68"/>
  <c r="N26" i="68"/>
  <c r="N25" i="68" s="1"/>
  <c r="C28" i="68"/>
  <c r="G28" i="68" s="1"/>
  <c r="P29" i="68"/>
  <c r="N31" i="68"/>
  <c r="Q33" i="68"/>
  <c r="J36" i="68"/>
  <c r="Q48" i="68"/>
  <c r="R56" i="68"/>
  <c r="M72" i="68"/>
  <c r="E32" i="67"/>
  <c r="Q32" i="67"/>
  <c r="K49" i="67"/>
  <c r="C54" i="67"/>
  <c r="D58" i="67"/>
  <c r="E61" i="67"/>
  <c r="E80" i="67"/>
  <c r="D17" i="67"/>
  <c r="J18" i="67"/>
  <c r="R18" i="67"/>
  <c r="H19" i="67"/>
  <c r="P19" i="67"/>
  <c r="J22" i="67"/>
  <c r="R22" i="67"/>
  <c r="H23" i="67"/>
  <c r="P23" i="67"/>
  <c r="F24" i="67"/>
  <c r="N24" i="67"/>
  <c r="D26" i="67"/>
  <c r="M26" i="67"/>
  <c r="D27" i="67"/>
  <c r="M27" i="67"/>
  <c r="E28" i="67"/>
  <c r="N28" i="67"/>
  <c r="E29" i="67"/>
  <c r="O29" i="67"/>
  <c r="K31" i="67"/>
  <c r="F32" i="67"/>
  <c r="M33" i="67"/>
  <c r="I34" i="67"/>
  <c r="C35" i="67"/>
  <c r="P35" i="67"/>
  <c r="N36" i="67"/>
  <c r="N40" i="67"/>
  <c r="J42" i="67"/>
  <c r="F44" i="67"/>
  <c r="H51" i="67"/>
  <c r="D54" i="67"/>
  <c r="E58" i="67"/>
  <c r="I61" i="67"/>
  <c r="T128" i="67"/>
  <c r="L128" i="67"/>
  <c r="D128" i="67"/>
  <c r="P124" i="67"/>
  <c r="H124" i="67"/>
  <c r="R123" i="67"/>
  <c r="J123" i="67"/>
  <c r="N120" i="67"/>
  <c r="F120" i="67"/>
  <c r="P119" i="67"/>
  <c r="H119" i="67"/>
  <c r="R118" i="67"/>
  <c r="J118" i="67"/>
  <c r="D117" i="67"/>
  <c r="P114" i="67"/>
  <c r="H114" i="67"/>
  <c r="R113" i="67"/>
  <c r="J113" i="67"/>
  <c r="D112" i="67"/>
  <c r="N111" i="67"/>
  <c r="F111" i="67"/>
  <c r="P110" i="67"/>
  <c r="H110" i="67"/>
  <c r="R109" i="67"/>
  <c r="J109" i="67"/>
  <c r="N106" i="67"/>
  <c r="F106" i="67"/>
  <c r="P104" i="67"/>
  <c r="H104" i="67"/>
  <c r="R102" i="67"/>
  <c r="J102" i="67"/>
  <c r="D100" i="67"/>
  <c r="N98" i="67"/>
  <c r="F98" i="67"/>
  <c r="P97" i="67"/>
  <c r="H97" i="67"/>
  <c r="R96" i="67"/>
  <c r="J96" i="67"/>
  <c r="D95" i="67"/>
  <c r="N94" i="67"/>
  <c r="F94" i="67"/>
  <c r="P93" i="67"/>
  <c r="P92" i="67" s="1"/>
  <c r="H93" i="67"/>
  <c r="D91" i="67"/>
  <c r="N90" i="67"/>
  <c r="F90" i="67"/>
  <c r="P89" i="67"/>
  <c r="H89" i="67"/>
  <c r="R88" i="67"/>
  <c r="J88" i="67"/>
  <c r="D87" i="67"/>
  <c r="N86" i="67"/>
  <c r="F86" i="67"/>
  <c r="F85" i="67" s="1"/>
  <c r="R84" i="67"/>
  <c r="J84" i="67"/>
  <c r="D83" i="67"/>
  <c r="N82" i="67"/>
  <c r="S128" i="67"/>
  <c r="K128" i="67"/>
  <c r="C128" i="67"/>
  <c r="O124" i="67"/>
  <c r="Q123" i="67"/>
  <c r="I123" i="67"/>
  <c r="M120" i="67"/>
  <c r="E120" i="67"/>
  <c r="O119" i="67"/>
  <c r="Q118" i="67"/>
  <c r="I118" i="67"/>
  <c r="K117" i="67"/>
  <c r="C117" i="67"/>
  <c r="O114" i="67"/>
  <c r="Q113" i="67"/>
  <c r="I113" i="67"/>
  <c r="K112" i="67"/>
  <c r="C112" i="67"/>
  <c r="M111" i="67"/>
  <c r="E111" i="67"/>
  <c r="O110" i="67"/>
  <c r="Q109" i="67"/>
  <c r="I109" i="67"/>
  <c r="M106" i="67"/>
  <c r="E106" i="67"/>
  <c r="O104" i="67"/>
  <c r="Q102" i="67"/>
  <c r="I102" i="67"/>
  <c r="K100" i="67"/>
  <c r="C100" i="67"/>
  <c r="M98" i="67"/>
  <c r="E98" i="67"/>
  <c r="O97" i="67"/>
  <c r="Q96" i="67"/>
  <c r="I96" i="67"/>
  <c r="R128" i="67"/>
  <c r="J128" i="67"/>
  <c r="N124" i="67"/>
  <c r="F124" i="67"/>
  <c r="P123" i="67"/>
  <c r="H123" i="67"/>
  <c r="D120" i="67"/>
  <c r="N119" i="67"/>
  <c r="F119" i="67"/>
  <c r="P118" i="67"/>
  <c r="H118" i="67"/>
  <c r="R117" i="67"/>
  <c r="J117" i="67"/>
  <c r="N114" i="67"/>
  <c r="F114" i="67"/>
  <c r="P113" i="67"/>
  <c r="H113" i="67"/>
  <c r="L113" i="67" s="1"/>
  <c r="R112" i="67"/>
  <c r="J112" i="67"/>
  <c r="D111" i="67"/>
  <c r="N110" i="67"/>
  <c r="F110" i="67"/>
  <c r="P109" i="67"/>
  <c r="P108" i="67" s="1"/>
  <c r="H109" i="67"/>
  <c r="D106" i="67"/>
  <c r="N104" i="67"/>
  <c r="F104" i="67"/>
  <c r="P102" i="67"/>
  <c r="H102" i="67"/>
  <c r="R100" i="67"/>
  <c r="J100" i="67"/>
  <c r="D98" i="67"/>
  <c r="N97" i="67"/>
  <c r="F97" i="67"/>
  <c r="P96" i="67"/>
  <c r="H96" i="67"/>
  <c r="R95" i="67"/>
  <c r="J95" i="67"/>
  <c r="D94" i="67"/>
  <c r="N93" i="67"/>
  <c r="N92" i="67" s="1"/>
  <c r="F93" i="67"/>
  <c r="F92" i="67" s="1"/>
  <c r="R91" i="67"/>
  <c r="J91" i="67"/>
  <c r="D90" i="67"/>
  <c r="N89" i="67"/>
  <c r="F89" i="67"/>
  <c r="P88" i="67"/>
  <c r="H88" i="67"/>
  <c r="R87" i="67"/>
  <c r="J87" i="67"/>
  <c r="D86" i="67"/>
  <c r="P84" i="67"/>
  <c r="H84" i="67"/>
  <c r="R83" i="67"/>
  <c r="J83" i="67"/>
  <c r="Q128" i="67"/>
  <c r="I128" i="67"/>
  <c r="M124" i="67"/>
  <c r="E124" i="67"/>
  <c r="O123" i="67"/>
  <c r="K120" i="67"/>
  <c r="C120" i="67"/>
  <c r="M119" i="67"/>
  <c r="E119" i="67"/>
  <c r="O118" i="67"/>
  <c r="Q117" i="67"/>
  <c r="I117" i="67"/>
  <c r="M114" i="67"/>
  <c r="E114" i="67"/>
  <c r="O113" i="67"/>
  <c r="Q112" i="67"/>
  <c r="I112" i="67"/>
  <c r="K111" i="67"/>
  <c r="C111" i="67"/>
  <c r="M110" i="67"/>
  <c r="E110" i="67"/>
  <c r="O109" i="67"/>
  <c r="K106" i="67"/>
  <c r="C106" i="67"/>
  <c r="G106" i="67" s="1"/>
  <c r="M104" i="67"/>
  <c r="E104" i="67"/>
  <c r="O102" i="67"/>
  <c r="Q100" i="67"/>
  <c r="I100" i="67"/>
  <c r="K98" i="67"/>
  <c r="C98" i="67"/>
  <c r="M97" i="67"/>
  <c r="E97" i="67"/>
  <c r="O96" i="67"/>
  <c r="Q95" i="67"/>
  <c r="I95" i="67"/>
  <c r="K94" i="67"/>
  <c r="C94" i="67"/>
  <c r="M93" i="67"/>
  <c r="E93" i="67"/>
  <c r="E92" i="67" s="1"/>
  <c r="Q91" i="67"/>
  <c r="I91" i="67"/>
  <c r="K90" i="67"/>
  <c r="C90" i="67"/>
  <c r="G90" i="67" s="1"/>
  <c r="M89" i="67"/>
  <c r="E89" i="67"/>
  <c r="O88" i="67"/>
  <c r="Q87" i="67"/>
  <c r="I87" i="67"/>
  <c r="P128" i="67"/>
  <c r="H128" i="67"/>
  <c r="D124" i="67"/>
  <c r="N123" i="67"/>
  <c r="F123" i="67"/>
  <c r="F122" i="67" s="1"/>
  <c r="R120" i="67"/>
  <c r="J120" i="67"/>
  <c r="D119" i="67"/>
  <c r="N118" i="67"/>
  <c r="F118" i="67"/>
  <c r="P117" i="67"/>
  <c r="P116" i="67" s="1"/>
  <c r="H117" i="67"/>
  <c r="D114" i="67"/>
  <c r="N113" i="67"/>
  <c r="F113" i="67"/>
  <c r="P112" i="67"/>
  <c r="H112" i="67"/>
  <c r="L112" i="67" s="1"/>
  <c r="R111" i="67"/>
  <c r="J111" i="67"/>
  <c r="D110" i="67"/>
  <c r="N109" i="67"/>
  <c r="F109" i="67"/>
  <c r="R106" i="67"/>
  <c r="J106" i="67"/>
  <c r="D104" i="67"/>
  <c r="N102" i="67"/>
  <c r="F102" i="67"/>
  <c r="P100" i="67"/>
  <c r="H100" i="67"/>
  <c r="R98" i="67"/>
  <c r="J98" i="67"/>
  <c r="D97" i="67"/>
  <c r="N96" i="67"/>
  <c r="F96" i="67"/>
  <c r="P95" i="67"/>
  <c r="H95" i="67"/>
  <c r="R94" i="67"/>
  <c r="J94" i="67"/>
  <c r="D93" i="67"/>
  <c r="D92" i="67" s="1"/>
  <c r="P91" i="67"/>
  <c r="H91" i="67"/>
  <c r="L91" i="67" s="1"/>
  <c r="R90" i="67"/>
  <c r="J90" i="67"/>
  <c r="D89" i="67"/>
  <c r="N88" i="67"/>
  <c r="F88" i="67"/>
  <c r="P87" i="67"/>
  <c r="H87" i="67"/>
  <c r="R86" i="67"/>
  <c r="R85" i="67" s="1"/>
  <c r="J86" i="67"/>
  <c r="J85" i="67" s="1"/>
  <c r="N84" i="67"/>
  <c r="F84" i="67"/>
  <c r="P83" i="67"/>
  <c r="H83" i="67"/>
  <c r="R82" i="67"/>
  <c r="O128" i="67"/>
  <c r="G128" i="67"/>
  <c r="K124" i="67"/>
  <c r="C124" i="67"/>
  <c r="G124" i="67" s="1"/>
  <c r="M123" i="67"/>
  <c r="E123" i="67"/>
  <c r="Q120" i="67"/>
  <c r="I120" i="67"/>
  <c r="K119" i="67"/>
  <c r="C119" i="67"/>
  <c r="G119" i="67" s="1"/>
  <c r="M118" i="67"/>
  <c r="E118" i="67"/>
  <c r="O117" i="67"/>
  <c r="K114" i="67"/>
  <c r="C114" i="67"/>
  <c r="M113" i="67"/>
  <c r="S113" i="67" s="1"/>
  <c r="E113" i="67"/>
  <c r="O112" i="67"/>
  <c r="Q111" i="67"/>
  <c r="I111" i="67"/>
  <c r="K110" i="67"/>
  <c r="C110" i="67"/>
  <c r="M109" i="67"/>
  <c r="E109" i="67"/>
  <c r="E108" i="67" s="1"/>
  <c r="Q106" i="67"/>
  <c r="I106" i="67"/>
  <c r="K104" i="67"/>
  <c r="C104" i="67"/>
  <c r="G104" i="67" s="1"/>
  <c r="M102" i="67"/>
  <c r="S102" i="67" s="1"/>
  <c r="E102" i="67"/>
  <c r="O100" i="67"/>
  <c r="Q98" i="67"/>
  <c r="I98" i="67"/>
  <c r="K97" i="67"/>
  <c r="C97" i="67"/>
  <c r="M96" i="67"/>
  <c r="S96" i="67" s="1"/>
  <c r="E96" i="67"/>
  <c r="O95" i="67"/>
  <c r="Q94" i="67"/>
  <c r="I94" i="67"/>
  <c r="K93" i="67"/>
  <c r="K92" i="67" s="1"/>
  <c r="C93" i="67"/>
  <c r="O91" i="67"/>
  <c r="Q90" i="67"/>
  <c r="I90" i="67"/>
  <c r="K89" i="67"/>
  <c r="C89" i="67"/>
  <c r="M88" i="67"/>
  <c r="S88" i="67" s="1"/>
  <c r="E88" i="67"/>
  <c r="O87" i="67"/>
  <c r="Q86" i="67"/>
  <c r="I86" i="67"/>
  <c r="N128" i="67"/>
  <c r="R124" i="67"/>
  <c r="D123" i="67"/>
  <c r="H120" i="67"/>
  <c r="L120" i="67" s="1"/>
  <c r="F112" i="67"/>
  <c r="J110" i="67"/>
  <c r="R104" i="67"/>
  <c r="D102" i="67"/>
  <c r="H98" i="67"/>
  <c r="E95" i="67"/>
  <c r="R93" i="67"/>
  <c r="R92" i="67" s="1"/>
  <c r="M91" i="67"/>
  <c r="S91" i="67" s="1"/>
  <c r="H90" i="67"/>
  <c r="C88" i="67"/>
  <c r="P86" i="67"/>
  <c r="I84" i="67"/>
  <c r="N83" i="67"/>
  <c r="H82" i="67"/>
  <c r="R81" i="67"/>
  <c r="J81" i="67"/>
  <c r="D80" i="67"/>
  <c r="R77" i="67"/>
  <c r="J77" i="67"/>
  <c r="D76" i="67"/>
  <c r="N75" i="67"/>
  <c r="F75" i="67"/>
  <c r="P74" i="67"/>
  <c r="H74" i="67"/>
  <c r="D72" i="67"/>
  <c r="N71" i="67"/>
  <c r="F71" i="67"/>
  <c r="P70" i="67"/>
  <c r="H70" i="67"/>
  <c r="R69" i="67"/>
  <c r="J69" i="67"/>
  <c r="N67" i="67"/>
  <c r="F67" i="67"/>
  <c r="P66" i="67"/>
  <c r="H66" i="67"/>
  <c r="R65" i="67"/>
  <c r="J65" i="67"/>
  <c r="D64" i="67"/>
  <c r="N63" i="67"/>
  <c r="F63" i="67"/>
  <c r="P62" i="67"/>
  <c r="H62" i="67"/>
  <c r="R61" i="67"/>
  <c r="J61" i="67"/>
  <c r="D60" i="67"/>
  <c r="P58" i="67"/>
  <c r="H58" i="67"/>
  <c r="R57" i="67"/>
  <c r="J57" i="67"/>
  <c r="D56" i="67"/>
  <c r="M128" i="67"/>
  <c r="Q124" i="67"/>
  <c r="C123" i="67"/>
  <c r="K118" i="67"/>
  <c r="E112" i="67"/>
  <c r="I110" i="67"/>
  <c r="Q104" i="67"/>
  <c r="C102" i="67"/>
  <c r="K96" i="67"/>
  <c r="C95" i="67"/>
  <c r="G95" i="67" s="1"/>
  <c r="Q93" i="67"/>
  <c r="Q92" i="67" s="1"/>
  <c r="K91" i="67"/>
  <c r="O86" i="67"/>
  <c r="M83" i="67"/>
  <c r="S83" i="67" s="1"/>
  <c r="Q82" i="67"/>
  <c r="Q81" i="67"/>
  <c r="I81" i="67"/>
  <c r="K80" i="67"/>
  <c r="C80" i="67"/>
  <c r="Q77" i="67"/>
  <c r="I77" i="67"/>
  <c r="K76" i="67"/>
  <c r="C76" i="67"/>
  <c r="M75" i="67"/>
  <c r="E75" i="67"/>
  <c r="O74" i="67"/>
  <c r="K72" i="67"/>
  <c r="C72" i="67"/>
  <c r="M71" i="67"/>
  <c r="E71" i="67"/>
  <c r="O70" i="67"/>
  <c r="Q69" i="67"/>
  <c r="I69" i="67"/>
  <c r="M67" i="67"/>
  <c r="E67" i="67"/>
  <c r="O66" i="67"/>
  <c r="F128" i="67"/>
  <c r="J124" i="67"/>
  <c r="R119" i="67"/>
  <c r="D118" i="67"/>
  <c r="P111" i="67"/>
  <c r="J104" i="67"/>
  <c r="N100" i="67"/>
  <c r="R97" i="67"/>
  <c r="D96" i="67"/>
  <c r="P94" i="67"/>
  <c r="O93" i="67"/>
  <c r="O92" i="67" s="1"/>
  <c r="F91" i="67"/>
  <c r="E90" i="67"/>
  <c r="N87" i="67"/>
  <c r="M86" i="67"/>
  <c r="E84" i="67"/>
  <c r="K83" i="67"/>
  <c r="P82" i="67"/>
  <c r="F82" i="67"/>
  <c r="P81" i="67"/>
  <c r="H81" i="67"/>
  <c r="R80" i="67"/>
  <c r="R79" i="67" s="1"/>
  <c r="R78" i="67" s="1"/>
  <c r="J80" i="67"/>
  <c r="P77" i="67"/>
  <c r="H77" i="67"/>
  <c r="R76" i="67"/>
  <c r="J76" i="67"/>
  <c r="D75" i="67"/>
  <c r="N74" i="67"/>
  <c r="F74" i="67"/>
  <c r="R72" i="67"/>
  <c r="J72" i="67"/>
  <c r="D71" i="67"/>
  <c r="N70" i="67"/>
  <c r="F70" i="67"/>
  <c r="P69" i="67"/>
  <c r="H69" i="67"/>
  <c r="D67" i="67"/>
  <c r="N66" i="67"/>
  <c r="F66" i="67"/>
  <c r="P65" i="67"/>
  <c r="H65" i="67"/>
  <c r="L65" i="67" s="1"/>
  <c r="R64" i="67"/>
  <c r="J64" i="67"/>
  <c r="D63" i="67"/>
  <c r="N62" i="67"/>
  <c r="F62" i="67"/>
  <c r="P61" i="67"/>
  <c r="H61" i="67"/>
  <c r="R60" i="67"/>
  <c r="J60" i="67"/>
  <c r="N58" i="67"/>
  <c r="F58" i="67"/>
  <c r="P57" i="67"/>
  <c r="H57" i="67"/>
  <c r="R56" i="67"/>
  <c r="E128" i="67"/>
  <c r="I124" i="67"/>
  <c r="Q119" i="67"/>
  <c r="C118" i="67"/>
  <c r="G118" i="67" s="1"/>
  <c r="K113" i="67"/>
  <c r="O111" i="67"/>
  <c r="I104" i="67"/>
  <c r="M100" i="67"/>
  <c r="Q97" i="67"/>
  <c r="C96" i="67"/>
  <c r="G96" i="67" s="1"/>
  <c r="O94" i="67"/>
  <c r="J93" i="67"/>
  <c r="J92" i="67" s="1"/>
  <c r="E91" i="67"/>
  <c r="R89" i="67"/>
  <c r="Q88" i="67"/>
  <c r="M87" i="67"/>
  <c r="K86" i="67"/>
  <c r="Q84" i="67"/>
  <c r="D84" i="67"/>
  <c r="I83" i="67"/>
  <c r="O82" i="67"/>
  <c r="E82" i="67"/>
  <c r="O81" i="67"/>
  <c r="Q80" i="67"/>
  <c r="I80" i="67"/>
  <c r="O77" i="67"/>
  <c r="Q76" i="67"/>
  <c r="I76" i="67"/>
  <c r="K75" i="67"/>
  <c r="C75" i="67"/>
  <c r="G75" i="67" s="1"/>
  <c r="M74" i="67"/>
  <c r="E74" i="67"/>
  <c r="Q72" i="67"/>
  <c r="I72" i="67"/>
  <c r="K71" i="67"/>
  <c r="C71" i="67"/>
  <c r="M70" i="67"/>
  <c r="E70" i="67"/>
  <c r="O69" i="67"/>
  <c r="K67" i="67"/>
  <c r="C67" i="67"/>
  <c r="M66" i="67"/>
  <c r="E66" i="67"/>
  <c r="O65" i="67"/>
  <c r="Q64" i="67"/>
  <c r="I64" i="67"/>
  <c r="K63" i="67"/>
  <c r="C63" i="67"/>
  <c r="M62" i="67"/>
  <c r="E62" i="67"/>
  <c r="O61" i="67"/>
  <c r="Q60" i="67"/>
  <c r="I60" i="67"/>
  <c r="J119" i="67"/>
  <c r="N117" i="67"/>
  <c r="R114" i="67"/>
  <c r="D113" i="67"/>
  <c r="H111" i="67"/>
  <c r="L111" i="67" s="1"/>
  <c r="P106" i="67"/>
  <c r="F100" i="67"/>
  <c r="J97" i="67"/>
  <c r="N95" i="67"/>
  <c r="M94" i="67"/>
  <c r="I93" i="67"/>
  <c r="I92" i="67" s="1"/>
  <c r="C91" i="67"/>
  <c r="Q89" i="67"/>
  <c r="K87" i="67"/>
  <c r="H86" i="67"/>
  <c r="O84" i="67"/>
  <c r="C84" i="67"/>
  <c r="G84" i="67" s="1"/>
  <c r="M82" i="67"/>
  <c r="D82" i="67"/>
  <c r="N81" i="67"/>
  <c r="F81" i="67"/>
  <c r="P80" i="67"/>
  <c r="H80" i="67"/>
  <c r="N77" i="67"/>
  <c r="F77" i="67"/>
  <c r="P76" i="67"/>
  <c r="H76" i="67"/>
  <c r="R75" i="67"/>
  <c r="J75" i="67"/>
  <c r="D74" i="67"/>
  <c r="P72" i="67"/>
  <c r="H72" i="67"/>
  <c r="R71" i="67"/>
  <c r="J71" i="67"/>
  <c r="D70" i="67"/>
  <c r="N69" i="67"/>
  <c r="F69" i="67"/>
  <c r="F68" i="67" s="1"/>
  <c r="R67" i="67"/>
  <c r="J67" i="67"/>
  <c r="D66" i="67"/>
  <c r="N65" i="67"/>
  <c r="F65" i="67"/>
  <c r="P64" i="67"/>
  <c r="H64" i="67"/>
  <c r="R63" i="67"/>
  <c r="J63" i="67"/>
  <c r="D62" i="67"/>
  <c r="N61" i="67"/>
  <c r="F61" i="67"/>
  <c r="P60" i="67"/>
  <c r="H60" i="67"/>
  <c r="P120" i="67"/>
  <c r="F117" i="67"/>
  <c r="F116" i="67" s="1"/>
  <c r="J114" i="67"/>
  <c r="N112" i="67"/>
  <c r="R110" i="67"/>
  <c r="D109" i="67"/>
  <c r="D108" i="67" s="1"/>
  <c r="H106" i="67"/>
  <c r="P98" i="67"/>
  <c r="K95" i="67"/>
  <c r="O90" i="67"/>
  <c r="J89" i="67"/>
  <c r="I88" i="67"/>
  <c r="E87" i="67"/>
  <c r="E86" i="67"/>
  <c r="E85" i="67" s="1"/>
  <c r="Q83" i="67"/>
  <c r="E83" i="67"/>
  <c r="J82" i="67"/>
  <c r="D81" i="67"/>
  <c r="N80" i="67"/>
  <c r="F80" i="67"/>
  <c r="D77" i="67"/>
  <c r="N76" i="67"/>
  <c r="F76" i="67"/>
  <c r="P75" i="67"/>
  <c r="H75" i="67"/>
  <c r="R74" i="67"/>
  <c r="R73" i="67" s="1"/>
  <c r="J74" i="67"/>
  <c r="N72" i="67"/>
  <c r="F72" i="67"/>
  <c r="P71" i="67"/>
  <c r="H71" i="67"/>
  <c r="R70" i="67"/>
  <c r="J70" i="67"/>
  <c r="D69" i="67"/>
  <c r="D68" i="67" s="1"/>
  <c r="P67" i="67"/>
  <c r="H67" i="67"/>
  <c r="R66" i="67"/>
  <c r="J66" i="67"/>
  <c r="D65" i="67"/>
  <c r="N64" i="67"/>
  <c r="F64" i="67"/>
  <c r="P63" i="67"/>
  <c r="H63" i="67"/>
  <c r="R62" i="67"/>
  <c r="J62" i="67"/>
  <c r="M117" i="67"/>
  <c r="K109" i="67"/>
  <c r="I97" i="67"/>
  <c r="F87" i="67"/>
  <c r="M81" i="67"/>
  <c r="S81" i="67" s="1"/>
  <c r="K74" i="67"/>
  <c r="O72" i="67"/>
  <c r="E69" i="67"/>
  <c r="I67" i="67"/>
  <c r="Q65" i="67"/>
  <c r="M64" i="67"/>
  <c r="I63" i="67"/>
  <c r="D61" i="67"/>
  <c r="F60" i="67"/>
  <c r="O58" i="67"/>
  <c r="C58" i="67"/>
  <c r="K57" i="67"/>
  <c r="Q56" i="67"/>
  <c r="H56" i="67"/>
  <c r="R54" i="67"/>
  <c r="J54" i="67"/>
  <c r="N51" i="67"/>
  <c r="F51" i="67"/>
  <c r="P50" i="67"/>
  <c r="H50" i="67"/>
  <c r="L50" i="67" s="1"/>
  <c r="R49" i="67"/>
  <c r="J49" i="67"/>
  <c r="D48" i="67"/>
  <c r="P46" i="67"/>
  <c r="H46" i="67"/>
  <c r="R45" i="67"/>
  <c r="J45" i="67"/>
  <c r="D44" i="67"/>
  <c r="P42" i="67"/>
  <c r="H42" i="67"/>
  <c r="R41" i="67"/>
  <c r="J41" i="67"/>
  <c r="D40" i="67"/>
  <c r="R37" i="67"/>
  <c r="J37" i="67"/>
  <c r="D36" i="67"/>
  <c r="N35" i="67"/>
  <c r="F35" i="67"/>
  <c r="P34" i="67"/>
  <c r="H34" i="67"/>
  <c r="R33" i="67"/>
  <c r="J33" i="67"/>
  <c r="D32" i="67"/>
  <c r="N31" i="67"/>
  <c r="F31" i="67"/>
  <c r="R29" i="67"/>
  <c r="J29" i="67"/>
  <c r="D28" i="67"/>
  <c r="N27" i="67"/>
  <c r="F27" i="67"/>
  <c r="P26" i="67"/>
  <c r="H26" i="67"/>
  <c r="E117" i="67"/>
  <c r="C109" i="67"/>
  <c r="N91" i="67"/>
  <c r="C87" i="67"/>
  <c r="G87" i="67" s="1"/>
  <c r="O83" i="67"/>
  <c r="K81" i="67"/>
  <c r="E76" i="67"/>
  <c r="I74" i="67"/>
  <c r="I73" i="67" s="1"/>
  <c r="M72" i="67"/>
  <c r="Q70" i="67"/>
  <c r="C69" i="67"/>
  <c r="M65" i="67"/>
  <c r="K64" i="67"/>
  <c r="C62" i="67"/>
  <c r="G62" i="67" s="1"/>
  <c r="C61" i="67"/>
  <c r="E60" i="67"/>
  <c r="M58" i="67"/>
  <c r="I57" i="67"/>
  <c r="P56" i="67"/>
  <c r="Q54" i="67"/>
  <c r="I54" i="67"/>
  <c r="M51" i="67"/>
  <c r="E51" i="67"/>
  <c r="O50" i="67"/>
  <c r="Q49" i="67"/>
  <c r="I49" i="67"/>
  <c r="K48" i="67"/>
  <c r="C48" i="67"/>
  <c r="O46" i="67"/>
  <c r="Q45" i="67"/>
  <c r="I45" i="67"/>
  <c r="K44" i="67"/>
  <c r="K43" i="67" s="1"/>
  <c r="C44" i="67"/>
  <c r="O42" i="67"/>
  <c r="Q41" i="67"/>
  <c r="I41" i="67"/>
  <c r="Q114" i="67"/>
  <c r="O106" i="67"/>
  <c r="M95" i="67"/>
  <c r="P90" i="67"/>
  <c r="F83" i="67"/>
  <c r="E81" i="67"/>
  <c r="M77" i="67"/>
  <c r="Q75" i="67"/>
  <c r="C74" i="67"/>
  <c r="K70" i="67"/>
  <c r="K65" i="67"/>
  <c r="E63" i="67"/>
  <c r="C60" i="67"/>
  <c r="K58" i="67"/>
  <c r="O56" i="67"/>
  <c r="F56" i="67"/>
  <c r="F55" i="67" s="1"/>
  <c r="P54" i="67"/>
  <c r="H54" i="67"/>
  <c r="D51" i="67"/>
  <c r="N50" i="67"/>
  <c r="F50" i="67"/>
  <c r="P49" i="67"/>
  <c r="H49" i="67"/>
  <c r="R48" i="67"/>
  <c r="R47" i="67" s="1"/>
  <c r="J48" i="67"/>
  <c r="N46" i="67"/>
  <c r="F46" i="67"/>
  <c r="P45" i="67"/>
  <c r="H45" i="67"/>
  <c r="R44" i="67"/>
  <c r="J44" i="67"/>
  <c r="N42" i="67"/>
  <c r="F42" i="67"/>
  <c r="P41" i="67"/>
  <c r="H41" i="67"/>
  <c r="R40" i="67"/>
  <c r="J40" i="67"/>
  <c r="P37" i="67"/>
  <c r="H37" i="67"/>
  <c r="R36" i="67"/>
  <c r="J36" i="67"/>
  <c r="D35" i="67"/>
  <c r="N34" i="67"/>
  <c r="F34" i="67"/>
  <c r="P33" i="67"/>
  <c r="H33" i="67"/>
  <c r="R32" i="67"/>
  <c r="J32" i="67"/>
  <c r="K123" i="67"/>
  <c r="K122" i="67" s="1"/>
  <c r="I114" i="67"/>
  <c r="F95" i="67"/>
  <c r="M90" i="67"/>
  <c r="S90" i="67" s="1"/>
  <c r="C86" i="67"/>
  <c r="C83" i="67"/>
  <c r="C81" i="67"/>
  <c r="K77" i="67"/>
  <c r="O75" i="67"/>
  <c r="E72" i="67"/>
  <c r="I70" i="67"/>
  <c r="Q66" i="67"/>
  <c r="I65" i="67"/>
  <c r="E64" i="67"/>
  <c r="Q61" i="67"/>
  <c r="O60" i="67"/>
  <c r="J58" i="67"/>
  <c r="Q57" i="67"/>
  <c r="F57" i="67"/>
  <c r="N56" i="67"/>
  <c r="N55" i="67" s="1"/>
  <c r="E56" i="67"/>
  <c r="O54" i="67"/>
  <c r="K51" i="67"/>
  <c r="C51" i="67"/>
  <c r="M50" i="67"/>
  <c r="E50" i="67"/>
  <c r="O49" i="67"/>
  <c r="Q48" i="67"/>
  <c r="Q47" i="67" s="1"/>
  <c r="I48" i="67"/>
  <c r="M46" i="67"/>
  <c r="E46" i="67"/>
  <c r="O45" i="67"/>
  <c r="Q44" i="67"/>
  <c r="I44" i="67"/>
  <c r="I43" i="67" s="1"/>
  <c r="M42" i="67"/>
  <c r="E42" i="67"/>
  <c r="O41" i="67"/>
  <c r="Q40" i="67"/>
  <c r="I40" i="67"/>
  <c r="O37" i="67"/>
  <c r="Q36" i="67"/>
  <c r="I36" i="67"/>
  <c r="C113" i="67"/>
  <c r="H94" i="67"/>
  <c r="L94" i="67" s="1"/>
  <c r="O89" i="67"/>
  <c r="K82" i="67"/>
  <c r="O80" i="67"/>
  <c r="E77" i="67"/>
  <c r="I75" i="67"/>
  <c r="Q71" i="67"/>
  <c r="C70" i="67"/>
  <c r="K66" i="67"/>
  <c r="E65" i="67"/>
  <c r="C64" i="67"/>
  <c r="Q62" i="67"/>
  <c r="M61" i="67"/>
  <c r="S61" i="67" s="1"/>
  <c r="N60" i="67"/>
  <c r="I58" i="67"/>
  <c r="O57" i="67"/>
  <c r="E57" i="67"/>
  <c r="M56" i="67"/>
  <c r="C56" i="67"/>
  <c r="N54" i="67"/>
  <c r="F54" i="67"/>
  <c r="R51" i="67"/>
  <c r="J51" i="67"/>
  <c r="D50" i="67"/>
  <c r="N49" i="67"/>
  <c r="F49" i="67"/>
  <c r="P48" i="67"/>
  <c r="P47" i="67" s="1"/>
  <c r="H48" i="67"/>
  <c r="D46" i="67"/>
  <c r="N45" i="67"/>
  <c r="F45" i="67"/>
  <c r="P44" i="67"/>
  <c r="H44" i="67"/>
  <c r="D42" i="67"/>
  <c r="N41" i="67"/>
  <c r="F41" i="67"/>
  <c r="P40" i="67"/>
  <c r="H40" i="67"/>
  <c r="N37" i="67"/>
  <c r="F37" i="67"/>
  <c r="P36" i="67"/>
  <c r="H36" i="67"/>
  <c r="R35" i="67"/>
  <c r="J35" i="67"/>
  <c r="D34" i="67"/>
  <c r="N33" i="67"/>
  <c r="F33" i="67"/>
  <c r="P32" i="67"/>
  <c r="H32" i="67"/>
  <c r="L32" i="67" s="1"/>
  <c r="R31" i="67"/>
  <c r="J31" i="67"/>
  <c r="N29" i="67"/>
  <c r="O120" i="67"/>
  <c r="M112" i="67"/>
  <c r="K102" i="67"/>
  <c r="E94" i="67"/>
  <c r="I89" i="67"/>
  <c r="I82" i="67"/>
  <c r="M80" i="67"/>
  <c r="C77" i="67"/>
  <c r="O71" i="67"/>
  <c r="I66" i="67"/>
  <c r="C65" i="67"/>
  <c r="G65" i="67" s="1"/>
  <c r="Q63" i="67"/>
  <c r="O62" i="67"/>
  <c r="K61" i="67"/>
  <c r="M60" i="67"/>
  <c r="N57" i="67"/>
  <c r="D57" i="67"/>
  <c r="K56" i="67"/>
  <c r="M54" i="67"/>
  <c r="E54" i="67"/>
  <c r="Q51" i="67"/>
  <c r="I51" i="67"/>
  <c r="K50" i="67"/>
  <c r="C50" i="67"/>
  <c r="M49" i="67"/>
  <c r="E49" i="67"/>
  <c r="O48" i="67"/>
  <c r="K46" i="67"/>
  <c r="C46" i="67"/>
  <c r="G46" i="67" s="1"/>
  <c r="M45" i="67"/>
  <c r="E45" i="67"/>
  <c r="O44" i="67"/>
  <c r="K42" i="67"/>
  <c r="C42" i="67"/>
  <c r="M41" i="67"/>
  <c r="S41" i="67" s="1"/>
  <c r="E41" i="67"/>
  <c r="O40" i="67"/>
  <c r="O39" i="67" s="1"/>
  <c r="O23" i="67"/>
  <c r="E24" i="67"/>
  <c r="M24" i="67"/>
  <c r="C26" i="67"/>
  <c r="M28" i="67"/>
  <c r="E44" i="67"/>
  <c r="E43" i="67" s="1"/>
  <c r="C22" i="67"/>
  <c r="E26" i="67"/>
  <c r="E25" i="67" s="1"/>
  <c r="E27" i="67"/>
  <c r="F28" i="67"/>
  <c r="O28" i="67"/>
  <c r="F29" i="67"/>
  <c r="M31" i="67"/>
  <c r="O33" i="67"/>
  <c r="J34" i="67"/>
  <c r="E35" i="67"/>
  <c r="Q35" i="67"/>
  <c r="O36" i="67"/>
  <c r="M37" i="67"/>
  <c r="O51" i="67"/>
  <c r="K54" i="67"/>
  <c r="I56" i="67"/>
  <c r="I55" i="67" s="1"/>
  <c r="Q58" i="67"/>
  <c r="I62" i="67"/>
  <c r="O67" i="67"/>
  <c r="Q74" i="67"/>
  <c r="O98" i="67"/>
  <c r="F17" i="67"/>
  <c r="F16" i="67" s="1"/>
  <c r="N17" i="67"/>
  <c r="D18" i="67"/>
  <c r="J19" i="67"/>
  <c r="R19" i="67"/>
  <c r="D22" i="67"/>
  <c r="J23" i="67"/>
  <c r="R23" i="67"/>
  <c r="H24" i="67"/>
  <c r="P24" i="67"/>
  <c r="F26" i="67"/>
  <c r="F25" i="67" s="1"/>
  <c r="O26" i="67"/>
  <c r="P27" i="67"/>
  <c r="P28" i="67"/>
  <c r="Q29" i="67"/>
  <c r="C31" i="67"/>
  <c r="O31" i="67"/>
  <c r="I32" i="67"/>
  <c r="D33" i="67"/>
  <c r="Q33" i="67"/>
  <c r="K34" i="67"/>
  <c r="C36" i="67"/>
  <c r="Q37" i="67"/>
  <c r="D41" i="67"/>
  <c r="R42" i="67"/>
  <c r="N44" i="67"/>
  <c r="J46" i="67"/>
  <c r="F48" i="67"/>
  <c r="P51" i="67"/>
  <c r="J56" i="67"/>
  <c r="J55" i="67" s="1"/>
  <c r="R58" i="67"/>
  <c r="K62" i="67"/>
  <c r="Q67" i="67"/>
  <c r="C82" i="67"/>
  <c r="E100" i="67"/>
  <c r="C17" i="67"/>
  <c r="K17" i="67"/>
  <c r="K16" i="67" s="1"/>
  <c r="I18" i="67"/>
  <c r="Q18" i="67"/>
  <c r="O19" i="67"/>
  <c r="I22" i="67"/>
  <c r="C27" i="67"/>
  <c r="C28" i="67"/>
  <c r="G28" i="67" s="1"/>
  <c r="M36" i="67"/>
  <c r="I42" i="67"/>
  <c r="C41" i="67"/>
  <c r="E48" i="67"/>
  <c r="O17" i="67"/>
  <c r="E18" i="67"/>
  <c r="M18" i="67"/>
  <c r="C19" i="67"/>
  <c r="G19" i="67" s="1"/>
  <c r="K19" i="67"/>
  <c r="E22" i="67"/>
  <c r="E21" i="67" s="1"/>
  <c r="E20" i="67" s="1"/>
  <c r="M22" i="67"/>
  <c r="C23" i="67"/>
  <c r="K23" i="67"/>
  <c r="I24" i="67"/>
  <c r="Q24" i="67"/>
  <c r="Q26" i="67"/>
  <c r="H27" i="67"/>
  <c r="Q27" i="67"/>
  <c r="H28" i="67"/>
  <c r="Q28" i="67"/>
  <c r="H29" i="67"/>
  <c r="D31" i="67"/>
  <c r="P31" i="67"/>
  <c r="P30" i="67" s="1"/>
  <c r="K32" i="67"/>
  <c r="E33" i="67"/>
  <c r="M34" i="67"/>
  <c r="S34" i="67" s="1"/>
  <c r="H35" i="67"/>
  <c r="E36" i="67"/>
  <c r="C37" i="67"/>
  <c r="C40" i="67"/>
  <c r="K41" i="67"/>
  <c r="C45" i="67"/>
  <c r="G45" i="67" s="1"/>
  <c r="Q46" i="67"/>
  <c r="M48" i="67"/>
  <c r="I50" i="67"/>
  <c r="M63" i="67"/>
  <c r="K69" i="67"/>
  <c r="M76" i="67"/>
  <c r="K84" i="67"/>
  <c r="Q110" i="67"/>
  <c r="I31" i="67"/>
  <c r="Q42" i="67"/>
  <c r="H17" i="67"/>
  <c r="P17" i="67"/>
  <c r="F18" i="67"/>
  <c r="N18" i="67"/>
  <c r="D19" i="67"/>
  <c r="F22" i="67"/>
  <c r="F21" i="67" s="1"/>
  <c r="F20" i="67" s="1"/>
  <c r="N22" i="67"/>
  <c r="D23" i="67"/>
  <c r="J24" i="67"/>
  <c r="R24" i="67"/>
  <c r="I26" i="67"/>
  <c r="R26" i="67"/>
  <c r="I27" i="67"/>
  <c r="R27" i="67"/>
  <c r="I28" i="67"/>
  <c r="R28" i="67"/>
  <c r="I29" i="67"/>
  <c r="E31" i="67"/>
  <c r="Q31" i="67"/>
  <c r="M32" i="67"/>
  <c r="O34" i="67"/>
  <c r="I35" i="67"/>
  <c r="F36" i="67"/>
  <c r="D37" i="67"/>
  <c r="E40" i="67"/>
  <c r="D45" i="67"/>
  <c r="R46" i="67"/>
  <c r="N48" i="67"/>
  <c r="J50" i="67"/>
  <c r="C57" i="67"/>
  <c r="G57" i="67" s="1"/>
  <c r="O63" i="67"/>
  <c r="M69" i="67"/>
  <c r="O76" i="67"/>
  <c r="M84" i="67"/>
  <c r="M29" i="67"/>
  <c r="E17" i="67"/>
  <c r="E16" i="67" s="1"/>
  <c r="C18" i="67"/>
  <c r="K18" i="67"/>
  <c r="I19" i="67"/>
  <c r="Q19" i="67"/>
  <c r="I23" i="67"/>
  <c r="Q23" i="67"/>
  <c r="O24" i="67"/>
  <c r="C33" i="67"/>
  <c r="M44" i="67"/>
  <c r="I17" i="67"/>
  <c r="I16" i="67" s="1"/>
  <c r="Q17" i="67"/>
  <c r="O18" i="67"/>
  <c r="E19" i="67"/>
  <c r="M19" i="67"/>
  <c r="O22" i="67"/>
  <c r="E23" i="67"/>
  <c r="M23" i="67"/>
  <c r="C24" i="67"/>
  <c r="G24" i="67" s="1"/>
  <c r="K24" i="67"/>
  <c r="J26" i="67"/>
  <c r="J25" i="67" s="1"/>
  <c r="J27" i="67"/>
  <c r="J28" i="67"/>
  <c r="K29" i="67"/>
  <c r="N32" i="67"/>
  <c r="I33" i="67"/>
  <c r="C34" i="67"/>
  <c r="Q34" i="67"/>
  <c r="K35" i="67"/>
  <c r="E37" i="67"/>
  <c r="F40" i="67"/>
  <c r="K45" i="67"/>
  <c r="C49" i="67"/>
  <c r="Q50" i="67"/>
  <c r="O64" i="67"/>
  <c r="D88" i="67"/>
  <c r="Q22" i="67"/>
  <c r="Q21" i="67" s="1"/>
  <c r="D29" i="67"/>
  <c r="O35" i="67"/>
  <c r="K37" i="67"/>
  <c r="M40" i="67"/>
  <c r="M17" i="67"/>
  <c r="K22" i="67"/>
  <c r="K21" i="67" s="1"/>
  <c r="N26" i="67"/>
  <c r="N25" i="67" s="1"/>
  <c r="O27" i="67"/>
  <c r="P29" i="67"/>
  <c r="I46" i="67"/>
  <c r="J17" i="67"/>
  <c r="J16" i="67" s="1"/>
  <c r="R17" i="67"/>
  <c r="H18" i="67"/>
  <c r="P18" i="67"/>
  <c r="F19" i="67"/>
  <c r="N19" i="67"/>
  <c r="H22" i="67"/>
  <c r="P22" i="67"/>
  <c r="P21" i="67" s="1"/>
  <c r="F23" i="67"/>
  <c r="N23" i="67"/>
  <c r="D24" i="67"/>
  <c r="K26" i="67"/>
  <c r="K27" i="67"/>
  <c r="K28" i="67"/>
  <c r="C29" i="67"/>
  <c r="H31" i="67"/>
  <c r="C32" i="67"/>
  <c r="G32" i="67" s="1"/>
  <c r="O32" i="67"/>
  <c r="K33" i="67"/>
  <c r="E34" i="67"/>
  <c r="R34" i="67"/>
  <c r="M35" i="67"/>
  <c r="S35" i="67" s="1"/>
  <c r="K36" i="67"/>
  <c r="I37" i="67"/>
  <c r="K40" i="67"/>
  <c r="D49" i="67"/>
  <c r="R50" i="67"/>
  <c r="M57" i="67"/>
  <c r="S57" i="67" s="1"/>
  <c r="K60" i="67"/>
  <c r="I71" i="67"/>
  <c r="K88" i="67"/>
  <c r="I119" i="67"/>
  <c r="H25" i="66"/>
  <c r="C80" i="66"/>
  <c r="R86" i="66"/>
  <c r="P94" i="66"/>
  <c r="E109" i="66"/>
  <c r="H17" i="66"/>
  <c r="P17" i="66"/>
  <c r="F18" i="66"/>
  <c r="P18" i="66"/>
  <c r="P19" i="66"/>
  <c r="H22" i="66"/>
  <c r="Q22" i="66"/>
  <c r="Q21" i="66" s="1"/>
  <c r="H23" i="66"/>
  <c r="Q23" i="66"/>
  <c r="H24" i="66"/>
  <c r="Q24" i="66"/>
  <c r="I26" i="66"/>
  <c r="R26" i="66"/>
  <c r="I27" i="66"/>
  <c r="L27" i="66" s="1"/>
  <c r="R27" i="66"/>
  <c r="I28" i="66"/>
  <c r="R28" i="66"/>
  <c r="J29" i="66"/>
  <c r="J20" i="66" s="1"/>
  <c r="C31" i="66"/>
  <c r="O31" i="66"/>
  <c r="Q32" i="66"/>
  <c r="K33" i="66"/>
  <c r="D34" i="66"/>
  <c r="R34" i="66"/>
  <c r="K35" i="66"/>
  <c r="C37" i="66"/>
  <c r="N37" i="66"/>
  <c r="M40" i="66"/>
  <c r="F41" i="66"/>
  <c r="M42" i="66"/>
  <c r="E44" i="66"/>
  <c r="P44" i="66"/>
  <c r="N45" i="66"/>
  <c r="I46" i="66"/>
  <c r="E48" i="66"/>
  <c r="Q48" i="66"/>
  <c r="P49" i="66"/>
  <c r="P47" i="66" s="1"/>
  <c r="M50" i="66"/>
  <c r="P51" i="66"/>
  <c r="K56" i="66"/>
  <c r="C58" i="66"/>
  <c r="Q60" i="66"/>
  <c r="F62" i="66"/>
  <c r="M63" i="66"/>
  <c r="E65" i="66"/>
  <c r="M66" i="66"/>
  <c r="J69" i="66"/>
  <c r="O74" i="66"/>
  <c r="D80" i="66"/>
  <c r="Q87" i="66"/>
  <c r="T128" i="66"/>
  <c r="L128" i="66"/>
  <c r="D128" i="66"/>
  <c r="P124" i="66"/>
  <c r="H124" i="66"/>
  <c r="R123" i="66"/>
  <c r="J123" i="66"/>
  <c r="N120" i="66"/>
  <c r="F120" i="66"/>
  <c r="P119" i="66"/>
  <c r="H119" i="66"/>
  <c r="R118" i="66"/>
  <c r="J118" i="66"/>
  <c r="D117" i="66"/>
  <c r="P114" i="66"/>
  <c r="H114" i="66"/>
  <c r="R113" i="66"/>
  <c r="J113" i="66"/>
  <c r="D112" i="66"/>
  <c r="N111" i="66"/>
  <c r="F111" i="66"/>
  <c r="P110" i="66"/>
  <c r="H110" i="66"/>
  <c r="R109" i="66"/>
  <c r="J109" i="66"/>
  <c r="S128" i="66"/>
  <c r="K128" i="66"/>
  <c r="C128" i="66"/>
  <c r="O124" i="66"/>
  <c r="Q123" i="66"/>
  <c r="I123" i="66"/>
  <c r="M120" i="66"/>
  <c r="E120" i="66"/>
  <c r="O119" i="66"/>
  <c r="Q118" i="66"/>
  <c r="I118" i="66"/>
  <c r="K117" i="66"/>
  <c r="C117" i="66"/>
  <c r="O114" i="66"/>
  <c r="Q113" i="66"/>
  <c r="I113" i="66"/>
  <c r="K112" i="66"/>
  <c r="C112" i="66"/>
  <c r="M111" i="66"/>
  <c r="E111" i="66"/>
  <c r="O110" i="66"/>
  <c r="Q109" i="66"/>
  <c r="I109" i="66"/>
  <c r="M106" i="66"/>
  <c r="E106" i="66"/>
  <c r="O104" i="66"/>
  <c r="Q102" i="66"/>
  <c r="I102" i="66"/>
  <c r="R128" i="66"/>
  <c r="J128" i="66"/>
  <c r="N124" i="66"/>
  <c r="F124" i="66"/>
  <c r="P123" i="66"/>
  <c r="H123" i="66"/>
  <c r="D120" i="66"/>
  <c r="N119" i="66"/>
  <c r="F119" i="66"/>
  <c r="P118" i="66"/>
  <c r="H118" i="66"/>
  <c r="R117" i="66"/>
  <c r="J117" i="66"/>
  <c r="N114" i="66"/>
  <c r="F114" i="66"/>
  <c r="P113" i="66"/>
  <c r="H113" i="66"/>
  <c r="R112" i="66"/>
  <c r="J112" i="66"/>
  <c r="D111" i="66"/>
  <c r="N110" i="66"/>
  <c r="F110" i="66"/>
  <c r="P109" i="66"/>
  <c r="H109" i="66"/>
  <c r="D106" i="66"/>
  <c r="N104" i="66"/>
  <c r="F104" i="66"/>
  <c r="P102" i="66"/>
  <c r="H102" i="66"/>
  <c r="R100" i="66"/>
  <c r="J100" i="66"/>
  <c r="D98" i="66"/>
  <c r="N97" i="66"/>
  <c r="F97" i="66"/>
  <c r="P96" i="66"/>
  <c r="H96" i="66"/>
  <c r="R95" i="66"/>
  <c r="J95" i="66"/>
  <c r="D94" i="66"/>
  <c r="N93" i="66"/>
  <c r="N92" i="66" s="1"/>
  <c r="F93" i="66"/>
  <c r="F92" i="66" s="1"/>
  <c r="R91" i="66"/>
  <c r="J91" i="66"/>
  <c r="D90" i="66"/>
  <c r="N89" i="66"/>
  <c r="F89" i="66"/>
  <c r="P88" i="66"/>
  <c r="H88" i="66"/>
  <c r="R87" i="66"/>
  <c r="J87" i="66"/>
  <c r="D86" i="66"/>
  <c r="P84" i="66"/>
  <c r="H84" i="66"/>
  <c r="R83" i="66"/>
  <c r="J83" i="66"/>
  <c r="Q128" i="66"/>
  <c r="I128" i="66"/>
  <c r="M124" i="66"/>
  <c r="E124" i="66"/>
  <c r="O123" i="66"/>
  <c r="K120" i="66"/>
  <c r="C120" i="66"/>
  <c r="M119" i="66"/>
  <c r="E119" i="66"/>
  <c r="O118" i="66"/>
  <c r="Q117" i="66"/>
  <c r="I117" i="66"/>
  <c r="M114" i="66"/>
  <c r="E114" i="66"/>
  <c r="O113" i="66"/>
  <c r="Q112" i="66"/>
  <c r="I112" i="66"/>
  <c r="K111" i="66"/>
  <c r="C111" i="66"/>
  <c r="M110" i="66"/>
  <c r="E110" i="66"/>
  <c r="O109" i="66"/>
  <c r="K106" i="66"/>
  <c r="C106" i="66"/>
  <c r="M104" i="66"/>
  <c r="E104" i="66"/>
  <c r="O102" i="66"/>
  <c r="Q100" i="66"/>
  <c r="I100" i="66"/>
  <c r="K98" i="66"/>
  <c r="C98" i="66"/>
  <c r="M97" i="66"/>
  <c r="E97" i="66"/>
  <c r="O96" i="66"/>
  <c r="Q95" i="66"/>
  <c r="I95" i="66"/>
  <c r="K94" i="66"/>
  <c r="C94" i="66"/>
  <c r="M93" i="66"/>
  <c r="E93" i="66"/>
  <c r="E92" i="66" s="1"/>
  <c r="Q91" i="66"/>
  <c r="I91" i="66"/>
  <c r="K90" i="66"/>
  <c r="C90" i="66"/>
  <c r="M89" i="66"/>
  <c r="E89" i="66"/>
  <c r="O88" i="66"/>
  <c r="N128" i="66"/>
  <c r="F128" i="66"/>
  <c r="R124" i="66"/>
  <c r="J124" i="66"/>
  <c r="D123" i="66"/>
  <c r="P120" i="66"/>
  <c r="H120" i="66"/>
  <c r="R119" i="66"/>
  <c r="J119" i="66"/>
  <c r="P128" i="66"/>
  <c r="K124" i="66"/>
  <c r="F123" i="66"/>
  <c r="N118" i="66"/>
  <c r="O117" i="66"/>
  <c r="C114" i="66"/>
  <c r="E113" i="66"/>
  <c r="I111" i="66"/>
  <c r="K110" i="66"/>
  <c r="M109" i="66"/>
  <c r="R106" i="66"/>
  <c r="K104" i="66"/>
  <c r="R102" i="66"/>
  <c r="D102" i="66"/>
  <c r="K100" i="66"/>
  <c r="Q98" i="66"/>
  <c r="O97" i="66"/>
  <c r="C97" i="66"/>
  <c r="K96" i="66"/>
  <c r="O94" i="66"/>
  <c r="E94" i="66"/>
  <c r="K93" i="66"/>
  <c r="K92" i="66" s="1"/>
  <c r="O91" i="66"/>
  <c r="E91" i="66"/>
  <c r="M90" i="66"/>
  <c r="I89" i="66"/>
  <c r="Q88" i="66"/>
  <c r="E88" i="66"/>
  <c r="N87" i="66"/>
  <c r="E87" i="66"/>
  <c r="N86" i="66"/>
  <c r="E86" i="66"/>
  <c r="E85" i="66" s="1"/>
  <c r="M84" i="66"/>
  <c r="D84" i="66"/>
  <c r="M83" i="66"/>
  <c r="D83" i="66"/>
  <c r="M82" i="66"/>
  <c r="D82" i="66"/>
  <c r="N81" i="66"/>
  <c r="F81" i="66"/>
  <c r="P80" i="66"/>
  <c r="H80" i="66"/>
  <c r="N77" i="66"/>
  <c r="F77" i="66"/>
  <c r="P76" i="66"/>
  <c r="H76" i="66"/>
  <c r="R75" i="66"/>
  <c r="J75" i="66"/>
  <c r="D74" i="66"/>
  <c r="D73" i="66" s="1"/>
  <c r="P72" i="66"/>
  <c r="H72" i="66"/>
  <c r="R71" i="66"/>
  <c r="J71" i="66"/>
  <c r="D70" i="66"/>
  <c r="N69" i="66"/>
  <c r="F69" i="66"/>
  <c r="O128" i="66"/>
  <c r="I124" i="66"/>
  <c r="E123" i="66"/>
  <c r="R120" i="66"/>
  <c r="Q119" i="66"/>
  <c r="M118" i="66"/>
  <c r="N117" i="66"/>
  <c r="R114" i="66"/>
  <c r="D113" i="66"/>
  <c r="F112" i="66"/>
  <c r="H111" i="66"/>
  <c r="J110" i="66"/>
  <c r="Q106" i="66"/>
  <c r="F106" i="66"/>
  <c r="J104" i="66"/>
  <c r="N102" i="66"/>
  <c r="C102" i="66"/>
  <c r="H100" i="66"/>
  <c r="P98" i="66"/>
  <c r="F98" i="66"/>
  <c r="J96" i="66"/>
  <c r="P95" i="66"/>
  <c r="F95" i="66"/>
  <c r="N94" i="66"/>
  <c r="J93" i="66"/>
  <c r="J92" i="66" s="1"/>
  <c r="N91" i="66"/>
  <c r="D91" i="66"/>
  <c r="J90" i="66"/>
  <c r="R89" i="66"/>
  <c r="H89" i="66"/>
  <c r="N88" i="66"/>
  <c r="D88" i="66"/>
  <c r="M87" i="66"/>
  <c r="D87" i="66"/>
  <c r="M86" i="66"/>
  <c r="C86" i="66"/>
  <c r="C84" i="66"/>
  <c r="C83" i="66"/>
  <c r="K82" i="66"/>
  <c r="C82" i="66"/>
  <c r="M81" i="66"/>
  <c r="E81" i="66"/>
  <c r="O80" i="66"/>
  <c r="M77" i="66"/>
  <c r="E77" i="66"/>
  <c r="O76" i="66"/>
  <c r="Q75" i="66"/>
  <c r="I75" i="66"/>
  <c r="K74" i="66"/>
  <c r="C74" i="66"/>
  <c r="O72" i="66"/>
  <c r="H128" i="66"/>
  <c r="C124" i="66"/>
  <c r="O120" i="66"/>
  <c r="K119" i="66"/>
  <c r="F118" i="66"/>
  <c r="H117" i="66"/>
  <c r="N113" i="66"/>
  <c r="P112" i="66"/>
  <c r="R111" i="66"/>
  <c r="D110" i="66"/>
  <c r="F109" i="66"/>
  <c r="O106" i="66"/>
  <c r="H104" i="66"/>
  <c r="P100" i="66"/>
  <c r="F100" i="66"/>
  <c r="N98" i="66"/>
  <c r="J97" i="66"/>
  <c r="R96" i="66"/>
  <c r="F96" i="66"/>
  <c r="N95" i="66"/>
  <c r="D95" i="66"/>
  <c r="J94" i="66"/>
  <c r="R93" i="66"/>
  <c r="R92" i="66" s="1"/>
  <c r="H93" i="66"/>
  <c r="R90" i="66"/>
  <c r="H90" i="66"/>
  <c r="P89" i="66"/>
  <c r="D89" i="66"/>
  <c r="K87" i="66"/>
  <c r="J86" i="66"/>
  <c r="J85" i="66" s="1"/>
  <c r="J84" i="66"/>
  <c r="I83" i="66"/>
  <c r="R82" i="66"/>
  <c r="I82" i="66"/>
  <c r="K81" i="66"/>
  <c r="C81" i="66"/>
  <c r="M80" i="66"/>
  <c r="E80" i="66"/>
  <c r="K77" i="66"/>
  <c r="C77" i="66"/>
  <c r="M76" i="66"/>
  <c r="E76" i="66"/>
  <c r="O75" i="66"/>
  <c r="Q74" i="66"/>
  <c r="I74" i="66"/>
  <c r="M72" i="66"/>
  <c r="E72" i="66"/>
  <c r="O71" i="66"/>
  <c r="Q124" i="66"/>
  <c r="M123" i="66"/>
  <c r="C119" i="66"/>
  <c r="C118" i="66"/>
  <c r="E117" i="66"/>
  <c r="I114" i="66"/>
  <c r="K113" i="66"/>
  <c r="M112" i="66"/>
  <c r="O111" i="66"/>
  <c r="Q110" i="66"/>
  <c r="C109" i="66"/>
  <c r="I106" i="66"/>
  <c r="P104" i="66"/>
  <c r="F102" i="66"/>
  <c r="M100" i="66"/>
  <c r="C100" i="66"/>
  <c r="I98" i="66"/>
  <c r="Q97" i="66"/>
  <c r="M96" i="66"/>
  <c r="C96" i="66"/>
  <c r="G96" i="66" s="1"/>
  <c r="K95" i="66"/>
  <c r="Q94" i="66"/>
  <c r="O93" i="66"/>
  <c r="O92" i="66" s="1"/>
  <c r="C93" i="66"/>
  <c r="O90" i="66"/>
  <c r="E90" i="66"/>
  <c r="K89" i="66"/>
  <c r="I88" i="66"/>
  <c r="P87" i="66"/>
  <c r="P86" i="66"/>
  <c r="P85" i="66" s="1"/>
  <c r="O84" i="66"/>
  <c r="F84" i="66"/>
  <c r="O83" i="66"/>
  <c r="F83" i="66"/>
  <c r="O82" i="66"/>
  <c r="F82" i="66"/>
  <c r="P81" i="66"/>
  <c r="H81" i="66"/>
  <c r="R80" i="66"/>
  <c r="J80" i="66"/>
  <c r="P77" i="66"/>
  <c r="H77" i="66"/>
  <c r="R76" i="66"/>
  <c r="J76" i="66"/>
  <c r="D75" i="66"/>
  <c r="N74" i="66"/>
  <c r="F74" i="66"/>
  <c r="R72" i="66"/>
  <c r="J72" i="66"/>
  <c r="D71" i="66"/>
  <c r="N70" i="66"/>
  <c r="F70" i="66"/>
  <c r="P69" i="66"/>
  <c r="H69" i="66"/>
  <c r="M128" i="66"/>
  <c r="D124" i="66"/>
  <c r="Q120" i="66"/>
  <c r="K118" i="66"/>
  <c r="E112" i="66"/>
  <c r="I110" i="66"/>
  <c r="M102" i="66"/>
  <c r="S102" i="66" s="1"/>
  <c r="E98" i="66"/>
  <c r="O95" i="66"/>
  <c r="M94" i="66"/>
  <c r="I93" i="66"/>
  <c r="I92" i="66" s="1"/>
  <c r="C91" i="66"/>
  <c r="Q89" i="66"/>
  <c r="M88" i="66"/>
  <c r="K86" i="66"/>
  <c r="K85" i="66" s="1"/>
  <c r="K84" i="66"/>
  <c r="K83" i="66"/>
  <c r="J82" i="66"/>
  <c r="N80" i="66"/>
  <c r="D77" i="66"/>
  <c r="F76" i="66"/>
  <c r="H75" i="66"/>
  <c r="J74" i="66"/>
  <c r="N72" i="66"/>
  <c r="Q71" i="66"/>
  <c r="E71" i="66"/>
  <c r="K70" i="66"/>
  <c r="K68" i="66" s="1"/>
  <c r="I69" i="66"/>
  <c r="P67" i="66"/>
  <c r="H67" i="66"/>
  <c r="R66" i="66"/>
  <c r="J66" i="66"/>
  <c r="D65" i="66"/>
  <c r="N64" i="66"/>
  <c r="F64" i="66"/>
  <c r="P63" i="66"/>
  <c r="H63" i="66"/>
  <c r="R62" i="66"/>
  <c r="J62" i="66"/>
  <c r="D61" i="66"/>
  <c r="N60" i="66"/>
  <c r="F60" i="66"/>
  <c r="R58" i="66"/>
  <c r="J58" i="66"/>
  <c r="D57" i="66"/>
  <c r="N56" i="66"/>
  <c r="F56" i="66"/>
  <c r="R54" i="66"/>
  <c r="J54" i="66"/>
  <c r="N51" i="66"/>
  <c r="F51" i="66"/>
  <c r="P50" i="66"/>
  <c r="H50" i="66"/>
  <c r="R49" i="66"/>
  <c r="R47" i="66" s="1"/>
  <c r="J49" i="66"/>
  <c r="D48" i="66"/>
  <c r="P46" i="66"/>
  <c r="H46" i="66"/>
  <c r="R45" i="66"/>
  <c r="J45" i="66"/>
  <c r="G128" i="66"/>
  <c r="J120" i="66"/>
  <c r="E118" i="66"/>
  <c r="M113" i="66"/>
  <c r="Q111" i="66"/>
  <c r="C110" i="66"/>
  <c r="R104" i="66"/>
  <c r="K102" i="66"/>
  <c r="E100" i="66"/>
  <c r="Q96" i="66"/>
  <c r="M95" i="66"/>
  <c r="I94" i="66"/>
  <c r="Q90" i="66"/>
  <c r="O89" i="66"/>
  <c r="K88" i="66"/>
  <c r="I87" i="66"/>
  <c r="I86" i="66"/>
  <c r="I84" i="66"/>
  <c r="H83" i="66"/>
  <c r="H82" i="66"/>
  <c r="J81" i="66"/>
  <c r="R77" i="66"/>
  <c r="D76" i="66"/>
  <c r="F75" i="66"/>
  <c r="H74" i="66"/>
  <c r="P71" i="66"/>
  <c r="C71" i="66"/>
  <c r="J70" i="66"/>
  <c r="R69" i="66"/>
  <c r="O67" i="66"/>
  <c r="Q66" i="66"/>
  <c r="I66" i="66"/>
  <c r="K65" i="66"/>
  <c r="C65" i="66"/>
  <c r="M64" i="66"/>
  <c r="E64" i="66"/>
  <c r="O63" i="66"/>
  <c r="Q62" i="66"/>
  <c r="I62" i="66"/>
  <c r="K61" i="66"/>
  <c r="C61" i="66"/>
  <c r="M60" i="66"/>
  <c r="E60" i="66"/>
  <c r="Q58" i="66"/>
  <c r="I58" i="66"/>
  <c r="K57" i="66"/>
  <c r="C57" i="66"/>
  <c r="M56" i="66"/>
  <c r="E56" i="66"/>
  <c r="Q54" i="66"/>
  <c r="I54" i="66"/>
  <c r="L54" i="66" s="1"/>
  <c r="M51" i="66"/>
  <c r="S51" i="66" s="1"/>
  <c r="E51" i="66"/>
  <c r="O50" i="66"/>
  <c r="Q49" i="66"/>
  <c r="I49" i="66"/>
  <c r="E128" i="66"/>
  <c r="N123" i="66"/>
  <c r="N122" i="66" s="1"/>
  <c r="I120" i="66"/>
  <c r="D118" i="66"/>
  <c r="P111" i="66"/>
  <c r="Q104" i="66"/>
  <c r="J102" i="66"/>
  <c r="D100" i="66"/>
  <c r="R97" i="66"/>
  <c r="N96" i="66"/>
  <c r="H94" i="66"/>
  <c r="D93" i="66"/>
  <c r="D92" i="66" s="1"/>
  <c r="P90" i="66"/>
  <c r="J88" i="66"/>
  <c r="H87" i="66"/>
  <c r="H86" i="66"/>
  <c r="I81" i="66"/>
  <c r="K80" i="66"/>
  <c r="Q77" i="66"/>
  <c r="C76" i="66"/>
  <c r="G76" i="66" s="1"/>
  <c r="E75" i="66"/>
  <c r="K72" i="66"/>
  <c r="N71" i="66"/>
  <c r="I70" i="66"/>
  <c r="Q69" i="66"/>
  <c r="E69" i="66"/>
  <c r="N67" i="66"/>
  <c r="F67" i="66"/>
  <c r="G67" i="66" s="1"/>
  <c r="P66" i="66"/>
  <c r="H66" i="66"/>
  <c r="R65" i="66"/>
  <c r="J65" i="66"/>
  <c r="D64" i="66"/>
  <c r="N63" i="66"/>
  <c r="F63" i="66"/>
  <c r="P62" i="66"/>
  <c r="H62" i="66"/>
  <c r="R61" i="66"/>
  <c r="R59" i="66" s="1"/>
  <c r="J61" i="66"/>
  <c r="D60" i="66"/>
  <c r="P58" i="66"/>
  <c r="H58" i="66"/>
  <c r="R57" i="66"/>
  <c r="J57" i="66"/>
  <c r="J55" i="66" s="1"/>
  <c r="D56" i="66"/>
  <c r="K123" i="66"/>
  <c r="P117" i="66"/>
  <c r="F113" i="66"/>
  <c r="J111" i="66"/>
  <c r="N109" i="66"/>
  <c r="E102" i="66"/>
  <c r="R98" i="66"/>
  <c r="P97" i="66"/>
  <c r="H95" i="66"/>
  <c r="F94" i="66"/>
  <c r="P91" i="66"/>
  <c r="N90" i="66"/>
  <c r="J89" i="66"/>
  <c r="F88" i="66"/>
  <c r="F87" i="66"/>
  <c r="F86" i="66"/>
  <c r="E84" i="66"/>
  <c r="E83" i="66"/>
  <c r="E82" i="66"/>
  <c r="I80" i="66"/>
  <c r="O77" i="66"/>
  <c r="Q76" i="66"/>
  <c r="C75" i="66"/>
  <c r="E74" i="66"/>
  <c r="E73" i="66" s="1"/>
  <c r="I72" i="66"/>
  <c r="M71" i="66"/>
  <c r="R70" i="66"/>
  <c r="H70" i="66"/>
  <c r="O69" i="66"/>
  <c r="O68" i="66" s="1"/>
  <c r="D69" i="66"/>
  <c r="C123" i="66"/>
  <c r="M117" i="66"/>
  <c r="Q114" i="66"/>
  <c r="C113" i="66"/>
  <c r="K109" i="66"/>
  <c r="P106" i="66"/>
  <c r="I104" i="66"/>
  <c r="O98" i="66"/>
  <c r="K97" i="66"/>
  <c r="I96" i="66"/>
  <c r="E95" i="66"/>
  <c r="M91" i="66"/>
  <c r="I90" i="66"/>
  <c r="C88" i="66"/>
  <c r="C87" i="66"/>
  <c r="D81" i="66"/>
  <c r="F80" i="66"/>
  <c r="F79" i="66" s="1"/>
  <c r="N76" i="66"/>
  <c r="P75" i="66"/>
  <c r="R74" i="66"/>
  <c r="F72" i="66"/>
  <c r="K71" i="66"/>
  <c r="Q70" i="66"/>
  <c r="M69" i="66"/>
  <c r="C69" i="66"/>
  <c r="N112" i="66"/>
  <c r="N106" i="66"/>
  <c r="D96" i="66"/>
  <c r="Q86" i="66"/>
  <c r="Q85" i="66" s="1"/>
  <c r="Q83" i="66"/>
  <c r="O81" i="66"/>
  <c r="M74" i="66"/>
  <c r="C72" i="66"/>
  <c r="E70" i="66"/>
  <c r="M67" i="66"/>
  <c r="F66" i="66"/>
  <c r="M65" i="66"/>
  <c r="Q64" i="66"/>
  <c r="C64" i="66"/>
  <c r="J63" i="66"/>
  <c r="N62" i="66"/>
  <c r="C62" i="66"/>
  <c r="K60" i="66"/>
  <c r="K58" i="66"/>
  <c r="O57" i="66"/>
  <c r="H56" i="66"/>
  <c r="K51" i="66"/>
  <c r="H112" i="66"/>
  <c r="J106" i="66"/>
  <c r="M98" i="66"/>
  <c r="C89" i="66"/>
  <c r="O86" i="66"/>
  <c r="P83" i="66"/>
  <c r="K76" i="66"/>
  <c r="C70" i="66"/>
  <c r="E66" i="66"/>
  <c r="I65" i="66"/>
  <c r="P64" i="66"/>
  <c r="I63" i="66"/>
  <c r="M62" i="66"/>
  <c r="Q61" i="66"/>
  <c r="F61" i="66"/>
  <c r="J60" i="66"/>
  <c r="N57" i="66"/>
  <c r="R56" i="66"/>
  <c r="R55" i="66" s="1"/>
  <c r="P54" i="66"/>
  <c r="F54" i="66"/>
  <c r="J51" i="66"/>
  <c r="R50" i="66"/>
  <c r="F50" i="66"/>
  <c r="N49" i="66"/>
  <c r="D49" i="66"/>
  <c r="M48" i="66"/>
  <c r="C48" i="66"/>
  <c r="C46" i="66"/>
  <c r="C45" i="66"/>
  <c r="D44" i="66"/>
  <c r="P42" i="66"/>
  <c r="H42" i="66"/>
  <c r="R41" i="66"/>
  <c r="J41" i="66"/>
  <c r="D40" i="66"/>
  <c r="R37" i="66"/>
  <c r="J37" i="66"/>
  <c r="D36" i="66"/>
  <c r="N35" i="66"/>
  <c r="F35" i="66"/>
  <c r="P34" i="66"/>
  <c r="H34" i="66"/>
  <c r="R33" i="66"/>
  <c r="F117" i="66"/>
  <c r="H106" i="66"/>
  <c r="J98" i="66"/>
  <c r="C95" i="66"/>
  <c r="N83" i="66"/>
  <c r="I76" i="66"/>
  <c r="I71" i="66"/>
  <c r="K67" i="66"/>
  <c r="O66" i="66"/>
  <c r="D66" i="66"/>
  <c r="H65" i="66"/>
  <c r="O64" i="66"/>
  <c r="E63" i="66"/>
  <c r="P61" i="66"/>
  <c r="E61" i="66"/>
  <c r="I60" i="66"/>
  <c r="F58" i="66"/>
  <c r="M57" i="66"/>
  <c r="Q56" i="66"/>
  <c r="C56" i="66"/>
  <c r="O54" i="66"/>
  <c r="E54" i="66"/>
  <c r="I51" i="66"/>
  <c r="Q50" i="66"/>
  <c r="E50" i="66"/>
  <c r="M49" i="66"/>
  <c r="C49" i="66"/>
  <c r="K48" i="66"/>
  <c r="K46" i="66"/>
  <c r="K45" i="66"/>
  <c r="K44" i="66"/>
  <c r="C44" i="66"/>
  <c r="O42" i="66"/>
  <c r="Q41" i="66"/>
  <c r="I41" i="66"/>
  <c r="I39" i="66" s="1"/>
  <c r="K40" i="66"/>
  <c r="C40" i="66"/>
  <c r="Q37" i="66"/>
  <c r="I37" i="66"/>
  <c r="K36" i="66"/>
  <c r="C36" i="66"/>
  <c r="M35" i="66"/>
  <c r="E35" i="66"/>
  <c r="O34" i="66"/>
  <c r="Q33" i="66"/>
  <c r="I33" i="66"/>
  <c r="I30" i="66" s="1"/>
  <c r="K32" i="66"/>
  <c r="L32" i="66" s="1"/>
  <c r="C32" i="66"/>
  <c r="M31" i="66"/>
  <c r="E31" i="66"/>
  <c r="Q29" i="66"/>
  <c r="I29" i="66"/>
  <c r="L29" i="66" s="1"/>
  <c r="K28" i="66"/>
  <c r="K25" i="66" s="1"/>
  <c r="C28" i="66"/>
  <c r="M27" i="66"/>
  <c r="E27" i="66"/>
  <c r="O26" i="66"/>
  <c r="K24" i="66"/>
  <c r="C24" i="66"/>
  <c r="M23" i="66"/>
  <c r="E23" i="66"/>
  <c r="O22" i="66"/>
  <c r="M19" i="66"/>
  <c r="E19" i="66"/>
  <c r="O18" i="66"/>
  <c r="O16" i="66" s="1"/>
  <c r="R110" i="66"/>
  <c r="D104" i="66"/>
  <c r="H98" i="66"/>
  <c r="R94" i="66"/>
  <c r="K91" i="66"/>
  <c r="R88" i="66"/>
  <c r="Q82" i="66"/>
  <c r="Q80" i="66"/>
  <c r="N75" i="66"/>
  <c r="H71" i="66"/>
  <c r="J67" i="66"/>
  <c r="N66" i="66"/>
  <c r="C66" i="66"/>
  <c r="G66" i="66" s="1"/>
  <c r="K64" i="66"/>
  <c r="R63" i="66"/>
  <c r="D63" i="66"/>
  <c r="K62" i="66"/>
  <c r="O61" i="66"/>
  <c r="H60" i="66"/>
  <c r="E58" i="66"/>
  <c r="I57" i="66"/>
  <c r="P56" i="66"/>
  <c r="N54" i="66"/>
  <c r="D54" i="66"/>
  <c r="R51" i="66"/>
  <c r="H51" i="66"/>
  <c r="N50" i="66"/>
  <c r="D50" i="66"/>
  <c r="J48" i="66"/>
  <c r="J46" i="66"/>
  <c r="I45" i="66"/>
  <c r="R44" i="66"/>
  <c r="J44" i="66"/>
  <c r="N42" i="66"/>
  <c r="F42" i="66"/>
  <c r="P41" i="66"/>
  <c r="H41" i="66"/>
  <c r="R40" i="66"/>
  <c r="R39" i="66" s="1"/>
  <c r="J40" i="66"/>
  <c r="P37" i="66"/>
  <c r="H37" i="66"/>
  <c r="R36" i="66"/>
  <c r="J36" i="66"/>
  <c r="D35" i="66"/>
  <c r="N34" i="66"/>
  <c r="F34" i="66"/>
  <c r="G34" i="66" s="1"/>
  <c r="P33" i="66"/>
  <c r="P30" i="66" s="1"/>
  <c r="H33" i="66"/>
  <c r="R32" i="66"/>
  <c r="J32" i="66"/>
  <c r="D31" i="66"/>
  <c r="I119" i="66"/>
  <c r="D114" i="66"/>
  <c r="D109" i="66"/>
  <c r="D108" i="66" s="1"/>
  <c r="O100" i="66"/>
  <c r="D97" i="66"/>
  <c r="P93" i="66"/>
  <c r="P92" i="66" s="1"/>
  <c r="O87" i="66"/>
  <c r="Q84" i="66"/>
  <c r="R81" i="66"/>
  <c r="I77" i="66"/>
  <c r="P74" i="66"/>
  <c r="P73" i="66" s="1"/>
  <c r="Q72" i="66"/>
  <c r="O70" i="66"/>
  <c r="R67" i="66"/>
  <c r="D67" i="66"/>
  <c r="K66" i="66"/>
  <c r="C17" i="66"/>
  <c r="K17" i="66"/>
  <c r="K16" i="66" s="1"/>
  <c r="J18" i="66"/>
  <c r="J19" i="66"/>
  <c r="L19" i="66" s="1"/>
  <c r="K22" i="66"/>
  <c r="K23" i="66"/>
  <c r="C26" i="66"/>
  <c r="C27" i="66"/>
  <c r="D28" i="66"/>
  <c r="D25" i="66" s="1"/>
  <c r="M28" i="66"/>
  <c r="S28" i="66" s="1"/>
  <c r="D29" i="66"/>
  <c r="G29" i="66" s="1"/>
  <c r="M29" i="66"/>
  <c r="H31" i="66"/>
  <c r="R31" i="66"/>
  <c r="D33" i="66"/>
  <c r="G33" i="66" s="1"/>
  <c r="N33" i="66"/>
  <c r="J34" i="66"/>
  <c r="C35" i="66"/>
  <c r="Q35" i="66"/>
  <c r="M36" i="66"/>
  <c r="F37" i="66"/>
  <c r="E40" i="66"/>
  <c r="P40" i="66"/>
  <c r="E42" i="66"/>
  <c r="G42" i="66" s="1"/>
  <c r="H44" i="66"/>
  <c r="E45" i="66"/>
  <c r="Q45" i="66"/>
  <c r="S45" i="66" s="1"/>
  <c r="O46" i="66"/>
  <c r="O43" i="66" s="1"/>
  <c r="H48" i="66"/>
  <c r="F49" i="66"/>
  <c r="F47" i="66" s="1"/>
  <c r="C50" i="66"/>
  <c r="C51" i="66"/>
  <c r="K54" i="66"/>
  <c r="F57" i="66"/>
  <c r="M58" i="66"/>
  <c r="I61" i="66"/>
  <c r="L61" i="66" s="1"/>
  <c r="H64" i="66"/>
  <c r="O65" i="66"/>
  <c r="I67" i="66"/>
  <c r="P70" i="66"/>
  <c r="P82" i="66"/>
  <c r="F91" i="66"/>
  <c r="N100" i="66"/>
  <c r="K114" i="66"/>
  <c r="Q40" i="66"/>
  <c r="I42" i="66"/>
  <c r="I44" i="66"/>
  <c r="F45" i="66"/>
  <c r="F43" i="66" s="1"/>
  <c r="D46" i="66"/>
  <c r="Q46" i="66"/>
  <c r="I50" i="66"/>
  <c r="D51" i="66"/>
  <c r="N58" i="66"/>
  <c r="C60" i="66"/>
  <c r="M61" i="66"/>
  <c r="I64" i="66"/>
  <c r="P65" i="66"/>
  <c r="Q67" i="66"/>
  <c r="F71" i="66"/>
  <c r="J77" i="66"/>
  <c r="N84" i="66"/>
  <c r="H91" i="66"/>
  <c r="D119" i="66"/>
  <c r="E17" i="66"/>
  <c r="M17" i="66"/>
  <c r="C18" i="66"/>
  <c r="C19" i="66"/>
  <c r="D22" i="66"/>
  <c r="G22" i="66" s="1"/>
  <c r="M22" i="66"/>
  <c r="D23" i="66"/>
  <c r="N23" i="66"/>
  <c r="E24" i="66"/>
  <c r="N24" i="66"/>
  <c r="S24" i="66" s="1"/>
  <c r="E26" i="66"/>
  <c r="N26" i="66"/>
  <c r="N25" i="66" s="1"/>
  <c r="F27" i="66"/>
  <c r="O27" i="66"/>
  <c r="F28" i="66"/>
  <c r="O28" i="66"/>
  <c r="F29" i="66"/>
  <c r="O29" i="66"/>
  <c r="J31" i="66"/>
  <c r="J30" i="66" s="1"/>
  <c r="D32" i="66"/>
  <c r="N32" i="66"/>
  <c r="F33" i="66"/>
  <c r="F30" i="66" s="1"/>
  <c r="H35" i="66"/>
  <c r="O36" i="66"/>
  <c r="K37" i="66"/>
  <c r="C41" i="66"/>
  <c r="N41" i="66"/>
  <c r="N39" i="66" s="1"/>
  <c r="J42" i="66"/>
  <c r="M44" i="66"/>
  <c r="E46" i="66"/>
  <c r="R46" i="66"/>
  <c r="N48" i="66"/>
  <c r="H49" i="66"/>
  <c r="J50" i="66"/>
  <c r="M54" i="66"/>
  <c r="H57" i="66"/>
  <c r="L57" i="66" s="1"/>
  <c r="O58" i="66"/>
  <c r="N61" i="66"/>
  <c r="C63" i="66"/>
  <c r="J64" i="66"/>
  <c r="Q65" i="66"/>
  <c r="D72" i="66"/>
  <c r="R84" i="66"/>
  <c r="C104" i="66"/>
  <c r="F40" i="66"/>
  <c r="M41" i="66"/>
  <c r="I48" i="66"/>
  <c r="F17" i="66"/>
  <c r="F16" i="66" s="1"/>
  <c r="N17" i="66"/>
  <c r="D18" i="66"/>
  <c r="M18" i="66"/>
  <c r="S18" i="66" s="1"/>
  <c r="D19" i="66"/>
  <c r="N19" i="66"/>
  <c r="E22" i="66"/>
  <c r="N22" i="66"/>
  <c r="F23" i="66"/>
  <c r="O23" i="66"/>
  <c r="F24" i="66"/>
  <c r="O24" i="66"/>
  <c r="F26" i="66"/>
  <c r="P26" i="66"/>
  <c r="P27" i="66"/>
  <c r="P28" i="66"/>
  <c r="P29" i="66"/>
  <c r="K31" i="66"/>
  <c r="E32" i="66"/>
  <c r="O32" i="66"/>
  <c r="M34" i="66"/>
  <c r="I35" i="66"/>
  <c r="E36" i="66"/>
  <c r="P36" i="66"/>
  <c r="H40" i="66"/>
  <c r="D41" i="66"/>
  <c r="O41" i="66"/>
  <c r="O39" i="66" s="1"/>
  <c r="K42" i="66"/>
  <c r="N44" i="66"/>
  <c r="N43" i="66" s="1"/>
  <c r="H45" i="66"/>
  <c r="F46" i="66"/>
  <c r="O48" i="66"/>
  <c r="O47" i="66" s="1"/>
  <c r="K49" i="66"/>
  <c r="K50" i="66"/>
  <c r="I56" i="66"/>
  <c r="P57" i="66"/>
  <c r="O60" i="66"/>
  <c r="D62" i="66"/>
  <c r="K63" i="66"/>
  <c r="R64" i="66"/>
  <c r="Q93" i="66"/>
  <c r="Q92" i="66" s="1"/>
  <c r="T126" i="64"/>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20"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F20"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H17" i="63"/>
  <c r="Q17" i="63"/>
  <c r="H18" i="63"/>
  <c r="Q18" i="63"/>
  <c r="I19" i="63"/>
  <c r="I16" i="63" s="1"/>
  <c r="M22" i="63"/>
  <c r="Q23" i="63"/>
  <c r="Q21" i="63" s="1"/>
  <c r="O28" i="63"/>
  <c r="Q35" i="63"/>
  <c r="K46" i="63"/>
  <c r="M50" i="63"/>
  <c r="R128" i="63"/>
  <c r="J128" i="63"/>
  <c r="N124" i="63"/>
  <c r="F124" i="63"/>
  <c r="P123" i="63"/>
  <c r="H123" i="63"/>
  <c r="Q128" i="63"/>
  <c r="I128" i="63"/>
  <c r="M124" i="63"/>
  <c r="E124" i="63"/>
  <c r="O123" i="63"/>
  <c r="K120" i="63"/>
  <c r="C120" i="63"/>
  <c r="M119" i="63"/>
  <c r="E119" i="63"/>
  <c r="O118" i="63"/>
  <c r="Q117" i="63"/>
  <c r="I117" i="63"/>
  <c r="P128" i="63"/>
  <c r="H128" i="63"/>
  <c r="D124" i="63"/>
  <c r="N123" i="63"/>
  <c r="N122" i="63" s="1"/>
  <c r="F123" i="63"/>
  <c r="R120" i="63"/>
  <c r="J120" i="63"/>
  <c r="D119" i="63"/>
  <c r="N118" i="63"/>
  <c r="F118" i="63"/>
  <c r="P117" i="63"/>
  <c r="P116" i="63" s="1"/>
  <c r="H117" i="63"/>
  <c r="D114" i="63"/>
  <c r="N113" i="63"/>
  <c r="F113" i="63"/>
  <c r="P112" i="63"/>
  <c r="H112" i="63"/>
  <c r="R111" i="63"/>
  <c r="J111" i="63"/>
  <c r="D110" i="63"/>
  <c r="N109" i="63"/>
  <c r="F109" i="63"/>
  <c r="O128" i="63"/>
  <c r="G128" i="63"/>
  <c r="K124" i="63"/>
  <c r="C124" i="63"/>
  <c r="M123" i="63"/>
  <c r="E123" i="63"/>
  <c r="E122" i="63" s="1"/>
  <c r="Q120" i="63"/>
  <c r="I120" i="63"/>
  <c r="K119" i="63"/>
  <c r="C119" i="63"/>
  <c r="M118" i="63"/>
  <c r="E118" i="63"/>
  <c r="O117" i="63"/>
  <c r="O116" i="63" s="1"/>
  <c r="N128" i="63"/>
  <c r="F128" i="63"/>
  <c r="R124" i="63"/>
  <c r="J124" i="63"/>
  <c r="D123" i="63"/>
  <c r="P120" i="63"/>
  <c r="H120" i="63"/>
  <c r="L120" i="63" s="1"/>
  <c r="R119" i="63"/>
  <c r="J119" i="63"/>
  <c r="D118" i="63"/>
  <c r="N117" i="63"/>
  <c r="F117" i="63"/>
  <c r="R114" i="63"/>
  <c r="J114" i="63"/>
  <c r="D113" i="63"/>
  <c r="N112" i="63"/>
  <c r="F112" i="63"/>
  <c r="P111" i="63"/>
  <c r="H111" i="63"/>
  <c r="R110" i="63"/>
  <c r="J110" i="63"/>
  <c r="D109" i="63"/>
  <c r="P106" i="63"/>
  <c r="H106" i="63"/>
  <c r="R104" i="63"/>
  <c r="J104" i="63"/>
  <c r="D102" i="63"/>
  <c r="N100" i="63"/>
  <c r="F100" i="63"/>
  <c r="P98" i="63"/>
  <c r="H98" i="63"/>
  <c r="R97" i="63"/>
  <c r="J97" i="63"/>
  <c r="D96" i="63"/>
  <c r="N95" i="63"/>
  <c r="F95" i="63"/>
  <c r="P94" i="63"/>
  <c r="H94" i="63"/>
  <c r="R93" i="63"/>
  <c r="R92" i="63" s="1"/>
  <c r="J93" i="63"/>
  <c r="J92" i="63" s="1"/>
  <c r="N91" i="63"/>
  <c r="F91" i="63"/>
  <c r="P90" i="63"/>
  <c r="H90" i="63"/>
  <c r="R89" i="63"/>
  <c r="J89" i="63"/>
  <c r="D88" i="63"/>
  <c r="N87" i="63"/>
  <c r="F87" i="63"/>
  <c r="P86" i="63"/>
  <c r="H86" i="63"/>
  <c r="D84" i="63"/>
  <c r="N83" i="63"/>
  <c r="F83" i="63"/>
  <c r="P82" i="63"/>
  <c r="H82" i="63"/>
  <c r="M128" i="63"/>
  <c r="E128" i="63"/>
  <c r="Q124" i="63"/>
  <c r="I124" i="63"/>
  <c r="K123" i="63"/>
  <c r="K122" i="63" s="1"/>
  <c r="C123" i="63"/>
  <c r="O120" i="63"/>
  <c r="Q119" i="63"/>
  <c r="I119" i="63"/>
  <c r="K118" i="63"/>
  <c r="C118" i="63"/>
  <c r="M117" i="63"/>
  <c r="E117" i="63"/>
  <c r="Q114" i="63"/>
  <c r="I114" i="63"/>
  <c r="K113" i="63"/>
  <c r="C113" i="63"/>
  <c r="M112" i="63"/>
  <c r="E112" i="63"/>
  <c r="O111" i="63"/>
  <c r="Q110" i="63"/>
  <c r="I110" i="63"/>
  <c r="K109" i="63"/>
  <c r="C109" i="63"/>
  <c r="T128" i="63"/>
  <c r="J123" i="63"/>
  <c r="J122" i="63" s="1"/>
  <c r="P119" i="63"/>
  <c r="P118" i="63"/>
  <c r="K117" i="63"/>
  <c r="O114" i="63"/>
  <c r="C114" i="63"/>
  <c r="H113" i="63"/>
  <c r="E111" i="63"/>
  <c r="K110" i="63"/>
  <c r="P109" i="63"/>
  <c r="O106" i="63"/>
  <c r="F106" i="63"/>
  <c r="O104" i="63"/>
  <c r="F104" i="63"/>
  <c r="O102" i="63"/>
  <c r="F102" i="63"/>
  <c r="O100" i="63"/>
  <c r="E100" i="63"/>
  <c r="N98" i="63"/>
  <c r="E98" i="63"/>
  <c r="N97" i="63"/>
  <c r="E97" i="63"/>
  <c r="N96" i="63"/>
  <c r="E96" i="63"/>
  <c r="M95" i="63"/>
  <c r="D95" i="63"/>
  <c r="M94" i="63"/>
  <c r="D94" i="63"/>
  <c r="M93" i="63"/>
  <c r="D93" i="63"/>
  <c r="D92" i="63" s="1"/>
  <c r="C91" i="63"/>
  <c r="C90" i="63"/>
  <c r="C89" i="63"/>
  <c r="K88" i="63"/>
  <c r="K87" i="63"/>
  <c r="K86" i="63"/>
  <c r="K85" i="63" s="1"/>
  <c r="J84" i="63"/>
  <c r="S128" i="63"/>
  <c r="I123" i="63"/>
  <c r="I122" i="63" s="1"/>
  <c r="O119" i="63"/>
  <c r="J118" i="63"/>
  <c r="J117" i="63"/>
  <c r="N114" i="63"/>
  <c r="R113" i="63"/>
  <c r="K112" i="63"/>
  <c r="Q111" i="63"/>
  <c r="D111" i="63"/>
  <c r="H110" i="63"/>
  <c r="O109" i="63"/>
  <c r="N106" i="63"/>
  <c r="E106" i="63"/>
  <c r="N104" i="63"/>
  <c r="E104" i="63"/>
  <c r="N102" i="63"/>
  <c r="E102" i="63"/>
  <c r="M100" i="63"/>
  <c r="D100" i="63"/>
  <c r="M98" i="63"/>
  <c r="D98" i="63"/>
  <c r="M97" i="63"/>
  <c r="D97" i="63"/>
  <c r="M96" i="63"/>
  <c r="C96" i="63"/>
  <c r="C95" i="63"/>
  <c r="C94" i="63"/>
  <c r="C93" i="63"/>
  <c r="K91" i="63"/>
  <c r="K90" i="63"/>
  <c r="K89" i="63"/>
  <c r="J88" i="63"/>
  <c r="J87" i="63"/>
  <c r="J86" i="63"/>
  <c r="L128" i="63"/>
  <c r="P124" i="63"/>
  <c r="N120" i="63"/>
  <c r="N119" i="63"/>
  <c r="I118" i="63"/>
  <c r="D117" i="63"/>
  <c r="M114" i="63"/>
  <c r="S114" i="63" s="1"/>
  <c r="Q113" i="63"/>
  <c r="E113" i="63"/>
  <c r="J112" i="63"/>
  <c r="N111" i="63"/>
  <c r="C111" i="63"/>
  <c r="M109" i="63"/>
  <c r="M106" i="63"/>
  <c r="D106" i="63"/>
  <c r="M104" i="63"/>
  <c r="D104" i="63"/>
  <c r="M102" i="63"/>
  <c r="C102" i="63"/>
  <c r="C100" i="63"/>
  <c r="C98" i="63"/>
  <c r="C97" i="63"/>
  <c r="K96" i="63"/>
  <c r="K95" i="63"/>
  <c r="K94" i="63"/>
  <c r="K93" i="63"/>
  <c r="K92" i="63" s="1"/>
  <c r="J91" i="63"/>
  <c r="J90" i="63"/>
  <c r="I89" i="63"/>
  <c r="R88" i="63"/>
  <c r="I88" i="63"/>
  <c r="R87" i="63"/>
  <c r="I87" i="63"/>
  <c r="R86" i="63"/>
  <c r="I86" i="63"/>
  <c r="Q84" i="63"/>
  <c r="H84" i="63"/>
  <c r="Q83" i="63"/>
  <c r="H83" i="63"/>
  <c r="Q82" i="63"/>
  <c r="Q81" i="63"/>
  <c r="I81" i="63"/>
  <c r="K80" i="63"/>
  <c r="C80" i="63"/>
  <c r="Q77" i="63"/>
  <c r="I77" i="63"/>
  <c r="K76" i="63"/>
  <c r="C76" i="63"/>
  <c r="M75" i="63"/>
  <c r="E75" i="63"/>
  <c r="O74" i="63"/>
  <c r="K128" i="63"/>
  <c r="O124" i="63"/>
  <c r="M120" i="63"/>
  <c r="H119" i="63"/>
  <c r="L119" i="63" s="1"/>
  <c r="H118" i="63"/>
  <c r="C117" i="63"/>
  <c r="K114" i="63"/>
  <c r="P113" i="63"/>
  <c r="I112" i="63"/>
  <c r="M111" i="63"/>
  <c r="F110" i="63"/>
  <c r="J109" i="63"/>
  <c r="J108" i="63" s="1"/>
  <c r="C106" i="63"/>
  <c r="C104" i="63"/>
  <c r="G104" i="63" s="1"/>
  <c r="K102" i="63"/>
  <c r="K100" i="63"/>
  <c r="K98" i="63"/>
  <c r="K97" i="63"/>
  <c r="J96" i="63"/>
  <c r="J95" i="63"/>
  <c r="J94" i="63"/>
  <c r="I93" i="63"/>
  <c r="I92" i="63" s="1"/>
  <c r="R91" i="63"/>
  <c r="I91" i="63"/>
  <c r="R90" i="63"/>
  <c r="I90" i="63"/>
  <c r="Q89" i="63"/>
  <c r="H89" i="63"/>
  <c r="L89" i="63" s="1"/>
  <c r="Q88" i="63"/>
  <c r="H88" i="63"/>
  <c r="L88" i="63" s="1"/>
  <c r="Q87" i="63"/>
  <c r="H87" i="63"/>
  <c r="Q86" i="63"/>
  <c r="D128" i="63"/>
  <c r="H124" i="63"/>
  <c r="L124" i="63" s="1"/>
  <c r="H114" i="63"/>
  <c r="L114" i="63" s="1"/>
  <c r="O113" i="63"/>
  <c r="R123" i="63"/>
  <c r="R122" i="63" s="1"/>
  <c r="E120" i="63"/>
  <c r="R118" i="63"/>
  <c r="R117" i="63"/>
  <c r="R116" i="63" s="1"/>
  <c r="F114" i="63"/>
  <c r="J113" i="63"/>
  <c r="Q112" i="63"/>
  <c r="C112" i="63"/>
  <c r="I111" i="63"/>
  <c r="N110" i="63"/>
  <c r="R109" i="63"/>
  <c r="R106" i="63"/>
  <c r="I106" i="63"/>
  <c r="Q104" i="63"/>
  <c r="H104" i="63"/>
  <c r="Q102" i="63"/>
  <c r="H102" i="63"/>
  <c r="L102" i="63" s="1"/>
  <c r="Q100" i="63"/>
  <c r="H100" i="63"/>
  <c r="Q98" i="63"/>
  <c r="P97" i="63"/>
  <c r="P96" i="63"/>
  <c r="P95" i="63"/>
  <c r="O94" i="63"/>
  <c r="F94" i="63"/>
  <c r="O93" i="63"/>
  <c r="O92" i="63" s="1"/>
  <c r="F93" i="63"/>
  <c r="F92" i="63" s="1"/>
  <c r="O91" i="63"/>
  <c r="E91" i="63"/>
  <c r="N90" i="63"/>
  <c r="E90" i="63"/>
  <c r="N89" i="63"/>
  <c r="E89" i="63"/>
  <c r="N88" i="63"/>
  <c r="E88" i="63"/>
  <c r="M87" i="63"/>
  <c r="D87" i="63"/>
  <c r="M86" i="63"/>
  <c r="D86" i="63"/>
  <c r="D85" i="63" s="1"/>
  <c r="M84" i="63"/>
  <c r="C84" i="63"/>
  <c r="C83" i="63"/>
  <c r="C82" i="63"/>
  <c r="M81" i="63"/>
  <c r="E81" i="63"/>
  <c r="O80" i="63"/>
  <c r="Q123" i="63"/>
  <c r="Q122" i="63" s="1"/>
  <c r="D120" i="63"/>
  <c r="Q118" i="63"/>
  <c r="P114" i="63"/>
  <c r="E114" i="63"/>
  <c r="I113" i="63"/>
  <c r="O112" i="63"/>
  <c r="F111" i="63"/>
  <c r="M110" i="63"/>
  <c r="Q109" i="63"/>
  <c r="E109" i="63"/>
  <c r="E108" i="63" s="1"/>
  <c r="Q106" i="63"/>
  <c r="P104" i="63"/>
  <c r="P102" i="63"/>
  <c r="P100" i="63"/>
  <c r="O98" i="63"/>
  <c r="F98" i="63"/>
  <c r="O97" i="63"/>
  <c r="F97" i="63"/>
  <c r="O96" i="63"/>
  <c r="F96" i="63"/>
  <c r="O95" i="63"/>
  <c r="E95" i="63"/>
  <c r="N94" i="63"/>
  <c r="E94" i="63"/>
  <c r="N93" i="63"/>
  <c r="N92" i="63" s="1"/>
  <c r="E93" i="63"/>
  <c r="E92" i="63" s="1"/>
  <c r="M91" i="63"/>
  <c r="D91" i="63"/>
  <c r="M90" i="63"/>
  <c r="D90" i="63"/>
  <c r="M89" i="63"/>
  <c r="D89" i="63"/>
  <c r="M88" i="63"/>
  <c r="C88" i="63"/>
  <c r="C87" i="63"/>
  <c r="C86" i="63"/>
  <c r="K84" i="63"/>
  <c r="K83" i="63"/>
  <c r="K82" i="63"/>
  <c r="D81" i="63"/>
  <c r="N80" i="63"/>
  <c r="F80" i="63"/>
  <c r="D77" i="63"/>
  <c r="N76" i="63"/>
  <c r="F76" i="63"/>
  <c r="P75" i="63"/>
  <c r="H75" i="63"/>
  <c r="R74" i="63"/>
  <c r="J74" i="63"/>
  <c r="N72" i="63"/>
  <c r="F72" i="63"/>
  <c r="P71" i="63"/>
  <c r="H71" i="63"/>
  <c r="R70" i="63"/>
  <c r="J70" i="63"/>
  <c r="C128" i="63"/>
  <c r="E110" i="63"/>
  <c r="K106" i="63"/>
  <c r="J102" i="63"/>
  <c r="J98" i="63"/>
  <c r="I96" i="63"/>
  <c r="I94" i="63"/>
  <c r="F86" i="63"/>
  <c r="P84" i="63"/>
  <c r="P83" i="63"/>
  <c r="E82" i="63"/>
  <c r="J81" i="63"/>
  <c r="P80" i="63"/>
  <c r="N77" i="63"/>
  <c r="C77" i="63"/>
  <c r="J76" i="63"/>
  <c r="R75" i="63"/>
  <c r="N74" i="63"/>
  <c r="D74" i="63"/>
  <c r="D73" i="63" s="1"/>
  <c r="K72" i="63"/>
  <c r="K71" i="63"/>
  <c r="K70" i="63"/>
  <c r="D69" i="63"/>
  <c r="P67" i="63"/>
  <c r="H67" i="63"/>
  <c r="R66" i="63"/>
  <c r="J66" i="63"/>
  <c r="D65" i="63"/>
  <c r="N64" i="63"/>
  <c r="F64" i="63"/>
  <c r="P63" i="63"/>
  <c r="H63" i="63"/>
  <c r="R62" i="63"/>
  <c r="J62" i="63"/>
  <c r="D61" i="63"/>
  <c r="N60" i="63"/>
  <c r="F60" i="63"/>
  <c r="R58" i="63"/>
  <c r="J58" i="63"/>
  <c r="D57" i="63"/>
  <c r="N56" i="63"/>
  <c r="F56" i="63"/>
  <c r="R54" i="63"/>
  <c r="J54" i="63"/>
  <c r="N51" i="63"/>
  <c r="F51" i="63"/>
  <c r="P50" i="63"/>
  <c r="H50" i="63"/>
  <c r="R49" i="63"/>
  <c r="J49" i="63"/>
  <c r="D48" i="63"/>
  <c r="M113" i="63"/>
  <c r="S113" i="63" s="1"/>
  <c r="C110" i="63"/>
  <c r="J106" i="63"/>
  <c r="I102" i="63"/>
  <c r="I98" i="63"/>
  <c r="H96" i="63"/>
  <c r="L96" i="63" s="1"/>
  <c r="F90" i="63"/>
  <c r="F88" i="63"/>
  <c r="E86" i="63"/>
  <c r="O84" i="63"/>
  <c r="O83" i="63"/>
  <c r="R82" i="63"/>
  <c r="D82" i="63"/>
  <c r="H81" i="63"/>
  <c r="L81" i="63" s="1"/>
  <c r="M80" i="63"/>
  <c r="M77" i="63"/>
  <c r="I76" i="63"/>
  <c r="Q75" i="63"/>
  <c r="F75" i="63"/>
  <c r="M74" i="63"/>
  <c r="C74" i="63"/>
  <c r="J72" i="63"/>
  <c r="J71" i="63"/>
  <c r="I70" i="63"/>
  <c r="K69" i="63"/>
  <c r="C69" i="63"/>
  <c r="O67" i="63"/>
  <c r="Q66" i="63"/>
  <c r="I66" i="63"/>
  <c r="K65" i="63"/>
  <c r="C65" i="63"/>
  <c r="M64" i="63"/>
  <c r="E64" i="63"/>
  <c r="O63" i="63"/>
  <c r="Q62" i="63"/>
  <c r="I62" i="63"/>
  <c r="K61" i="63"/>
  <c r="C61" i="63"/>
  <c r="M60" i="63"/>
  <c r="E60" i="63"/>
  <c r="Q58" i="63"/>
  <c r="I58" i="63"/>
  <c r="K57" i="63"/>
  <c r="C57" i="63"/>
  <c r="M56" i="63"/>
  <c r="E56" i="63"/>
  <c r="E55" i="63" s="1"/>
  <c r="Q54" i="63"/>
  <c r="I54" i="63"/>
  <c r="R112" i="63"/>
  <c r="I109" i="63"/>
  <c r="R95" i="63"/>
  <c r="Q93" i="63"/>
  <c r="Q92" i="63" s="1"/>
  <c r="Q91" i="63"/>
  <c r="P89" i="63"/>
  <c r="P87" i="63"/>
  <c r="N84" i="63"/>
  <c r="M83" i="63"/>
  <c r="O82" i="63"/>
  <c r="K77" i="63"/>
  <c r="R76" i="63"/>
  <c r="H76" i="63"/>
  <c r="O75" i="63"/>
  <c r="D75" i="63"/>
  <c r="R72" i="63"/>
  <c r="I72" i="63"/>
  <c r="R71" i="63"/>
  <c r="I71" i="63"/>
  <c r="Q70" i="63"/>
  <c r="H70" i="63"/>
  <c r="R69" i="63"/>
  <c r="J69" i="63"/>
  <c r="N67" i="63"/>
  <c r="F67" i="63"/>
  <c r="P66" i="63"/>
  <c r="H66" i="63"/>
  <c r="R65" i="63"/>
  <c r="J65" i="63"/>
  <c r="D64" i="63"/>
  <c r="N63" i="63"/>
  <c r="F63" i="63"/>
  <c r="P62" i="63"/>
  <c r="H62" i="63"/>
  <c r="R61" i="63"/>
  <c r="J61" i="63"/>
  <c r="D60" i="63"/>
  <c r="P58" i="63"/>
  <c r="H58" i="63"/>
  <c r="R57" i="63"/>
  <c r="J57" i="63"/>
  <c r="D56" i="63"/>
  <c r="F120" i="63"/>
  <c r="D112" i="63"/>
  <c r="H109" i="63"/>
  <c r="R100" i="63"/>
  <c r="Q97" i="63"/>
  <c r="Q95" i="63"/>
  <c r="P93" i="63"/>
  <c r="P92" i="63" s="1"/>
  <c r="P91" i="63"/>
  <c r="O89" i="63"/>
  <c r="O87" i="63"/>
  <c r="I84" i="63"/>
  <c r="J83" i="63"/>
  <c r="N82" i="63"/>
  <c r="R81" i="63"/>
  <c r="F81" i="63"/>
  <c r="J80" i="63"/>
  <c r="J77" i="63"/>
  <c r="Q76" i="63"/>
  <c r="N75" i="63"/>
  <c r="C75" i="63"/>
  <c r="G75" i="63" s="1"/>
  <c r="K74" i="63"/>
  <c r="Q72" i="63"/>
  <c r="H72" i="63"/>
  <c r="Q71" i="63"/>
  <c r="P70" i="63"/>
  <c r="Q69" i="63"/>
  <c r="I69" i="63"/>
  <c r="M67" i="63"/>
  <c r="E67" i="63"/>
  <c r="O66" i="63"/>
  <c r="Q65" i="63"/>
  <c r="I65" i="63"/>
  <c r="K64" i="63"/>
  <c r="C64" i="63"/>
  <c r="M63" i="63"/>
  <c r="E63" i="63"/>
  <c r="O62" i="63"/>
  <c r="Q61" i="63"/>
  <c r="I61" i="63"/>
  <c r="K60" i="63"/>
  <c r="C60" i="63"/>
  <c r="F119" i="63"/>
  <c r="K104" i="63"/>
  <c r="J100" i="63"/>
  <c r="I97" i="63"/>
  <c r="I95" i="63"/>
  <c r="H93" i="63"/>
  <c r="H91" i="63"/>
  <c r="L91" i="63" s="1"/>
  <c r="I83" i="63"/>
  <c r="M82" i="63"/>
  <c r="P81" i="63"/>
  <c r="C81" i="63"/>
  <c r="G81" i="63" s="1"/>
  <c r="I80" i="63"/>
  <c r="H77" i="63"/>
  <c r="L77" i="63" s="1"/>
  <c r="P76" i="63"/>
  <c r="E76" i="63"/>
  <c r="I74" i="63"/>
  <c r="P72" i="63"/>
  <c r="O71" i="63"/>
  <c r="F71" i="63"/>
  <c r="O70" i="63"/>
  <c r="F70" i="63"/>
  <c r="P69" i="63"/>
  <c r="P68" i="63" s="1"/>
  <c r="H69" i="63"/>
  <c r="D67" i="63"/>
  <c r="N66" i="63"/>
  <c r="F66" i="63"/>
  <c r="P65" i="63"/>
  <c r="H65" i="63"/>
  <c r="R64" i="63"/>
  <c r="J64" i="63"/>
  <c r="D63" i="63"/>
  <c r="N62" i="63"/>
  <c r="F62" i="63"/>
  <c r="P61" i="63"/>
  <c r="H61" i="63"/>
  <c r="L61" i="63" s="1"/>
  <c r="R60" i="63"/>
  <c r="J60" i="63"/>
  <c r="J59" i="63" s="1"/>
  <c r="N58" i="63"/>
  <c r="F58" i="63"/>
  <c r="P57" i="63"/>
  <c r="H57" i="63"/>
  <c r="R56" i="63"/>
  <c r="J56" i="63"/>
  <c r="J55" i="63" s="1"/>
  <c r="P110" i="63"/>
  <c r="R96" i="63"/>
  <c r="R94" i="63"/>
  <c r="Q90" i="63"/>
  <c r="P88" i="63"/>
  <c r="O86" i="63"/>
  <c r="E84" i="63"/>
  <c r="E83" i="63"/>
  <c r="I82" i="63"/>
  <c r="N81" i="63"/>
  <c r="R80" i="63"/>
  <c r="E80" i="63"/>
  <c r="P77" i="63"/>
  <c r="F77" i="63"/>
  <c r="M76" i="63"/>
  <c r="J75" i="63"/>
  <c r="Q74" i="63"/>
  <c r="Q73" i="63" s="1"/>
  <c r="F74" i="63"/>
  <c r="F73" i="63" s="1"/>
  <c r="M72" i="63"/>
  <c r="D72" i="63"/>
  <c r="M71" i="63"/>
  <c r="D71" i="63"/>
  <c r="M70" i="63"/>
  <c r="D70" i="63"/>
  <c r="N69" i="63"/>
  <c r="F69" i="63"/>
  <c r="F68" i="63" s="1"/>
  <c r="R67" i="63"/>
  <c r="J67" i="63"/>
  <c r="D66" i="63"/>
  <c r="N65" i="63"/>
  <c r="F65" i="63"/>
  <c r="P64" i="63"/>
  <c r="H64" i="63"/>
  <c r="R63" i="63"/>
  <c r="J63" i="63"/>
  <c r="D62" i="63"/>
  <c r="N61" i="63"/>
  <c r="F61" i="63"/>
  <c r="P60" i="63"/>
  <c r="H60" i="63"/>
  <c r="D58" i="63"/>
  <c r="N57" i="63"/>
  <c r="F57" i="63"/>
  <c r="P56" i="63"/>
  <c r="H56" i="63"/>
  <c r="D54" i="63"/>
  <c r="P51" i="63"/>
  <c r="H51" i="63"/>
  <c r="L51" i="63" s="1"/>
  <c r="R50" i="63"/>
  <c r="J50" i="63"/>
  <c r="O110" i="63"/>
  <c r="R102" i="63"/>
  <c r="R98" i="63"/>
  <c r="Q96" i="63"/>
  <c r="Q94" i="63"/>
  <c r="O90" i="63"/>
  <c r="O88" i="63"/>
  <c r="N86" i="63"/>
  <c r="N85" i="63" s="1"/>
  <c r="R84" i="63"/>
  <c r="R83" i="63"/>
  <c r="D83" i="63"/>
  <c r="F82" i="63"/>
  <c r="K81" i="63"/>
  <c r="Q80" i="63"/>
  <c r="D80" i="63"/>
  <c r="O77" i="63"/>
  <c r="E77" i="63"/>
  <c r="I75" i="63"/>
  <c r="P74" i="63"/>
  <c r="P73" i="63" s="1"/>
  <c r="E74" i="63"/>
  <c r="C72" i="63"/>
  <c r="C71" i="63"/>
  <c r="G71" i="63" s="1"/>
  <c r="C70" i="63"/>
  <c r="M69" i="63"/>
  <c r="E69" i="63"/>
  <c r="Q67" i="63"/>
  <c r="I67" i="63"/>
  <c r="K66" i="63"/>
  <c r="C66" i="63"/>
  <c r="M65" i="63"/>
  <c r="S65" i="63" s="1"/>
  <c r="E65" i="63"/>
  <c r="O64" i="63"/>
  <c r="Q63" i="63"/>
  <c r="I63" i="63"/>
  <c r="K62" i="63"/>
  <c r="C62" i="63"/>
  <c r="M61" i="63"/>
  <c r="E61" i="63"/>
  <c r="O60" i="63"/>
  <c r="K58" i="63"/>
  <c r="C58" i="63"/>
  <c r="M57" i="63"/>
  <c r="E57" i="63"/>
  <c r="O56" i="63"/>
  <c r="D76" i="63"/>
  <c r="N71" i="63"/>
  <c r="I64" i="63"/>
  <c r="Q60" i="63"/>
  <c r="Q59" i="63" s="1"/>
  <c r="E58" i="63"/>
  <c r="I56" i="63"/>
  <c r="K54" i="63"/>
  <c r="I50" i="63"/>
  <c r="I47" i="63" s="1"/>
  <c r="P49" i="63"/>
  <c r="F49" i="63"/>
  <c r="O48" i="63"/>
  <c r="F48" i="63"/>
  <c r="F47" i="63" s="1"/>
  <c r="P46" i="63"/>
  <c r="H46" i="63"/>
  <c r="R45" i="63"/>
  <c r="J45" i="63"/>
  <c r="D44" i="63"/>
  <c r="P42" i="63"/>
  <c r="H42" i="63"/>
  <c r="R41" i="63"/>
  <c r="J41" i="63"/>
  <c r="D40" i="63"/>
  <c r="R37" i="63"/>
  <c r="J37" i="63"/>
  <c r="D36" i="63"/>
  <c r="N35" i="63"/>
  <c r="F35" i="63"/>
  <c r="P34" i="63"/>
  <c r="H34" i="63"/>
  <c r="R33" i="63"/>
  <c r="J33" i="63"/>
  <c r="D32" i="63"/>
  <c r="N31" i="63"/>
  <c r="F31" i="63"/>
  <c r="F30" i="63" s="1"/>
  <c r="R29" i="63"/>
  <c r="J29" i="63"/>
  <c r="D28" i="63"/>
  <c r="N27" i="63"/>
  <c r="F27" i="63"/>
  <c r="P26" i="63"/>
  <c r="H26" i="63"/>
  <c r="D24" i="63"/>
  <c r="N23" i="63"/>
  <c r="F23" i="63"/>
  <c r="P22" i="63"/>
  <c r="H22" i="63"/>
  <c r="K111" i="63"/>
  <c r="F89" i="63"/>
  <c r="H80" i="63"/>
  <c r="K75" i="63"/>
  <c r="E71" i="63"/>
  <c r="K67" i="63"/>
  <c r="I60" i="63"/>
  <c r="Q57" i="63"/>
  <c r="C56" i="63"/>
  <c r="H54" i="63"/>
  <c r="K51" i="63"/>
  <c r="O49" i="63"/>
  <c r="E49" i="63"/>
  <c r="N48" i="63"/>
  <c r="N47" i="63" s="1"/>
  <c r="E48" i="63"/>
  <c r="O46" i="63"/>
  <c r="Q45" i="63"/>
  <c r="I45" i="63"/>
  <c r="K44" i="63"/>
  <c r="C44" i="63"/>
  <c r="O42" i="63"/>
  <c r="Q41" i="63"/>
  <c r="I41" i="63"/>
  <c r="K40" i="63"/>
  <c r="C40" i="63"/>
  <c r="Q37" i="63"/>
  <c r="I37" i="63"/>
  <c r="K36" i="63"/>
  <c r="C36" i="63"/>
  <c r="M35" i="63"/>
  <c r="S35" i="63" s="1"/>
  <c r="E35" i="63"/>
  <c r="O34" i="63"/>
  <c r="Q33" i="63"/>
  <c r="I33" i="63"/>
  <c r="K32" i="63"/>
  <c r="C32" i="63"/>
  <c r="G32" i="63" s="1"/>
  <c r="M31" i="63"/>
  <c r="E31" i="63"/>
  <c r="E30" i="63" s="1"/>
  <c r="Q29" i="63"/>
  <c r="I29" i="63"/>
  <c r="K28" i="63"/>
  <c r="C28" i="63"/>
  <c r="M27" i="63"/>
  <c r="E27" i="63"/>
  <c r="O26" i="63"/>
  <c r="K24" i="63"/>
  <c r="K21" i="63" s="1"/>
  <c r="C24" i="63"/>
  <c r="M23" i="63"/>
  <c r="E23" i="63"/>
  <c r="O22" i="63"/>
  <c r="O21" i="63" s="1"/>
  <c r="E87" i="63"/>
  <c r="N70" i="63"/>
  <c r="C67" i="63"/>
  <c r="G67" i="63" s="1"/>
  <c r="K63" i="63"/>
  <c r="O57" i="63"/>
  <c r="J51" i="63"/>
  <c r="Q50" i="63"/>
  <c r="F50" i="63"/>
  <c r="N49" i="63"/>
  <c r="D49" i="63"/>
  <c r="M48" i="63"/>
  <c r="C48" i="63"/>
  <c r="N46" i="63"/>
  <c r="F46" i="63"/>
  <c r="P45" i="63"/>
  <c r="H45" i="63"/>
  <c r="R44" i="63"/>
  <c r="J44" i="63"/>
  <c r="J43" i="63" s="1"/>
  <c r="N42" i="63"/>
  <c r="F42" i="63"/>
  <c r="P41" i="63"/>
  <c r="H41" i="63"/>
  <c r="R40" i="63"/>
  <c r="J40" i="63"/>
  <c r="P37" i="63"/>
  <c r="H37" i="63"/>
  <c r="L37" i="63" s="1"/>
  <c r="R36" i="63"/>
  <c r="J36" i="63"/>
  <c r="D35" i="63"/>
  <c r="N34" i="63"/>
  <c r="F34" i="63"/>
  <c r="P33" i="63"/>
  <c r="H33" i="63"/>
  <c r="R32" i="63"/>
  <c r="J32" i="63"/>
  <c r="D31" i="63"/>
  <c r="D30" i="63" s="1"/>
  <c r="P29" i="63"/>
  <c r="H29" i="63"/>
  <c r="R28" i="63"/>
  <c r="J28" i="63"/>
  <c r="D27" i="63"/>
  <c r="N26" i="63"/>
  <c r="N25" i="63" s="1"/>
  <c r="F26" i="63"/>
  <c r="R24" i="63"/>
  <c r="J24" i="63"/>
  <c r="D23" i="63"/>
  <c r="N22" i="63"/>
  <c r="F22" i="63"/>
  <c r="I104" i="63"/>
  <c r="H74" i="63"/>
  <c r="E70" i="63"/>
  <c r="M66" i="63"/>
  <c r="S66" i="63" s="1"/>
  <c r="C63" i="63"/>
  <c r="I57" i="63"/>
  <c r="F54" i="63"/>
  <c r="I51" i="63"/>
  <c r="O50" i="63"/>
  <c r="E50" i="63"/>
  <c r="M49" i="63"/>
  <c r="C49" i="63"/>
  <c r="G49" i="63" s="1"/>
  <c r="K48" i="63"/>
  <c r="M46" i="63"/>
  <c r="E46" i="63"/>
  <c r="O45" i="63"/>
  <c r="O43" i="63" s="1"/>
  <c r="Q44" i="63"/>
  <c r="I44" i="63"/>
  <c r="M42" i="63"/>
  <c r="E42" i="63"/>
  <c r="O41" i="63"/>
  <c r="O39" i="63" s="1"/>
  <c r="Q40" i="63"/>
  <c r="I40" i="63"/>
  <c r="O37" i="63"/>
  <c r="Q36" i="63"/>
  <c r="I36" i="63"/>
  <c r="K35" i="63"/>
  <c r="C35" i="63"/>
  <c r="G35" i="63" s="1"/>
  <c r="M34" i="63"/>
  <c r="E34" i="63"/>
  <c r="O33" i="63"/>
  <c r="Q32" i="63"/>
  <c r="I32" i="63"/>
  <c r="K31" i="63"/>
  <c r="C31" i="63"/>
  <c r="O29" i="63"/>
  <c r="Q28" i="63"/>
  <c r="I28" i="63"/>
  <c r="K27" i="63"/>
  <c r="K25" i="63" s="1"/>
  <c r="C27" i="63"/>
  <c r="M26" i="63"/>
  <c r="E26" i="63"/>
  <c r="I100" i="63"/>
  <c r="F84" i="63"/>
  <c r="O69" i="63"/>
  <c r="E66" i="63"/>
  <c r="M62" i="63"/>
  <c r="P54" i="63"/>
  <c r="E54" i="63"/>
  <c r="R51" i="63"/>
  <c r="N50" i="63"/>
  <c r="D50" i="63"/>
  <c r="K49" i="63"/>
  <c r="J48" i="63"/>
  <c r="D46" i="63"/>
  <c r="N45" i="63"/>
  <c r="F45" i="63"/>
  <c r="P44" i="63"/>
  <c r="P43" i="63" s="1"/>
  <c r="H44" i="63"/>
  <c r="D42" i="63"/>
  <c r="G42" i="63" s="1"/>
  <c r="N41" i="63"/>
  <c r="F41" i="63"/>
  <c r="P40" i="63"/>
  <c r="H40" i="63"/>
  <c r="N37" i="63"/>
  <c r="F37" i="63"/>
  <c r="P36" i="63"/>
  <c r="H36" i="63"/>
  <c r="L36" i="63" s="1"/>
  <c r="R35" i="63"/>
  <c r="J35" i="63"/>
  <c r="D34" i="63"/>
  <c r="G34" i="63" s="1"/>
  <c r="N33" i="63"/>
  <c r="F33" i="63"/>
  <c r="P32" i="63"/>
  <c r="H32" i="63"/>
  <c r="L32" i="63" s="1"/>
  <c r="R31" i="63"/>
  <c r="R30" i="63" s="1"/>
  <c r="J31" i="63"/>
  <c r="N29" i="63"/>
  <c r="F29" i="63"/>
  <c r="P28" i="63"/>
  <c r="H28" i="63"/>
  <c r="L28" i="63" s="1"/>
  <c r="R27" i="63"/>
  <c r="J27" i="63"/>
  <c r="D26" i="63"/>
  <c r="D25" i="63" s="1"/>
  <c r="P24" i="63"/>
  <c r="H24" i="63"/>
  <c r="R23" i="63"/>
  <c r="J23" i="63"/>
  <c r="D22" i="63"/>
  <c r="H95" i="63"/>
  <c r="J82" i="63"/>
  <c r="O72" i="63"/>
  <c r="O61" i="63"/>
  <c r="M58" i="63"/>
  <c r="Q56" i="63"/>
  <c r="Q55" i="63" s="1"/>
  <c r="N54" i="63"/>
  <c r="O51" i="63"/>
  <c r="D51" i="63"/>
  <c r="H49" i="63"/>
  <c r="L49" i="63" s="1"/>
  <c r="Q48" i="63"/>
  <c r="Q47" i="63" s="1"/>
  <c r="H48" i="63"/>
  <c r="R46" i="63"/>
  <c r="J46" i="63"/>
  <c r="D45" i="63"/>
  <c r="N44" i="63"/>
  <c r="N43" i="63" s="1"/>
  <c r="F44" i="63"/>
  <c r="F43" i="63" s="1"/>
  <c r="R42" i="63"/>
  <c r="J42" i="63"/>
  <c r="D41" i="63"/>
  <c r="N40" i="63"/>
  <c r="F40" i="63"/>
  <c r="D37" i="63"/>
  <c r="N36" i="63"/>
  <c r="F36" i="63"/>
  <c r="P35" i="63"/>
  <c r="H35" i="63"/>
  <c r="L35" i="63" s="1"/>
  <c r="R34" i="63"/>
  <c r="J34" i="63"/>
  <c r="D33" i="63"/>
  <c r="N32" i="63"/>
  <c r="F32" i="63"/>
  <c r="P31" i="63"/>
  <c r="P30" i="63" s="1"/>
  <c r="H31" i="63"/>
  <c r="D29" i="63"/>
  <c r="N28" i="63"/>
  <c r="F28" i="63"/>
  <c r="P27" i="63"/>
  <c r="H27" i="63"/>
  <c r="R26" i="63"/>
  <c r="J26" i="63"/>
  <c r="J25" i="63" s="1"/>
  <c r="N24" i="63"/>
  <c r="F24" i="63"/>
  <c r="P23" i="63"/>
  <c r="H23" i="63"/>
  <c r="R22" i="63"/>
  <c r="J22" i="63"/>
  <c r="J21" i="63" s="1"/>
  <c r="P19" i="63"/>
  <c r="P16" i="63" s="1"/>
  <c r="H19" i="63"/>
  <c r="L19" i="63" s="1"/>
  <c r="R18" i="63"/>
  <c r="R16" i="63" s="1"/>
  <c r="J18" i="63"/>
  <c r="J16" i="63" s="1"/>
  <c r="D17" i="63"/>
  <c r="D16" i="63" s="1"/>
  <c r="O81" i="63"/>
  <c r="O76" i="63"/>
  <c r="E72" i="63"/>
  <c r="Q64" i="63"/>
  <c r="K56" i="63"/>
  <c r="M54" i="63"/>
  <c r="M51" i="63"/>
  <c r="S51" i="63" s="1"/>
  <c r="C51" i="63"/>
  <c r="K50" i="63"/>
  <c r="Q49" i="63"/>
  <c r="P48" i="63"/>
  <c r="P47" i="63" s="1"/>
  <c r="Q46" i="63"/>
  <c r="I46" i="63"/>
  <c r="K45" i="63"/>
  <c r="C45" i="63"/>
  <c r="G45" i="63" s="1"/>
  <c r="M44" i="63"/>
  <c r="E44" i="63"/>
  <c r="Q42" i="63"/>
  <c r="I42" i="63"/>
  <c r="K41" i="63"/>
  <c r="C41" i="63"/>
  <c r="G41" i="63" s="1"/>
  <c r="M40" i="63"/>
  <c r="E40" i="63"/>
  <c r="E39" i="63" s="1"/>
  <c r="K37" i="63"/>
  <c r="C37" i="63"/>
  <c r="M36" i="63"/>
  <c r="E36" i="63"/>
  <c r="O35" i="63"/>
  <c r="Q34" i="63"/>
  <c r="I34" i="63"/>
  <c r="K33" i="63"/>
  <c r="C33" i="63"/>
  <c r="G33" i="63" s="1"/>
  <c r="M32" i="63"/>
  <c r="E32" i="63"/>
  <c r="O31" i="63"/>
  <c r="O30" i="63" s="1"/>
  <c r="K29" i="63"/>
  <c r="C29" i="63"/>
  <c r="M28" i="63"/>
  <c r="E28" i="63"/>
  <c r="O27" i="63"/>
  <c r="Q26" i="63"/>
  <c r="Q25" i="63" s="1"/>
  <c r="I26" i="63"/>
  <c r="E17" i="63"/>
  <c r="N17" i="63"/>
  <c r="E18" i="63"/>
  <c r="G18" i="63" s="1"/>
  <c r="N18" i="63"/>
  <c r="S18" i="63" s="1"/>
  <c r="E19" i="63"/>
  <c r="G19" i="63" s="1"/>
  <c r="O19" i="63"/>
  <c r="O16" i="63" s="1"/>
  <c r="E22" i="63"/>
  <c r="E21" i="63" s="1"/>
  <c r="I23" i="63"/>
  <c r="M24" i="63"/>
  <c r="I27" i="63"/>
  <c r="K34" i="63"/>
  <c r="M41" i="63"/>
  <c r="E45" i="63"/>
  <c r="R48" i="63"/>
  <c r="R47" i="63" s="1"/>
  <c r="O54" i="63"/>
  <c r="R77" i="63"/>
  <c r="S33" i="63"/>
  <c r="I21" i="63"/>
  <c r="I30" i="63"/>
  <c r="S45" i="63"/>
  <c r="C25" i="63"/>
  <c r="Q30" i="63"/>
  <c r="K42" i="63"/>
  <c r="C46" i="63"/>
  <c r="G46" i="63" s="1"/>
  <c r="C50" i="63"/>
  <c r="H97" i="63"/>
  <c r="L97" i="63" s="1"/>
  <c r="S60" i="42"/>
  <c r="S106" i="42"/>
  <c r="S108" i="42"/>
  <c r="S191" i="42"/>
  <c r="K68" i="63" l="1"/>
  <c r="E59" i="63"/>
  <c r="S75" i="63"/>
  <c r="O108" i="63"/>
  <c r="S112" i="63"/>
  <c r="P85" i="63"/>
  <c r="N108" i="63"/>
  <c r="F122" i="63"/>
  <c r="S49" i="63"/>
  <c r="T49" i="63" s="1"/>
  <c r="F25" i="63"/>
  <c r="D79" i="63"/>
  <c r="D78" i="63" s="1"/>
  <c r="N73" i="63"/>
  <c r="G112" i="63"/>
  <c r="S37" i="63"/>
  <c r="G54" i="63"/>
  <c r="K20" i="63"/>
  <c r="L23" i="63"/>
  <c r="S29" i="63"/>
  <c r="G23" i="63"/>
  <c r="G104" i="66"/>
  <c r="S58" i="66"/>
  <c r="S19" i="66"/>
  <c r="K43" i="66"/>
  <c r="L34" i="66"/>
  <c r="G72" i="66"/>
  <c r="G75" i="66"/>
  <c r="L82" i="66"/>
  <c r="S113" i="66"/>
  <c r="D47" i="66"/>
  <c r="N73" i="66"/>
  <c r="L81" i="66"/>
  <c r="E79" i="66"/>
  <c r="E78" i="66" s="1"/>
  <c r="K73" i="66"/>
  <c r="S81" i="66"/>
  <c r="S87" i="66"/>
  <c r="P79" i="66"/>
  <c r="S84" i="66"/>
  <c r="S90" i="66"/>
  <c r="S104" i="66"/>
  <c r="L88" i="66"/>
  <c r="K116" i="66"/>
  <c r="L124" i="66"/>
  <c r="E43" i="66"/>
  <c r="Q20" i="66"/>
  <c r="G19" i="66"/>
  <c r="T19" i="66" s="1"/>
  <c r="J16" i="66"/>
  <c r="S32" i="66"/>
  <c r="E25" i="66"/>
  <c r="S46" i="66"/>
  <c r="G35" i="66"/>
  <c r="J47" i="66"/>
  <c r="G28" i="66"/>
  <c r="P59" i="66"/>
  <c r="D68" i="66"/>
  <c r="S64" i="66"/>
  <c r="L83" i="66"/>
  <c r="S95" i="66"/>
  <c r="J73" i="66"/>
  <c r="P68" i="66"/>
  <c r="L104" i="66"/>
  <c r="G82" i="66"/>
  <c r="G106" i="66"/>
  <c r="S111" i="66"/>
  <c r="S50" i="66"/>
  <c r="S42" i="66"/>
  <c r="S33" i="66"/>
  <c r="G70" i="66"/>
  <c r="L58" i="66"/>
  <c r="G65" i="66"/>
  <c r="L67" i="66"/>
  <c r="G112" i="66"/>
  <c r="Q30" i="66"/>
  <c r="O38" i="66"/>
  <c r="N16" i="66"/>
  <c r="E16" i="66"/>
  <c r="E15" i="66" s="1"/>
  <c r="G51" i="66"/>
  <c r="N30" i="66"/>
  <c r="G27" i="66"/>
  <c r="L36" i="66"/>
  <c r="L98" i="66"/>
  <c r="S70" i="66"/>
  <c r="S75" i="66"/>
  <c r="G83" i="66"/>
  <c r="S63" i="66"/>
  <c r="Q47" i="66"/>
  <c r="I55" i="66"/>
  <c r="I43" i="66"/>
  <c r="O55" i="66"/>
  <c r="G124" i="66"/>
  <c r="L35" i="66"/>
  <c r="G23" i="66"/>
  <c r="R30" i="66"/>
  <c r="L97" i="66"/>
  <c r="D122" i="66"/>
  <c r="D16" i="66"/>
  <c r="E68" i="66"/>
  <c r="G54" i="66"/>
  <c r="K122" i="66"/>
  <c r="O21" i="67"/>
  <c r="S29" i="67"/>
  <c r="Q30" i="67"/>
  <c r="I25" i="67"/>
  <c r="O79" i="67"/>
  <c r="L49" i="67"/>
  <c r="K47" i="67"/>
  <c r="P122" i="67"/>
  <c r="R39" i="67"/>
  <c r="N30" i="67"/>
  <c r="D43" i="67"/>
  <c r="O73" i="67"/>
  <c r="L118" i="67"/>
  <c r="L23" i="67"/>
  <c r="F47" i="67"/>
  <c r="G66" i="67"/>
  <c r="G97" i="67"/>
  <c r="F79" i="67"/>
  <c r="F78" i="67" s="1"/>
  <c r="G71" i="67"/>
  <c r="T71" i="67" s="1"/>
  <c r="G88" i="67"/>
  <c r="K116" i="67"/>
  <c r="J21" i="67"/>
  <c r="J20" i="67" s="1"/>
  <c r="J15" i="67" s="1"/>
  <c r="G49" i="67"/>
  <c r="I21" i="67"/>
  <c r="I20" i="67" s="1"/>
  <c r="S119" i="67"/>
  <c r="G112" i="67"/>
  <c r="L119" i="67"/>
  <c r="S29" i="68"/>
  <c r="J21" i="68"/>
  <c r="L27" i="68"/>
  <c r="P25" i="68"/>
  <c r="O39" i="68"/>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O85" i="68"/>
  <c r="N73" i="68"/>
  <c r="C79" i="68"/>
  <c r="G80" i="68"/>
  <c r="S72" i="68"/>
  <c r="S17" i="68"/>
  <c r="M16" i="68"/>
  <c r="O30" i="68"/>
  <c r="S62" i="68"/>
  <c r="S63" i="68"/>
  <c r="L67" i="68"/>
  <c r="O73" i="68"/>
  <c r="R55" i="68"/>
  <c r="L42" i="68"/>
  <c r="L26" i="68"/>
  <c r="H25" i="68"/>
  <c r="L24" i="68"/>
  <c r="S36" i="68"/>
  <c r="C59" i="68"/>
  <c r="G60" i="68"/>
  <c r="O78" i="68"/>
  <c r="K55" i="68"/>
  <c r="I59" i="68"/>
  <c r="G97" i="68"/>
  <c r="S74" i="68"/>
  <c r="M73" i="68"/>
  <c r="S97" i="68"/>
  <c r="S119" i="68"/>
  <c r="S98" i="68"/>
  <c r="S120" i="68"/>
  <c r="I21" i="68"/>
  <c r="G56" i="68"/>
  <c r="C55" i="68"/>
  <c r="L48" i="68"/>
  <c r="H47" i="68"/>
  <c r="G51" i="68"/>
  <c r="L51" i="68"/>
  <c r="Q43" i="68"/>
  <c r="F16" i="68"/>
  <c r="S64" i="68"/>
  <c r="S32" i="68"/>
  <c r="E43" i="68"/>
  <c r="G70" i="68"/>
  <c r="J20" i="68"/>
  <c r="K73" i="68"/>
  <c r="S113" i="68"/>
  <c r="G81" i="68"/>
  <c r="E47" i="68"/>
  <c r="M68" i="68"/>
  <c r="S69" i="68"/>
  <c r="G75" i="68"/>
  <c r="T75" i="68" s="1"/>
  <c r="G113" i="68"/>
  <c r="T113" i="68" s="1"/>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s="1"/>
  <c r="G77" i="68"/>
  <c r="G33" i="68"/>
  <c r="S44" i="68"/>
  <c r="M43" i="68"/>
  <c r="S43" i="68" s="1"/>
  <c r="S61" i="68"/>
  <c r="R21" i="68"/>
  <c r="F39" i="68"/>
  <c r="S45" i="68"/>
  <c r="S33" i="68"/>
  <c r="O38" i="68"/>
  <c r="G119" i="68"/>
  <c r="L71" i="68"/>
  <c r="S48" i="68"/>
  <c r="M47" i="68"/>
  <c r="O55" i="68"/>
  <c r="G83" i="68"/>
  <c r="S102" i="68"/>
  <c r="F108" i="68"/>
  <c r="S70" i="68"/>
  <c r="S89" i="68"/>
  <c r="L61" i="68"/>
  <c r="L77" i="68"/>
  <c r="L90" i="68"/>
  <c r="T90" i="68" s="1"/>
  <c r="G76" i="68"/>
  <c r="L83" i="68"/>
  <c r="G91" i="68"/>
  <c r="L117" i="68"/>
  <c r="H116" i="68"/>
  <c r="O108" i="68"/>
  <c r="L84" i="68"/>
  <c r="L102" i="68"/>
  <c r="J116" i="68"/>
  <c r="G95" i="68"/>
  <c r="C116" i="68"/>
  <c r="G117" i="68"/>
  <c r="T117" i="68" s="1"/>
  <c r="Q122" i="68"/>
  <c r="N85" i="68"/>
  <c r="L97" i="68"/>
  <c r="R108" i="68"/>
  <c r="E73" i="68"/>
  <c r="P47" i="68"/>
  <c r="P38" i="68" s="1"/>
  <c r="G22" i="68"/>
  <c r="C21" i="68"/>
  <c r="S19" i="68"/>
  <c r="N21" i="68"/>
  <c r="N20" i="68" s="1"/>
  <c r="L29" i="68"/>
  <c r="D39" i="68"/>
  <c r="D55" i="68"/>
  <c r="I25" i="68"/>
  <c r="D47" i="68"/>
  <c r="L76" i="68"/>
  <c r="L49" i="68"/>
  <c r="F21" i="68"/>
  <c r="F20" i="68" s="1"/>
  <c r="G36" i="68"/>
  <c r="S83" i="68"/>
  <c r="E39" i="68"/>
  <c r="E38" i="68" s="1"/>
  <c r="G45" i="68"/>
  <c r="T45" i="68" s="1"/>
  <c r="L62" i="68"/>
  <c r="T62" i="68" s="1"/>
  <c r="L23" i="68"/>
  <c r="N39" i="68"/>
  <c r="G34" i="68"/>
  <c r="T34" i="68" s="1"/>
  <c r="S58" i="68"/>
  <c r="J30" i="68"/>
  <c r="N47" i="68"/>
  <c r="F59" i="68"/>
  <c r="S51" i="68"/>
  <c r="G84" i="68"/>
  <c r="C108" i="68"/>
  <c r="G109" i="68"/>
  <c r="T109" i="68" s="1"/>
  <c r="F55" i="68"/>
  <c r="G49" i="68"/>
  <c r="T49" i="68" s="1"/>
  <c r="G64" i="68"/>
  <c r="L80" i="68"/>
  <c r="H79" i="68"/>
  <c r="L91" i="68"/>
  <c r="G71" i="68"/>
  <c r="G102" i="68"/>
  <c r="E116" i="68"/>
  <c r="G114" i="68"/>
  <c r="T114" i="68" s="1"/>
  <c r="L66" i="68"/>
  <c r="T66" i="68" s="1"/>
  <c r="H85" i="68"/>
  <c r="L86" i="68"/>
  <c r="L100" i="68"/>
  <c r="P116" i="68"/>
  <c r="S114" i="68"/>
  <c r="L96" i="68"/>
  <c r="R116" i="68"/>
  <c r="K116" i="68"/>
  <c r="H92" i="68"/>
  <c r="L92" i="68" s="1"/>
  <c r="L93" i="68"/>
  <c r="L119" i="68"/>
  <c r="E25" i="68"/>
  <c r="R30" i="68"/>
  <c r="L36" i="68"/>
  <c r="P79" i="68"/>
  <c r="P78" i="68" s="1"/>
  <c r="H59" i="68"/>
  <c r="L60" i="68"/>
  <c r="I85" i="68"/>
  <c r="I78" i="68" s="1"/>
  <c r="N55" i="68"/>
  <c r="R73" i="68"/>
  <c r="S57" i="68"/>
  <c r="G65" i="68"/>
  <c r="G74" i="68"/>
  <c r="C73" i="68"/>
  <c r="K85" i="68"/>
  <c r="E108" i="68"/>
  <c r="G94" i="68"/>
  <c r="J79" i="68"/>
  <c r="J78" i="68" s="1"/>
  <c r="S71" i="68"/>
  <c r="S91" i="68"/>
  <c r="R85" i="68"/>
  <c r="G93" i="68"/>
  <c r="C92" i="68"/>
  <c r="G92" i="68" s="1"/>
  <c r="S117" i="68"/>
  <c r="M116" i="68"/>
  <c r="S110" i="68"/>
  <c r="I116" i="68"/>
  <c r="D85" i="68"/>
  <c r="L118" i="68"/>
  <c r="S111" i="68"/>
  <c r="T28" i="68"/>
  <c r="C25" i="68"/>
  <c r="G26" i="68"/>
  <c r="T26" i="68" s="1"/>
  <c r="P20" i="68"/>
  <c r="T63" i="68"/>
  <c r="G69" i="68"/>
  <c r="C68" i="68"/>
  <c r="K108" i="68"/>
  <c r="L69" i="68"/>
  <c r="H68" i="68"/>
  <c r="H73" i="68"/>
  <c r="L74" i="68"/>
  <c r="G67" i="68"/>
  <c r="I39" i="68"/>
  <c r="G44" i="68"/>
  <c r="C43" i="68"/>
  <c r="G43" i="68" s="1"/>
  <c r="P30" i="68"/>
  <c r="P59" i="68"/>
  <c r="L54" i="68"/>
  <c r="M55" i="68"/>
  <c r="S56" i="68"/>
  <c r="N116" i="68"/>
  <c r="K78" i="68"/>
  <c r="S23" i="68"/>
  <c r="S60" i="68"/>
  <c r="M59" i="68"/>
  <c r="G18" i="68"/>
  <c r="S67" i="68"/>
  <c r="R25" i="68"/>
  <c r="J55" i="68"/>
  <c r="H39" i="68"/>
  <c r="L40" i="68"/>
  <c r="T57"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S122" i="68" s="1"/>
  <c r="G89" i="68"/>
  <c r="T89" i="68" s="1"/>
  <c r="R59" i="68"/>
  <c r="F116" i="68"/>
  <c r="Q68" i="68"/>
  <c r="L70" i="68"/>
  <c r="G120" i="68"/>
  <c r="T120" i="68" s="1"/>
  <c r="S94" i="68"/>
  <c r="Q108" i="68"/>
  <c r="F85" i="68"/>
  <c r="F78" i="68" s="1"/>
  <c r="L124" i="68"/>
  <c r="N30" i="68"/>
  <c r="N15" i="68" s="1"/>
  <c r="J16" i="68"/>
  <c r="S35" i="68"/>
  <c r="L18" i="68"/>
  <c r="G23" i="68"/>
  <c r="K21" i="68"/>
  <c r="G31" i="68"/>
  <c r="T31" i="68" s="1"/>
  <c r="C30" i="68"/>
  <c r="S42" i="68"/>
  <c r="G96" i="68"/>
  <c r="G35" i="68"/>
  <c r="O21" i="68"/>
  <c r="O20" i="68" s="1"/>
  <c r="O15" i="68" s="1"/>
  <c r="H21" i="68"/>
  <c r="L22" i="68"/>
  <c r="Q55" i="68"/>
  <c r="M39" i="68"/>
  <c r="S40" i="68"/>
  <c r="G46" i="68"/>
  <c r="J73" i="68"/>
  <c r="I55" i="68"/>
  <c r="I53" i="68" s="1"/>
  <c r="N79" i="68"/>
  <c r="N78" i="68" s="1"/>
  <c r="S41" i="68"/>
  <c r="E59" i="68"/>
  <c r="D68" i="68"/>
  <c r="D25" i="68"/>
  <c r="K43" i="68"/>
  <c r="R39" i="68"/>
  <c r="R38" i="68" s="1"/>
  <c r="H16" i="68"/>
  <c r="L17" i="68"/>
  <c r="S54" i="68"/>
  <c r="G17" i="68"/>
  <c r="C16" i="68"/>
  <c r="I43" i="68"/>
  <c r="F30" i="68"/>
  <c r="N59" i="68"/>
  <c r="S27" i="68"/>
  <c r="T27" i="68" s="1"/>
  <c r="J38" i="68"/>
  <c r="P55" i="68"/>
  <c r="Q21" i="68"/>
  <c r="Q20" i="68" s="1"/>
  <c r="Q15" i="68" s="1"/>
  <c r="K39" i="68"/>
  <c r="K38" i="68" s="1"/>
  <c r="G41" i="68"/>
  <c r="S46" i="68"/>
  <c r="H55" i="68"/>
  <c r="L56" i="68"/>
  <c r="L35" i="68"/>
  <c r="J47" i="68"/>
  <c r="G42" i="68"/>
  <c r="G61" i="68"/>
  <c r="T61" i="68" s="1"/>
  <c r="L32" i="68"/>
  <c r="T32" i="68" s="1"/>
  <c r="H43" i="68"/>
  <c r="L43" i="68" s="1"/>
  <c r="L44" i="68"/>
  <c r="S82" i="68"/>
  <c r="G48" i="68"/>
  <c r="T48" i="68" s="1"/>
  <c r="C47" i="68"/>
  <c r="Q59" i="68"/>
  <c r="S87" i="68"/>
  <c r="S112" i="68"/>
  <c r="O116" i="68"/>
  <c r="G58" i="68"/>
  <c r="T58" i="68" s="1"/>
  <c r="S65" i="68"/>
  <c r="S95" i="68"/>
  <c r="G86" i="68"/>
  <c r="C85" i="68"/>
  <c r="F73" i="68"/>
  <c r="R79" i="68"/>
  <c r="R78" i="68" s="1"/>
  <c r="E85" i="68"/>
  <c r="E78" i="68" s="1"/>
  <c r="E53" i="68" s="1"/>
  <c r="L94" i="68"/>
  <c r="C122" i="68"/>
  <c r="G122" i="68" s="1"/>
  <c r="G123" i="68"/>
  <c r="G72" i="68"/>
  <c r="Q85" i="68"/>
  <c r="M92" i="68"/>
  <c r="S92" i="68" s="1"/>
  <c r="S93" i="68"/>
  <c r="G104" i="68"/>
  <c r="T104" i="68" s="1"/>
  <c r="D79" i="68"/>
  <c r="D78" i="68" s="1"/>
  <c r="S118" i="68"/>
  <c r="T118" i="68" s="1"/>
  <c r="G111" i="68"/>
  <c r="T111" i="68" s="1"/>
  <c r="Q116" i="68"/>
  <c r="S124" i="68"/>
  <c r="G112" i="68"/>
  <c r="J108" i="68"/>
  <c r="M21" i="68"/>
  <c r="M68" i="67"/>
  <c r="S69" i="67"/>
  <c r="S48" i="67"/>
  <c r="M47" i="67"/>
  <c r="L44" i="67"/>
  <c r="H43" i="67"/>
  <c r="E59" i="67"/>
  <c r="L26" i="67"/>
  <c r="H25" i="67"/>
  <c r="S117" i="67"/>
  <c r="M116" i="67"/>
  <c r="F73" i="67"/>
  <c r="S67" i="67"/>
  <c r="K79" i="67"/>
  <c r="I85" i="67"/>
  <c r="S110" i="67"/>
  <c r="I116" i="67"/>
  <c r="D85" i="67"/>
  <c r="G100" i="67"/>
  <c r="Q108" i="67"/>
  <c r="I122" i="67"/>
  <c r="L110" i="67"/>
  <c r="J122" i="67"/>
  <c r="G35" i="67"/>
  <c r="E79" i="67"/>
  <c r="E78" i="67" s="1"/>
  <c r="K59" i="67"/>
  <c r="Q16" i="67"/>
  <c r="N21" i="67"/>
  <c r="N20" i="67" s="1"/>
  <c r="I30" i="67"/>
  <c r="L27" i="67"/>
  <c r="S36" i="67"/>
  <c r="C16" i="67"/>
  <c r="G17" i="67"/>
  <c r="O25" i="67"/>
  <c r="C21" i="67"/>
  <c r="G22" i="67"/>
  <c r="P43" i="67"/>
  <c r="G70" i="67"/>
  <c r="G113" i="67"/>
  <c r="T113" i="67" s="1"/>
  <c r="S42" i="67"/>
  <c r="L41" i="67"/>
  <c r="S95" i="67"/>
  <c r="G61" i="67"/>
  <c r="P25" i="67"/>
  <c r="G58" i="67"/>
  <c r="E68" i="67"/>
  <c r="L72" i="67"/>
  <c r="I59" i="67"/>
  <c r="S70" i="67"/>
  <c r="H68" i="67"/>
  <c r="L69" i="67"/>
  <c r="N73" i="67"/>
  <c r="L81" i="67"/>
  <c r="I68" i="67"/>
  <c r="L66" i="67"/>
  <c r="P85" i="67"/>
  <c r="Q85" i="67"/>
  <c r="S118" i="67"/>
  <c r="T118" i="67" s="1"/>
  <c r="G111" i="67"/>
  <c r="Q116" i="67"/>
  <c r="S124" i="67"/>
  <c r="C116" i="67"/>
  <c r="G117" i="67"/>
  <c r="Q122" i="67"/>
  <c r="D116" i="67"/>
  <c r="R122" i="67"/>
  <c r="S27" i="67"/>
  <c r="R21" i="67"/>
  <c r="G34" i="67"/>
  <c r="I15" i="67"/>
  <c r="O47" i="67"/>
  <c r="S54" i="67"/>
  <c r="L54" i="67"/>
  <c r="S51" i="67"/>
  <c r="L67" i="67"/>
  <c r="L80" i="67"/>
  <c r="H79" i="67"/>
  <c r="H85" i="67"/>
  <c r="L86" i="67"/>
  <c r="Q59" i="67"/>
  <c r="P68" i="67"/>
  <c r="Q68" i="67"/>
  <c r="S75" i="67"/>
  <c r="G102" i="67"/>
  <c r="D55" i="67"/>
  <c r="L62" i="67"/>
  <c r="C92" i="67"/>
  <c r="G92" i="67" s="1"/>
  <c r="G93" i="67"/>
  <c r="T119" i="67"/>
  <c r="L104" i="67"/>
  <c r="L124" i="67"/>
  <c r="T124" i="67" s="1"/>
  <c r="L51" i="67"/>
  <c r="S33" i="67"/>
  <c r="L18" i="67"/>
  <c r="M16" i="67"/>
  <c r="S17" i="67"/>
  <c r="S23" i="67"/>
  <c r="S44" i="67"/>
  <c r="M43" i="67"/>
  <c r="G18" i="67"/>
  <c r="S18" i="67"/>
  <c r="G27" i="67"/>
  <c r="G82" i="67"/>
  <c r="N43" i="67"/>
  <c r="N16" i="67"/>
  <c r="S31" i="67"/>
  <c r="M30" i="67"/>
  <c r="S28" i="67"/>
  <c r="G42" i="67"/>
  <c r="K55" i="67"/>
  <c r="S112" i="67"/>
  <c r="L40" i="67"/>
  <c r="H39" i="67"/>
  <c r="N59" i="67"/>
  <c r="Q43" i="67"/>
  <c r="S50" i="67"/>
  <c r="J47" i="67"/>
  <c r="G74" i="67"/>
  <c r="C73" i="67"/>
  <c r="D39" i="67"/>
  <c r="L46" i="67"/>
  <c r="F59" i="67"/>
  <c r="F53" i="67" s="1"/>
  <c r="K73" i="67"/>
  <c r="L63" i="67"/>
  <c r="J73" i="67"/>
  <c r="N79" i="67"/>
  <c r="D73" i="67"/>
  <c r="P79" i="67"/>
  <c r="P78" i="67" s="1"/>
  <c r="J59" i="67"/>
  <c r="G76" i="67"/>
  <c r="D79" i="67"/>
  <c r="L90" i="67"/>
  <c r="T90" i="67" s="1"/>
  <c r="L87" i="67"/>
  <c r="S104" i="67"/>
  <c r="L88" i="67"/>
  <c r="T88" i="67" s="1"/>
  <c r="H108" i="67"/>
  <c r="L109" i="67"/>
  <c r="S111" i="67"/>
  <c r="N85" i="67"/>
  <c r="L97" i="67"/>
  <c r="T97" i="67" s="1"/>
  <c r="F43" i="67"/>
  <c r="S26" i="67"/>
  <c r="M25" i="67"/>
  <c r="G54" i="67"/>
  <c r="T54" i="67" s="1"/>
  <c r="K30" i="67"/>
  <c r="D25" i="67"/>
  <c r="L19" i="67"/>
  <c r="N47" i="67"/>
  <c r="S76" i="67"/>
  <c r="C39" i="67"/>
  <c r="G40" i="67"/>
  <c r="O30" i="67"/>
  <c r="O59" i="67"/>
  <c r="S65" i="67"/>
  <c r="T65" i="67" s="1"/>
  <c r="O20" i="67"/>
  <c r="K68" i="67"/>
  <c r="G37" i="67"/>
  <c r="L29" i="67"/>
  <c r="O16" i="67"/>
  <c r="G31" i="67"/>
  <c r="C30" i="67"/>
  <c r="S37" i="67"/>
  <c r="S24" i="67"/>
  <c r="O43" i="67"/>
  <c r="O38" i="67" s="1"/>
  <c r="G50" i="67"/>
  <c r="G77" i="67"/>
  <c r="L48" i="67"/>
  <c r="H47" i="67"/>
  <c r="I39" i="67"/>
  <c r="G81" i="67"/>
  <c r="T81" i="67" s="1"/>
  <c r="L37" i="67"/>
  <c r="J43" i="67"/>
  <c r="O55" i="67"/>
  <c r="S77" i="67"/>
  <c r="P55" i="67"/>
  <c r="C68" i="67"/>
  <c r="G68" i="67" s="1"/>
  <c r="G69" i="67"/>
  <c r="D47" i="67"/>
  <c r="L75" i="67"/>
  <c r="T75" i="67" s="1"/>
  <c r="L64" i="67"/>
  <c r="N68" i="67"/>
  <c r="G91" i="67"/>
  <c r="T91" i="67" s="1"/>
  <c r="S62" i="67"/>
  <c r="G67" i="67"/>
  <c r="T67" i="67" s="1"/>
  <c r="I79" i="67"/>
  <c r="K85" i="67"/>
  <c r="L61" i="67"/>
  <c r="L77" i="67"/>
  <c r="S71" i="67"/>
  <c r="O85" i="67"/>
  <c r="O78" i="67" s="1"/>
  <c r="L58" i="67"/>
  <c r="J68" i="67"/>
  <c r="P73" i="67"/>
  <c r="D122" i="67"/>
  <c r="G89" i="67"/>
  <c r="M108" i="67"/>
  <c r="S109" i="67"/>
  <c r="G114" i="67"/>
  <c r="L83" i="67"/>
  <c r="F108" i="67"/>
  <c r="S93" i="67"/>
  <c r="M92" i="67"/>
  <c r="S92" i="67" s="1"/>
  <c r="G98" i="67"/>
  <c r="G120" i="67"/>
  <c r="H122" i="67"/>
  <c r="L122" i="67" s="1"/>
  <c r="L123" i="67"/>
  <c r="N39" i="67"/>
  <c r="N38" i="67" s="1"/>
  <c r="Q25" i="67"/>
  <c r="Q20" i="67" s="1"/>
  <c r="R16" i="67"/>
  <c r="S40" i="67"/>
  <c r="M39" i="67"/>
  <c r="R25" i="67"/>
  <c r="D30" i="67"/>
  <c r="L24" i="67"/>
  <c r="G26" i="67"/>
  <c r="T26" i="67" s="1"/>
  <c r="C25" i="67"/>
  <c r="G25" i="67" s="1"/>
  <c r="P39" i="67"/>
  <c r="P38" i="67" s="1"/>
  <c r="G51" i="67"/>
  <c r="C47" i="67"/>
  <c r="G48" i="67"/>
  <c r="L34" i="67"/>
  <c r="R59" i="67"/>
  <c r="R53" i="67" s="1"/>
  <c r="H92" i="67"/>
  <c r="L92" i="67" s="1"/>
  <c r="L93" i="67"/>
  <c r="H30" i="67"/>
  <c r="L31" i="67"/>
  <c r="P20" i="67"/>
  <c r="F39" i="67"/>
  <c r="F38" i="67" s="1"/>
  <c r="S19" i="67"/>
  <c r="T19" i="67" s="1"/>
  <c r="S84" i="67"/>
  <c r="E30" i="67"/>
  <c r="E15" i="67" s="1"/>
  <c r="P16" i="67"/>
  <c r="S63" i="67"/>
  <c r="G23" i="67"/>
  <c r="T23" i="67" s="1"/>
  <c r="E47" i="67"/>
  <c r="Q73" i="67"/>
  <c r="S60" i="67"/>
  <c r="M59" i="67"/>
  <c r="S80" i="67"/>
  <c r="M79" i="67"/>
  <c r="J30" i="67"/>
  <c r="G56" i="67"/>
  <c r="C55" i="67"/>
  <c r="G64" i="67"/>
  <c r="Q39" i="67"/>
  <c r="Q38" i="67" s="1"/>
  <c r="S46" i="67"/>
  <c r="G83" i="67"/>
  <c r="L33" i="67"/>
  <c r="R43" i="67"/>
  <c r="R38" i="67" s="1"/>
  <c r="C108" i="67"/>
  <c r="G108" i="67" s="1"/>
  <c r="G109" i="67"/>
  <c r="T109" i="67" s="1"/>
  <c r="L42" i="67"/>
  <c r="L56" i="67"/>
  <c r="H55" i="67"/>
  <c r="L55" i="67" s="1"/>
  <c r="S64" i="67"/>
  <c r="L60" i="67"/>
  <c r="H59" i="67"/>
  <c r="L76" i="67"/>
  <c r="G63" i="67"/>
  <c r="E73" i="67"/>
  <c r="Q79" i="67"/>
  <c r="S87" i="67"/>
  <c r="T87" i="67" s="1"/>
  <c r="S100" i="67"/>
  <c r="R55" i="67"/>
  <c r="G72" i="67"/>
  <c r="R68" i="67"/>
  <c r="L82" i="67"/>
  <c r="G110" i="67"/>
  <c r="T110" i="67" s="1"/>
  <c r="E122" i="67"/>
  <c r="L100" i="67"/>
  <c r="N108" i="67"/>
  <c r="G94" i="67"/>
  <c r="O108" i="67"/>
  <c r="L84" i="67"/>
  <c r="T84" i="67" s="1"/>
  <c r="L102" i="67"/>
  <c r="J116" i="67"/>
  <c r="S106" i="67"/>
  <c r="J108" i="67"/>
  <c r="K25" i="67"/>
  <c r="K20" i="67" s="1"/>
  <c r="K15" i="67" s="1"/>
  <c r="G33" i="67"/>
  <c r="S32" i="67"/>
  <c r="T32" i="67" s="1"/>
  <c r="S49" i="67"/>
  <c r="T49" i="67" s="1"/>
  <c r="S66" i="67"/>
  <c r="H73" i="67"/>
  <c r="L73" i="67" s="1"/>
  <c r="L74" i="67"/>
  <c r="S97" i="67"/>
  <c r="T112" i="67"/>
  <c r="K39" i="67"/>
  <c r="K38" i="67" s="1"/>
  <c r="G29" i="67"/>
  <c r="T29" i="67" s="1"/>
  <c r="H21" i="67"/>
  <c r="L22" i="67"/>
  <c r="E39" i="67"/>
  <c r="H16" i="67"/>
  <c r="L17" i="67"/>
  <c r="L35" i="67"/>
  <c r="L28" i="67"/>
  <c r="T28" i="67" s="1"/>
  <c r="M21" i="67"/>
  <c r="S22" i="67"/>
  <c r="G41" i="67"/>
  <c r="G36" i="67"/>
  <c r="D21" i="67"/>
  <c r="D20" i="67" s="1"/>
  <c r="S45" i="67"/>
  <c r="R30" i="67"/>
  <c r="L36" i="67"/>
  <c r="M55" i="67"/>
  <c r="S56" i="67"/>
  <c r="I47" i="67"/>
  <c r="E55" i="67"/>
  <c r="E53" i="67" s="1"/>
  <c r="C85" i="67"/>
  <c r="G86" i="67"/>
  <c r="J39" i="67"/>
  <c r="J38" i="67" s="1"/>
  <c r="L45" i="67"/>
  <c r="C59" i="67"/>
  <c r="G60" i="67"/>
  <c r="C43" i="67"/>
  <c r="G43" i="67" s="1"/>
  <c r="G44" i="67"/>
  <c r="T44" i="67" s="1"/>
  <c r="S58" i="67"/>
  <c r="S72" i="67"/>
  <c r="E116" i="67"/>
  <c r="F30" i="67"/>
  <c r="F15" i="67" s="1"/>
  <c r="F126" i="67" s="1"/>
  <c r="Q55" i="67"/>
  <c r="K108" i="67"/>
  <c r="L71" i="67"/>
  <c r="L106" i="67"/>
  <c r="T106" i="67" s="1"/>
  <c r="P59" i="67"/>
  <c r="S82" i="67"/>
  <c r="S94" i="67"/>
  <c r="N116" i="67"/>
  <c r="O68" i="67"/>
  <c r="M73" i="67"/>
  <c r="S74" i="67"/>
  <c r="L57" i="67"/>
  <c r="T57" i="67" s="1"/>
  <c r="J79" i="67"/>
  <c r="J78" i="67" s="1"/>
  <c r="S86" i="67"/>
  <c r="M85" i="67"/>
  <c r="S85" i="67" s="1"/>
  <c r="C79" i="67"/>
  <c r="G80" i="67"/>
  <c r="C122" i="67"/>
  <c r="G123" i="67"/>
  <c r="D59" i="67"/>
  <c r="L70" i="67"/>
  <c r="L98" i="67"/>
  <c r="O116" i="67"/>
  <c r="M122" i="67"/>
  <c r="S123" i="67"/>
  <c r="L95" i="67"/>
  <c r="L117" i="67"/>
  <c r="H116" i="67"/>
  <c r="N122" i="67"/>
  <c r="S89" i="67"/>
  <c r="S114" i="67"/>
  <c r="O122" i="67"/>
  <c r="L96" i="67"/>
  <c r="T96" i="67" s="1"/>
  <c r="R116" i="67"/>
  <c r="S98" i="67"/>
  <c r="I108" i="67"/>
  <c r="S120" i="67"/>
  <c r="L89" i="67"/>
  <c r="R108" i="67"/>
  <c r="L114" i="67"/>
  <c r="D16" i="67"/>
  <c r="J15" i="66"/>
  <c r="Q15" i="66"/>
  <c r="N38" i="66"/>
  <c r="S69" i="66"/>
  <c r="M68" i="66"/>
  <c r="E59" i="66"/>
  <c r="E116" i="66"/>
  <c r="F68" i="66"/>
  <c r="S119" i="66"/>
  <c r="L42" i="66"/>
  <c r="K79" i="66"/>
  <c r="K78" i="66" s="1"/>
  <c r="M59" i="66"/>
  <c r="S60" i="66"/>
  <c r="S88" i="66"/>
  <c r="G118" i="66"/>
  <c r="G81" i="66"/>
  <c r="T81" i="66" s="1"/>
  <c r="N85" i="66"/>
  <c r="S93" i="66"/>
  <c r="M92" i="66"/>
  <c r="S92" i="66" s="1"/>
  <c r="G120" i="66"/>
  <c r="L123" i="66"/>
  <c r="H122" i="66"/>
  <c r="Q43" i="66"/>
  <c r="L40" i="66"/>
  <c r="H39" i="66"/>
  <c r="S23" i="66"/>
  <c r="K47" i="66"/>
  <c r="I79" i="66"/>
  <c r="G61" i="66"/>
  <c r="T61" i="66" s="1"/>
  <c r="L74" i="66"/>
  <c r="H73" i="66"/>
  <c r="L63" i="66"/>
  <c r="C108" i="66"/>
  <c r="G109" i="66"/>
  <c r="F108" i="66"/>
  <c r="S118" i="66"/>
  <c r="G114" i="66"/>
  <c r="T114" i="66" s="1"/>
  <c r="G94" i="66"/>
  <c r="O108" i="66"/>
  <c r="L102" i="66"/>
  <c r="J116" i="66"/>
  <c r="P122" i="66"/>
  <c r="O30" i="66"/>
  <c r="I25" i="66"/>
  <c r="I20" i="66" s="1"/>
  <c r="I15" i="66" s="1"/>
  <c r="I38" i="66"/>
  <c r="S26" i="66"/>
  <c r="P55" i="66"/>
  <c r="S27" i="66"/>
  <c r="T27" i="66" s="1"/>
  <c r="M25" i="66"/>
  <c r="C122" i="66"/>
  <c r="G123" i="66"/>
  <c r="L117" i="66"/>
  <c r="H116" i="66"/>
  <c r="G102" i="66"/>
  <c r="T102" i="66" s="1"/>
  <c r="P78" i="66"/>
  <c r="L112" i="66"/>
  <c r="S74" i="66"/>
  <c r="M73" i="66"/>
  <c r="I73" i="66"/>
  <c r="M79" i="66"/>
  <c r="S80" i="66"/>
  <c r="L18" i="66"/>
  <c r="K30" i="66"/>
  <c r="G41" i="66"/>
  <c r="S17" i="66"/>
  <c r="M16" i="66"/>
  <c r="L44" i="66"/>
  <c r="H43" i="66"/>
  <c r="C16" i="66"/>
  <c r="G17" i="66"/>
  <c r="J59" i="66"/>
  <c r="G64" i="66"/>
  <c r="G87" i="66"/>
  <c r="N108" i="66"/>
  <c r="N55" i="66"/>
  <c r="L75" i="66"/>
  <c r="T75" i="66" s="1"/>
  <c r="Q73" i="66"/>
  <c r="N116" i="66"/>
  <c r="R25" i="66"/>
  <c r="R20" i="66" s="1"/>
  <c r="R15" i="66" s="1"/>
  <c r="G80" i="66"/>
  <c r="C79" i="66"/>
  <c r="F21" i="66"/>
  <c r="K39" i="66"/>
  <c r="K38" i="66" s="1"/>
  <c r="G56" i="66"/>
  <c r="C55" i="66"/>
  <c r="G88" i="66"/>
  <c r="T88" i="66" s="1"/>
  <c r="Q68" i="66"/>
  <c r="L50" i="66"/>
  <c r="G119" i="66"/>
  <c r="L76" i="66"/>
  <c r="L120" i="66"/>
  <c r="L84" i="66"/>
  <c r="N21" i="66"/>
  <c r="N20" i="66" s="1"/>
  <c r="N15" i="66" s="1"/>
  <c r="I47" i="66"/>
  <c r="N47" i="66"/>
  <c r="S61" i="66"/>
  <c r="G50" i="66"/>
  <c r="T50" i="66" s="1"/>
  <c r="P39" i="66"/>
  <c r="G26" i="66"/>
  <c r="T26" i="66" s="1"/>
  <c r="C25" i="66"/>
  <c r="L51" i="66"/>
  <c r="L71" i="66"/>
  <c r="G24" i="66"/>
  <c r="C21" i="66"/>
  <c r="G49" i="66"/>
  <c r="Q55" i="66"/>
  <c r="L65" i="66"/>
  <c r="T65" i="66" s="1"/>
  <c r="D43" i="66"/>
  <c r="S65" i="66"/>
  <c r="K108" i="66"/>
  <c r="D59" i="66"/>
  <c r="L86" i="66"/>
  <c r="H85" i="66"/>
  <c r="S56" i="66"/>
  <c r="M55" i="66"/>
  <c r="S55" i="66" s="1"/>
  <c r="I68" i="66"/>
  <c r="G91" i="66"/>
  <c r="L77" i="66"/>
  <c r="S123" i="66"/>
  <c r="M122" i="66"/>
  <c r="L90" i="66"/>
  <c r="G84" i="66"/>
  <c r="S82" i="66"/>
  <c r="T82" i="66" s="1"/>
  <c r="O116" i="66"/>
  <c r="S89" i="66"/>
  <c r="S114" i="66"/>
  <c r="O122" i="66"/>
  <c r="L96" i="66"/>
  <c r="R116" i="66"/>
  <c r="S106" i="66"/>
  <c r="J108" i="66"/>
  <c r="E47" i="66"/>
  <c r="S37" i="66"/>
  <c r="G31" i="66"/>
  <c r="C30" i="66"/>
  <c r="J68" i="66"/>
  <c r="S54" i="66"/>
  <c r="T54" i="66" s="1"/>
  <c r="G18" i="66"/>
  <c r="T18" i="66" s="1"/>
  <c r="L41" i="66"/>
  <c r="O21" i="66"/>
  <c r="O20" i="66" s="1"/>
  <c r="O15" i="66" s="1"/>
  <c r="G71" i="66"/>
  <c r="F55" i="66"/>
  <c r="H21" i="66"/>
  <c r="L22" i="66"/>
  <c r="T22" i="66" s="1"/>
  <c r="R85" i="66"/>
  <c r="E21" i="66"/>
  <c r="E20" i="66" s="1"/>
  <c r="G63" i="66"/>
  <c r="T63" i="66" s="1"/>
  <c r="L91" i="66"/>
  <c r="C59" i="66"/>
  <c r="G60" i="66"/>
  <c r="E39" i="66"/>
  <c r="L37" i="66"/>
  <c r="J43" i="66"/>
  <c r="E30" i="66"/>
  <c r="S35" i="66"/>
  <c r="T35" i="66" s="1"/>
  <c r="S49" i="66"/>
  <c r="S57" i="66"/>
  <c r="L106" i="66"/>
  <c r="T106" i="66" s="1"/>
  <c r="G45" i="66"/>
  <c r="S62" i="66"/>
  <c r="O85" i="66"/>
  <c r="R73" i="66"/>
  <c r="S91" i="66"/>
  <c r="G113" i="66"/>
  <c r="S71" i="66"/>
  <c r="P116" i="66"/>
  <c r="L87" i="66"/>
  <c r="G57" i="66"/>
  <c r="T57" i="66" s="1"/>
  <c r="N79" i="66"/>
  <c r="N78" i="66" s="1"/>
  <c r="S76" i="66"/>
  <c r="T76" i="66" s="1"/>
  <c r="S77" i="66"/>
  <c r="C85" i="66"/>
  <c r="G86" i="66"/>
  <c r="G90" i="66"/>
  <c r="S110" i="66"/>
  <c r="I116" i="66"/>
  <c r="D85" i="66"/>
  <c r="L118" i="66"/>
  <c r="I108" i="66"/>
  <c r="S120" i="66"/>
  <c r="R108" i="66"/>
  <c r="L114" i="66"/>
  <c r="Q59" i="66"/>
  <c r="G37" i="66"/>
  <c r="T37" i="66" s="1"/>
  <c r="L24" i="66"/>
  <c r="P16" i="66"/>
  <c r="L25" i="66"/>
  <c r="S48" i="66"/>
  <c r="M47" i="66"/>
  <c r="S47" i="66" s="1"/>
  <c r="G69" i="66"/>
  <c r="T69" i="66" s="1"/>
  <c r="C68" i="66"/>
  <c r="H68" i="66"/>
  <c r="L69" i="66"/>
  <c r="S72" i="66"/>
  <c r="L109" i="66"/>
  <c r="H108" i="66"/>
  <c r="L94" i="66"/>
  <c r="S97" i="66"/>
  <c r="P108" i="66"/>
  <c r="S66" i="66"/>
  <c r="G40" i="66"/>
  <c r="T40" i="66" s="1"/>
  <c r="C39" i="66"/>
  <c r="N68" i="66"/>
  <c r="G98" i="66"/>
  <c r="L119" i="66"/>
  <c r="L49" i="66"/>
  <c r="T51" i="66"/>
  <c r="D30" i="66"/>
  <c r="H59" i="66"/>
  <c r="L60" i="66"/>
  <c r="G95" i="66"/>
  <c r="H55" i="66"/>
  <c r="L56" i="66"/>
  <c r="L70" i="66"/>
  <c r="E55" i="66"/>
  <c r="E53" i="66" s="1"/>
  <c r="I85" i="66"/>
  <c r="S96" i="66"/>
  <c r="L89" i="66"/>
  <c r="S40" i="66"/>
  <c r="M39" i="66"/>
  <c r="S41" i="66"/>
  <c r="L45" i="66"/>
  <c r="P25" i="66"/>
  <c r="P20" i="66" s="1"/>
  <c r="F39" i="66"/>
  <c r="F38" i="66" s="1"/>
  <c r="M21" i="66"/>
  <c r="S22" i="66"/>
  <c r="Q39" i="66"/>
  <c r="L64" i="66"/>
  <c r="L48" i="66"/>
  <c r="H47" i="66"/>
  <c r="L31" i="66"/>
  <c r="H30" i="66"/>
  <c r="L30" i="66" s="1"/>
  <c r="K21" i="66"/>
  <c r="K20" i="66" s="1"/>
  <c r="K15" i="66" s="1"/>
  <c r="L33" i="66"/>
  <c r="T33" i="66" s="1"/>
  <c r="R43" i="66"/>
  <c r="R38" i="66" s="1"/>
  <c r="Q79" i="66"/>
  <c r="Q78" i="66" s="1"/>
  <c r="O25" i="66"/>
  <c r="S31" i="66"/>
  <c r="M30" i="66"/>
  <c r="S30" i="66" s="1"/>
  <c r="G36" i="66"/>
  <c r="F116" i="66"/>
  <c r="G46" i="66"/>
  <c r="G89" i="66"/>
  <c r="T89" i="66" s="1"/>
  <c r="K59" i="66"/>
  <c r="S67" i="66"/>
  <c r="T67" i="66" s="1"/>
  <c r="L95" i="66"/>
  <c r="L66" i="66"/>
  <c r="G110" i="66"/>
  <c r="L46" i="66"/>
  <c r="F59" i="66"/>
  <c r="S94" i="66"/>
  <c r="J79" i="66"/>
  <c r="J78" i="66" s="1"/>
  <c r="J53" i="66" s="1"/>
  <c r="G93" i="66"/>
  <c r="C92" i="66"/>
  <c r="G92" i="66" s="1"/>
  <c r="G100" i="66"/>
  <c r="S112" i="66"/>
  <c r="T112" i="66" s="1"/>
  <c r="G77" i="66"/>
  <c r="H92" i="66"/>
  <c r="L92" i="66" s="1"/>
  <c r="L93" i="66"/>
  <c r="O79" i="66"/>
  <c r="M85" i="66"/>
  <c r="S86" i="66"/>
  <c r="L111" i="66"/>
  <c r="E122" i="66"/>
  <c r="L72" i="66"/>
  <c r="T72" i="66" s="1"/>
  <c r="S83" i="66"/>
  <c r="F122" i="66"/>
  <c r="G111" i="66"/>
  <c r="Q116" i="66"/>
  <c r="S124" i="66"/>
  <c r="T124" i="66" s="1"/>
  <c r="Q108" i="66"/>
  <c r="I122" i="66"/>
  <c r="L110" i="66"/>
  <c r="J122" i="66"/>
  <c r="D79" i="66"/>
  <c r="D78" i="66" s="1"/>
  <c r="D53" i="66" s="1"/>
  <c r="G58" i="66"/>
  <c r="T58" i="66" s="1"/>
  <c r="H16" i="66"/>
  <c r="L17" i="66"/>
  <c r="L26" i="66"/>
  <c r="O59" i="66"/>
  <c r="S34" i="66"/>
  <c r="T34" i="66" s="1"/>
  <c r="F25" i="66"/>
  <c r="S44" i="66"/>
  <c r="M43" i="66"/>
  <c r="D21" i="66"/>
  <c r="D20" i="66" s="1"/>
  <c r="S36" i="66"/>
  <c r="S29" i="66"/>
  <c r="T29" i="66" s="1"/>
  <c r="J39" i="66"/>
  <c r="G32" i="66"/>
  <c r="T32" i="66" s="1"/>
  <c r="C43" i="66"/>
  <c r="G44" i="66"/>
  <c r="I59" i="66"/>
  <c r="D39" i="66"/>
  <c r="D38" i="66" s="1"/>
  <c r="C47" i="66"/>
  <c r="G47" i="66" s="1"/>
  <c r="G48" i="66"/>
  <c r="S98" i="66"/>
  <c r="G62" i="66"/>
  <c r="T62" i="66" s="1"/>
  <c r="S117" i="66"/>
  <c r="M116" i="66"/>
  <c r="S116" i="66" s="1"/>
  <c r="F85" i="66"/>
  <c r="F78" i="66" s="1"/>
  <c r="D55" i="66"/>
  <c r="L62" i="66"/>
  <c r="R68" i="66"/>
  <c r="N59" i="66"/>
  <c r="N53" i="66" s="1"/>
  <c r="F73" i="66"/>
  <c r="R79" i="66"/>
  <c r="R78" i="66" s="1"/>
  <c r="S100" i="66"/>
  <c r="C73" i="66"/>
  <c r="G74" i="66"/>
  <c r="T74" i="66" s="1"/>
  <c r="L100" i="66"/>
  <c r="L80" i="66"/>
  <c r="H79" i="66"/>
  <c r="G97" i="66"/>
  <c r="T97" i="66" s="1"/>
  <c r="S109" i="66"/>
  <c r="M108" i="66"/>
  <c r="S108" i="66" s="1"/>
  <c r="L113" i="66"/>
  <c r="C116" i="66"/>
  <c r="G117" i="66"/>
  <c r="Q122" i="66"/>
  <c r="D116" i="66"/>
  <c r="R122" i="66"/>
  <c r="O73" i="66"/>
  <c r="K55" i="66"/>
  <c r="K53" i="66" s="1"/>
  <c r="P43" i="66"/>
  <c r="L28" i="66"/>
  <c r="T28" i="66" s="1"/>
  <c r="L23" i="66"/>
  <c r="E108" i="66"/>
  <c r="P25" i="64"/>
  <c r="Q20" i="64"/>
  <c r="L22" i="64"/>
  <c r="H21" i="64"/>
  <c r="S53" i="64"/>
  <c r="R67" i="64"/>
  <c r="L81" i="64"/>
  <c r="L45" i="64"/>
  <c r="T45" i="64" s="1"/>
  <c r="S57" i="64"/>
  <c r="S26" i="64"/>
  <c r="M25" i="64"/>
  <c r="I38" i="64"/>
  <c r="I37" i="64" s="1"/>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P20" i="64" s="1"/>
  <c r="D38" i="64"/>
  <c r="D37" i="64" s="1"/>
  <c r="I54" i="64"/>
  <c r="G79" i="64"/>
  <c r="C78" i="64"/>
  <c r="D29" i="64"/>
  <c r="P58" i="64"/>
  <c r="G27" i="64"/>
  <c r="G28" i="64"/>
  <c r="T28" i="64" s="1"/>
  <c r="L82" i="64"/>
  <c r="C106" i="64"/>
  <c r="G106" i="64" s="1"/>
  <c r="G107" i="64"/>
  <c r="L76" i="64"/>
  <c r="L115" i="64"/>
  <c r="H114" i="64"/>
  <c r="L114" i="64" s="1"/>
  <c r="C114" i="64"/>
  <c r="G115" i="64"/>
  <c r="R120" i="64"/>
  <c r="G33" i="64"/>
  <c r="I16" i="64"/>
  <c r="P16" i="64"/>
  <c r="F15" i="64"/>
  <c r="R42" i="64"/>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Q52" i="64" s="1"/>
  <c r="G89" i="64"/>
  <c r="D54" i="64"/>
  <c r="G70" i="64"/>
  <c r="T70" i="64" s="1"/>
  <c r="E54" i="64"/>
  <c r="E52" i="64" s="1"/>
  <c r="G60" i="64"/>
  <c r="C67" i="64"/>
  <c r="G68" i="64"/>
  <c r="E72" i="64"/>
  <c r="Q78" i="64"/>
  <c r="Q77" i="64" s="1"/>
  <c r="G63" i="64"/>
  <c r="N67" i="64"/>
  <c r="O72" i="64"/>
  <c r="E42" i="64"/>
  <c r="G48" i="64"/>
  <c r="S61" i="64"/>
  <c r="I78" i="64"/>
  <c r="I77" i="64" s="1"/>
  <c r="O84" i="64"/>
  <c r="L94" i="64"/>
  <c r="S82" i="64"/>
  <c r="K106" i="64"/>
  <c r="L89" i="64"/>
  <c r="G96" i="64"/>
  <c r="G118" i="64"/>
  <c r="R114" i="64"/>
  <c r="S109" i="64"/>
  <c r="L95" i="64"/>
  <c r="O37" i="64"/>
  <c r="T94"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O20" i="64" s="1"/>
  <c r="L71" i="64"/>
  <c r="G30" i="64"/>
  <c r="T30" i="64" s="1"/>
  <c r="C29" i="64"/>
  <c r="L24" i="64"/>
  <c r="F58" i="64"/>
  <c r="F52" i="64" s="1"/>
  <c r="S75" i="64"/>
  <c r="E114" i="64"/>
  <c r="M58" i="64"/>
  <c r="S59" i="64"/>
  <c r="S71" i="64"/>
  <c r="G62" i="64"/>
  <c r="F72" i="64"/>
  <c r="O54" i="64"/>
  <c r="S88" i="64"/>
  <c r="H106" i="64"/>
  <c r="L107" i="64"/>
  <c r="N114" i="64"/>
  <c r="P106" i="64"/>
  <c r="S117" i="64"/>
  <c r="L83" i="64"/>
  <c r="L102" i="64"/>
  <c r="G49" i="64"/>
  <c r="T49" i="64" s="1"/>
  <c r="P54" i="64"/>
  <c r="Q16" i="64"/>
  <c r="Q15" i="64" s="1"/>
  <c r="J16" i="64"/>
  <c r="S79" i="64"/>
  <c r="M78" i="64"/>
  <c r="K16" i="64"/>
  <c r="Q29" i="64"/>
  <c r="F42" i="64"/>
  <c r="L68" i="64"/>
  <c r="H67" i="64"/>
  <c r="L63" i="64"/>
  <c r="J25" i="64"/>
  <c r="F38" i="64"/>
  <c r="F37" i="64" s="1"/>
  <c r="N42" i="64"/>
  <c r="N37" i="64" s="1"/>
  <c r="G82" i="64"/>
  <c r="N25" i="64"/>
  <c r="G95" i="64"/>
  <c r="T95" i="64" s="1"/>
  <c r="D25" i="64"/>
  <c r="D20" i="64" s="1"/>
  <c r="D15" i="64" s="1"/>
  <c r="L32" i="64"/>
  <c r="Q38" i="64"/>
  <c r="Q37" i="64" s="1"/>
  <c r="K54" i="64"/>
  <c r="K52" i="64" s="1"/>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J52" i="64" s="1"/>
  <c r="E29" i="64"/>
  <c r="S34" i="64"/>
  <c r="J42" i="64"/>
  <c r="J37" i="64" s="1"/>
  <c r="S31" i="64"/>
  <c r="K38" i="64"/>
  <c r="K37" i="64" s="1"/>
  <c r="N46" i="64"/>
  <c r="I58" i="64"/>
  <c r="I52" i="64" s="1"/>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N21" i="64"/>
  <c r="N20" i="64" s="1"/>
  <c r="K21" i="64"/>
  <c r="K20" i="64" s="1"/>
  <c r="N29" i="64"/>
  <c r="L33" i="64"/>
  <c r="S32" i="64"/>
  <c r="L64" i="64"/>
  <c r="J58" i="64"/>
  <c r="I29" i="64"/>
  <c r="M16" i="64"/>
  <c r="S17" i="64"/>
  <c r="F29" i="64"/>
  <c r="K42" i="64"/>
  <c r="S33" i="64"/>
  <c r="J46" i="64"/>
  <c r="G59" i="64"/>
  <c r="T59" i="64" s="1"/>
  <c r="C58" i="64"/>
  <c r="G58" i="64" s="1"/>
  <c r="S18" i="64"/>
  <c r="S30" i="64"/>
  <c r="M29" i="64"/>
  <c r="S29" i="64" s="1"/>
  <c r="G35" i="64"/>
  <c r="N54" i="64"/>
  <c r="N52" i="64" s="1"/>
  <c r="O25" i="64"/>
  <c r="G32" i="64"/>
  <c r="G41" i="64"/>
  <c r="T41" i="64" s="1"/>
  <c r="G75" i="64"/>
  <c r="T75" i="64" s="1"/>
  <c r="L57" i="64"/>
  <c r="M72" i="64"/>
  <c r="S73" i="64"/>
  <c r="P78" i="64"/>
  <c r="S69" i="64"/>
  <c r="M38" i="64"/>
  <c r="S39" i="64"/>
  <c r="F67" i="64"/>
  <c r="S94" i="64"/>
  <c r="L62" i="64"/>
  <c r="J72" i="64"/>
  <c r="N78" i="64"/>
  <c r="N77" i="64" s="1"/>
  <c r="R84" i="64"/>
  <c r="R77" i="64" s="1"/>
  <c r="G108" i="64"/>
  <c r="S108" i="64"/>
  <c r="I114" i="64"/>
  <c r="S104" i="64"/>
  <c r="J106" i="64"/>
  <c r="S69" i="63"/>
  <c r="M68" i="63"/>
  <c r="S77" i="63"/>
  <c r="G84" i="63"/>
  <c r="G117" i="63"/>
  <c r="C116" i="63"/>
  <c r="G50" i="63"/>
  <c r="K55" i="63"/>
  <c r="I43" i="63"/>
  <c r="L74" i="63"/>
  <c r="H73" i="63"/>
  <c r="C43" i="63"/>
  <c r="G44" i="63"/>
  <c r="G26" i="63"/>
  <c r="S32" i="63"/>
  <c r="G37" i="63"/>
  <c r="T37" i="63" s="1"/>
  <c r="E43" i="63"/>
  <c r="N39" i="63"/>
  <c r="N38" i="63" s="1"/>
  <c r="S58" i="63"/>
  <c r="L24" i="63"/>
  <c r="J47" i="63"/>
  <c r="Q39" i="63"/>
  <c r="S46" i="63"/>
  <c r="L29" i="63"/>
  <c r="L41" i="63"/>
  <c r="S23" i="63"/>
  <c r="T23" i="63" s="1"/>
  <c r="K39" i="63"/>
  <c r="H21" i="63"/>
  <c r="L22" i="63"/>
  <c r="D39" i="63"/>
  <c r="L46" i="63"/>
  <c r="I55" i="63"/>
  <c r="S57" i="63"/>
  <c r="P55" i="63"/>
  <c r="E79" i="63"/>
  <c r="L69" i="63"/>
  <c r="H68" i="63"/>
  <c r="K59" i="63"/>
  <c r="J79" i="63"/>
  <c r="D55" i="63"/>
  <c r="L62" i="63"/>
  <c r="I108" i="63"/>
  <c r="C68" i="63"/>
  <c r="G69" i="63"/>
  <c r="T69" i="63" s="1"/>
  <c r="G110" i="63"/>
  <c r="F59" i="63"/>
  <c r="P79" i="63"/>
  <c r="P78" i="63" s="1"/>
  <c r="G86" i="63"/>
  <c r="C85" i="63"/>
  <c r="G82" i="63"/>
  <c r="L100" i="63"/>
  <c r="R108" i="63"/>
  <c r="L87" i="63"/>
  <c r="O73" i="63"/>
  <c r="K79" i="63"/>
  <c r="K78" i="63" s="1"/>
  <c r="I85" i="63"/>
  <c r="G102" i="63"/>
  <c r="S94" i="63"/>
  <c r="M116" i="63"/>
  <c r="S117" i="63"/>
  <c r="L90" i="63"/>
  <c r="F116" i="63"/>
  <c r="Q116" i="63"/>
  <c r="S124" i="63"/>
  <c r="Q16" i="63"/>
  <c r="G88" i="63"/>
  <c r="T46" i="63"/>
  <c r="E25" i="63"/>
  <c r="E20" i="63" s="1"/>
  <c r="T32" i="63"/>
  <c r="S44" i="63"/>
  <c r="M43" i="63"/>
  <c r="G51" i="63"/>
  <c r="T51" i="63" s="1"/>
  <c r="L48" i="63"/>
  <c r="H47" i="63"/>
  <c r="J30" i="63"/>
  <c r="O68" i="63"/>
  <c r="S34" i="63"/>
  <c r="K47" i="63"/>
  <c r="G63" i="63"/>
  <c r="G24" i="63"/>
  <c r="E47" i="63"/>
  <c r="I59" i="63"/>
  <c r="P21" i="63"/>
  <c r="L34" i="63"/>
  <c r="T34" i="63" s="1"/>
  <c r="G58" i="63"/>
  <c r="E68" i="63"/>
  <c r="S72" i="63"/>
  <c r="R79" i="63"/>
  <c r="L93" i="63"/>
  <c r="H92" i="63"/>
  <c r="L92" i="63" s="1"/>
  <c r="L72" i="63"/>
  <c r="S83" i="63"/>
  <c r="E85" i="63"/>
  <c r="N59" i="63"/>
  <c r="G87" i="63"/>
  <c r="S91" i="63"/>
  <c r="G83" i="63"/>
  <c r="R85" i="63"/>
  <c r="S102" i="63"/>
  <c r="C92" i="63"/>
  <c r="G92" i="63" s="1"/>
  <c r="G93" i="63"/>
  <c r="S98" i="63"/>
  <c r="J116" i="63"/>
  <c r="P108" i="63"/>
  <c r="G118" i="63"/>
  <c r="H85" i="63"/>
  <c r="L86" i="63"/>
  <c r="L111" i="63"/>
  <c r="N116" i="63"/>
  <c r="F108" i="63"/>
  <c r="L17" i="63"/>
  <c r="H16" i="63"/>
  <c r="F79" i="63"/>
  <c r="S95" i="63"/>
  <c r="L44" i="63"/>
  <c r="H43" i="63"/>
  <c r="L43" i="63" s="1"/>
  <c r="G31" i="63"/>
  <c r="C30" i="63"/>
  <c r="G30" i="63" s="1"/>
  <c r="S42" i="63"/>
  <c r="M47" i="63"/>
  <c r="S48" i="63"/>
  <c r="O25" i="63"/>
  <c r="S31" i="63"/>
  <c r="M30" i="63"/>
  <c r="G36" i="63"/>
  <c r="L42" i="63"/>
  <c r="T42" i="63" s="1"/>
  <c r="O47" i="63"/>
  <c r="O38" i="63" s="1"/>
  <c r="O59" i="63"/>
  <c r="G70" i="63"/>
  <c r="L64" i="63"/>
  <c r="N68" i="63"/>
  <c r="R59" i="63"/>
  <c r="L65" i="63"/>
  <c r="I79" i="63"/>
  <c r="I78" i="63" s="1"/>
  <c r="K73" i="63"/>
  <c r="L58" i="63"/>
  <c r="J68" i="63"/>
  <c r="S60" i="63"/>
  <c r="M59" i="63"/>
  <c r="G65" i="63"/>
  <c r="T65" i="63" s="1"/>
  <c r="S80" i="63"/>
  <c r="M79" i="63"/>
  <c r="F55" i="63"/>
  <c r="J73" i="63"/>
  <c r="N79" i="63"/>
  <c r="N78" i="63" s="1"/>
  <c r="S88" i="63"/>
  <c r="Q108" i="63"/>
  <c r="S84" i="63"/>
  <c r="G106" i="63"/>
  <c r="L118" i="63"/>
  <c r="G76" i="63"/>
  <c r="S104" i="63"/>
  <c r="J85" i="63"/>
  <c r="G95" i="63"/>
  <c r="S100" i="63"/>
  <c r="L110" i="63"/>
  <c r="G90" i="63"/>
  <c r="G113" i="63"/>
  <c r="H116" i="63"/>
  <c r="L117" i="63"/>
  <c r="S119" i="63"/>
  <c r="H122" i="63"/>
  <c r="L122" i="63" s="1"/>
  <c r="L123" i="63"/>
  <c r="R68" i="63"/>
  <c r="G61" i="63"/>
  <c r="N55" i="63"/>
  <c r="N53" i="63" s="1"/>
  <c r="L67" i="63"/>
  <c r="R73" i="63"/>
  <c r="S110" i="63"/>
  <c r="L104" i="63"/>
  <c r="T104" i="63" s="1"/>
  <c r="L83" i="63"/>
  <c r="G96" i="63"/>
  <c r="G91" i="63"/>
  <c r="L113" i="63"/>
  <c r="C108" i="63"/>
  <c r="G109" i="63"/>
  <c r="L82" i="63"/>
  <c r="L106" i="63"/>
  <c r="S123" i="63"/>
  <c r="M122" i="63"/>
  <c r="G120" i="63"/>
  <c r="P122" i="63"/>
  <c r="S22" i="63"/>
  <c r="M21" i="63"/>
  <c r="Q20" i="63"/>
  <c r="C21" i="63"/>
  <c r="E38" i="63"/>
  <c r="C47" i="63"/>
  <c r="G48" i="63"/>
  <c r="T48" i="63" s="1"/>
  <c r="S28" i="63"/>
  <c r="S54" i="63"/>
  <c r="G29" i="63"/>
  <c r="T29" i="63" s="1"/>
  <c r="L95" i="63"/>
  <c r="H59" i="63"/>
  <c r="L60" i="63"/>
  <c r="N16" i="63"/>
  <c r="S17" i="63"/>
  <c r="S26" i="63"/>
  <c r="M25" i="63"/>
  <c r="Q43" i="63"/>
  <c r="L33" i="63"/>
  <c r="T33" i="63" s="1"/>
  <c r="R43" i="63"/>
  <c r="S27" i="63"/>
  <c r="K43" i="63"/>
  <c r="H79" i="63"/>
  <c r="L80" i="63"/>
  <c r="H25" i="63"/>
  <c r="L26" i="63"/>
  <c r="N30" i="63"/>
  <c r="D43" i="63"/>
  <c r="S61" i="63"/>
  <c r="G66" i="63"/>
  <c r="G72" i="63"/>
  <c r="P59" i="63"/>
  <c r="S70" i="63"/>
  <c r="S76" i="63"/>
  <c r="R55" i="63"/>
  <c r="S63" i="63"/>
  <c r="I68" i="63"/>
  <c r="I53" i="63" s="1"/>
  <c r="H108" i="63"/>
  <c r="L109" i="63"/>
  <c r="D59" i="63"/>
  <c r="L70" i="63"/>
  <c r="L76" i="63"/>
  <c r="M55" i="63"/>
  <c r="S56" i="63"/>
  <c r="G74" i="63"/>
  <c r="C73" i="63"/>
  <c r="L50" i="63"/>
  <c r="L63" i="63"/>
  <c r="F85" i="63"/>
  <c r="L75" i="63"/>
  <c r="T75" i="63" s="1"/>
  <c r="S89" i="63"/>
  <c r="O79" i="63"/>
  <c r="S86" i="63"/>
  <c r="M85" i="63"/>
  <c r="S120" i="63"/>
  <c r="G97" i="63"/>
  <c r="S106" i="63"/>
  <c r="D116" i="63"/>
  <c r="S96" i="63"/>
  <c r="G114" i="63"/>
  <c r="T114" i="63" s="1"/>
  <c r="K108" i="63"/>
  <c r="L98" i="63"/>
  <c r="G124" i="63"/>
  <c r="T124" i="63" s="1"/>
  <c r="S64" i="63"/>
  <c r="G89" i="63"/>
  <c r="S41" i="63"/>
  <c r="H30" i="63"/>
  <c r="L30" i="63" s="1"/>
  <c r="L31" i="63"/>
  <c r="K30" i="63"/>
  <c r="K15" i="63" s="1"/>
  <c r="Q79" i="63"/>
  <c r="S67" i="63"/>
  <c r="S24" i="63"/>
  <c r="E16" i="63"/>
  <c r="J20" i="63"/>
  <c r="J15" i="63" s="1"/>
  <c r="L27" i="63"/>
  <c r="L40" i="63"/>
  <c r="H39" i="63"/>
  <c r="P53" i="63"/>
  <c r="G27" i="63"/>
  <c r="T27" i="63" s="1"/>
  <c r="F21" i="63"/>
  <c r="F20" i="63" s="1"/>
  <c r="F15" i="63" s="1"/>
  <c r="J39" i="63"/>
  <c r="J38" i="63" s="1"/>
  <c r="L45" i="63"/>
  <c r="T45" i="63" s="1"/>
  <c r="O20" i="63"/>
  <c r="O15" i="63" s="1"/>
  <c r="G28" i="63"/>
  <c r="T28" i="63" s="1"/>
  <c r="L54" i="63"/>
  <c r="T54" i="63" s="1"/>
  <c r="P25" i="63"/>
  <c r="O55" i="63"/>
  <c r="G62" i="63"/>
  <c r="E73" i="63"/>
  <c r="O85" i="63"/>
  <c r="L57" i="63"/>
  <c r="S82" i="63"/>
  <c r="G64" i="63"/>
  <c r="T64" i="63" s="1"/>
  <c r="Q68" i="63"/>
  <c r="G57" i="63"/>
  <c r="T57" i="63" s="1"/>
  <c r="M73" i="63"/>
  <c r="S73" i="63" s="1"/>
  <c r="S74" i="63"/>
  <c r="D68" i="63"/>
  <c r="D53" i="63" s="1"/>
  <c r="G77" i="63"/>
  <c r="T77" i="63" s="1"/>
  <c r="S111" i="63"/>
  <c r="L84" i="63"/>
  <c r="G98" i="63"/>
  <c r="S109" i="63"/>
  <c r="M108" i="63"/>
  <c r="M92" i="63"/>
  <c r="S92" i="63" s="1"/>
  <c r="S93" i="63"/>
  <c r="G123" i="63"/>
  <c r="T123" i="63" s="1"/>
  <c r="C122" i="63"/>
  <c r="L94" i="63"/>
  <c r="D108" i="63"/>
  <c r="S118" i="63"/>
  <c r="L112" i="63"/>
  <c r="T112" i="63" s="1"/>
  <c r="O122" i="63"/>
  <c r="S19" i="63"/>
  <c r="T19" i="63" s="1"/>
  <c r="T35" i="63"/>
  <c r="D47" i="63"/>
  <c r="G94" i="63"/>
  <c r="T94" i="63" s="1"/>
  <c r="S40" i="63"/>
  <c r="M39" i="63"/>
  <c r="T41" i="63"/>
  <c r="G22" i="63"/>
  <c r="T22" i="63" s="1"/>
  <c r="R25" i="63"/>
  <c r="D21" i="63"/>
  <c r="D20" i="63" s="1"/>
  <c r="D15" i="63" s="1"/>
  <c r="G25" i="63"/>
  <c r="I25" i="63"/>
  <c r="I20" i="63" s="1"/>
  <c r="I15" i="63" s="1"/>
  <c r="S36" i="63"/>
  <c r="R21" i="63"/>
  <c r="F39" i="63"/>
  <c r="F38" i="63" s="1"/>
  <c r="P39" i="63"/>
  <c r="P38" i="63" s="1"/>
  <c r="S62" i="63"/>
  <c r="I39" i="63"/>
  <c r="I38" i="63" s="1"/>
  <c r="N21" i="63"/>
  <c r="N20" i="63" s="1"/>
  <c r="R39" i="63"/>
  <c r="R38" i="63" s="1"/>
  <c r="C39" i="63"/>
  <c r="G40" i="63"/>
  <c r="G56" i="63"/>
  <c r="C55" i="63"/>
  <c r="K53" i="63"/>
  <c r="H55" i="63"/>
  <c r="L55" i="63" s="1"/>
  <c r="L56" i="63"/>
  <c r="S71" i="63"/>
  <c r="I73" i="63"/>
  <c r="G60" i="63"/>
  <c r="C59" i="63"/>
  <c r="G59" i="63" s="1"/>
  <c r="L66" i="63"/>
  <c r="L71" i="63"/>
  <c r="T71" i="63" s="1"/>
  <c r="S90" i="63"/>
  <c r="S81" i="63"/>
  <c r="T81" i="63" s="1"/>
  <c r="S87" i="63"/>
  <c r="Q85" i="63"/>
  <c r="G80" i="63"/>
  <c r="T80" i="63" s="1"/>
  <c r="C79" i="63"/>
  <c r="G100" i="63"/>
  <c r="T100" i="63" s="1"/>
  <c r="G111" i="63"/>
  <c r="T111" i="63" s="1"/>
  <c r="S97" i="63"/>
  <c r="K116" i="63"/>
  <c r="E116" i="63"/>
  <c r="D122" i="63"/>
  <c r="G119" i="63"/>
  <c r="I116" i="63"/>
  <c r="S50" i="63"/>
  <c r="L18" i="63"/>
  <c r="T18" i="63" s="1"/>
  <c r="G17" i="63"/>
  <c r="T17" i="63" s="1"/>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R20" i="63" l="1"/>
  <c r="R15" i="63" s="1"/>
  <c r="T62" i="63"/>
  <c r="T67" i="63"/>
  <c r="O53" i="63"/>
  <c r="I126" i="63"/>
  <c r="T91" i="63"/>
  <c r="T58" i="63"/>
  <c r="T44" i="63"/>
  <c r="O78" i="63"/>
  <c r="L59" i="63"/>
  <c r="T89" i="63"/>
  <c r="T110" i="66"/>
  <c r="D15" i="66"/>
  <c r="T66" i="66"/>
  <c r="Q53" i="66"/>
  <c r="T23" i="66"/>
  <c r="T92" i="66"/>
  <c r="T70" i="66"/>
  <c r="T96" i="66"/>
  <c r="G73" i="66"/>
  <c r="F53" i="66"/>
  <c r="T87" i="66"/>
  <c r="T71" i="66"/>
  <c r="T42" i="66"/>
  <c r="T113" i="66"/>
  <c r="P53" i="66"/>
  <c r="R53" i="66"/>
  <c r="R126" i="66" s="1"/>
  <c r="G43" i="66"/>
  <c r="T83" i="66"/>
  <c r="G25" i="66"/>
  <c r="T104" i="66"/>
  <c r="T123" i="67"/>
  <c r="T63" i="67"/>
  <c r="G55" i="67"/>
  <c r="T48" i="67"/>
  <c r="T50" i="67"/>
  <c r="L25" i="67"/>
  <c r="T25" i="67" s="1"/>
  <c r="T62" i="67"/>
  <c r="T24" i="67"/>
  <c r="T66" i="67"/>
  <c r="S122" i="67"/>
  <c r="T45" i="67"/>
  <c r="T76" i="67"/>
  <c r="T83" i="67"/>
  <c r="I38" i="67"/>
  <c r="J53" i="67"/>
  <c r="T46" i="67"/>
  <c r="T104" i="67"/>
  <c r="L108" i="67"/>
  <c r="T22" i="67"/>
  <c r="O53" i="67"/>
  <c r="P53" i="67"/>
  <c r="T61" i="67"/>
  <c r="T100" i="67"/>
  <c r="S47" i="67"/>
  <c r="T64" i="67"/>
  <c r="N78" i="67"/>
  <c r="N53" i="67" s="1"/>
  <c r="T95" i="67"/>
  <c r="T19" i="68"/>
  <c r="P15" i="68"/>
  <c r="L122" i="68"/>
  <c r="T122" i="68" s="1"/>
  <c r="S68" i="68"/>
  <c r="T24" i="68"/>
  <c r="T119" i="68"/>
  <c r="N53" i="68"/>
  <c r="P53" i="68"/>
  <c r="L68" i="68"/>
  <c r="G116" i="68"/>
  <c r="T33" i="68"/>
  <c r="T95" i="68"/>
  <c r="K53" i="68"/>
  <c r="T64" i="68"/>
  <c r="G30" i="68"/>
  <c r="T124" i="68"/>
  <c r="R53" i="68"/>
  <c r="G68" i="68"/>
  <c r="O53" i="68"/>
  <c r="O126" i="68" s="1"/>
  <c r="T110" i="68"/>
  <c r="T87" i="68"/>
  <c r="J53" i="68"/>
  <c r="T69" i="68"/>
  <c r="T65" i="68"/>
  <c r="T29" i="68"/>
  <c r="T100" i="68"/>
  <c r="L47" i="68"/>
  <c r="Q78" i="68"/>
  <c r="Q53" i="68" s="1"/>
  <c r="F53" i="68"/>
  <c r="T51" i="68"/>
  <c r="C38" i="68"/>
  <c r="G39" i="68"/>
  <c r="T70" i="68"/>
  <c r="T60" i="68"/>
  <c r="S16" i="68"/>
  <c r="L108" i="68"/>
  <c r="T112" i="68"/>
  <c r="T41" i="68"/>
  <c r="T35" i="68"/>
  <c r="T23" i="68"/>
  <c r="T37" i="68"/>
  <c r="S85" i="68"/>
  <c r="T43" i="68"/>
  <c r="S116" i="68"/>
  <c r="T94" i="68"/>
  <c r="T102" i="68"/>
  <c r="D38" i="68"/>
  <c r="T76" i="68"/>
  <c r="T83" i="68"/>
  <c r="T77" i="68"/>
  <c r="T40" i="68"/>
  <c r="T98" i="68"/>
  <c r="S73" i="68"/>
  <c r="G59" i="68"/>
  <c r="S30" i="68"/>
  <c r="S59" i="68"/>
  <c r="T22" i="68"/>
  <c r="S21" i="68"/>
  <c r="M20" i="68"/>
  <c r="L55" i="68"/>
  <c r="D53" i="68"/>
  <c r="G85" i="68"/>
  <c r="T46" i="68"/>
  <c r="T71" i="68"/>
  <c r="T36" i="68"/>
  <c r="E20" i="68"/>
  <c r="E15" i="68" s="1"/>
  <c r="E126" i="68" s="1"/>
  <c r="T72" i="68"/>
  <c r="T86" i="68"/>
  <c r="T42" i="68"/>
  <c r="G16" i="68"/>
  <c r="T96" i="68"/>
  <c r="T54" i="68"/>
  <c r="I38" i="68"/>
  <c r="T92" i="68"/>
  <c r="T84" i="68"/>
  <c r="N38" i="68"/>
  <c r="N126" i="68" s="1"/>
  <c r="S47" i="68"/>
  <c r="F38" i="68"/>
  <c r="S25" i="68"/>
  <c r="T56" i="68"/>
  <c r="T97" i="68"/>
  <c r="T80" i="68"/>
  <c r="L16" i="68"/>
  <c r="L21" i="68"/>
  <c r="H20" i="68"/>
  <c r="H15" i="68" s="1"/>
  <c r="L73" i="68"/>
  <c r="T91" i="68"/>
  <c r="K20" i="68"/>
  <c r="K15" i="68" s="1"/>
  <c r="K126" i="68" s="1"/>
  <c r="L39" i="68"/>
  <c r="H38" i="68"/>
  <c r="L38" i="68" s="1"/>
  <c r="T82" i="68"/>
  <c r="T44" i="68"/>
  <c r="G25" i="68"/>
  <c r="G108" i="68"/>
  <c r="D20" i="68"/>
  <c r="D15" i="68" s="1"/>
  <c r="G55" i="68"/>
  <c r="L30" i="68"/>
  <c r="T30" i="68" s="1"/>
  <c r="T123" i="68"/>
  <c r="G47" i="68"/>
  <c r="T47" i="68" s="1"/>
  <c r="T17" i="68"/>
  <c r="M38" i="68"/>
  <c r="S39" i="68"/>
  <c r="J15" i="68"/>
  <c r="J126" i="68" s="1"/>
  <c r="T106" i="68"/>
  <c r="S55" i="68"/>
  <c r="M53" i="68"/>
  <c r="T67" i="68"/>
  <c r="T93" i="68"/>
  <c r="G73" i="68"/>
  <c r="L59" i="68"/>
  <c r="H78" i="68"/>
  <c r="L78" i="68" s="1"/>
  <c r="L79" i="68"/>
  <c r="R20" i="68"/>
  <c r="R15" i="68" s="1"/>
  <c r="R126" i="68" s="1"/>
  <c r="T81" i="68"/>
  <c r="F15" i="68"/>
  <c r="F126" i="68" s="1"/>
  <c r="I20" i="68"/>
  <c r="I15" i="68" s="1"/>
  <c r="L25" i="68"/>
  <c r="G79" i="68"/>
  <c r="C78" i="68"/>
  <c r="G78" i="68" s="1"/>
  <c r="T78" i="68" s="1"/>
  <c r="S108" i="68"/>
  <c r="T18" i="68"/>
  <c r="H53" i="68"/>
  <c r="L53" i="68" s="1"/>
  <c r="T68" i="68"/>
  <c r="T74" i="68"/>
  <c r="L85" i="68"/>
  <c r="G21" i="68"/>
  <c r="C20" i="68"/>
  <c r="G20" i="68" s="1"/>
  <c r="L116" i="68"/>
  <c r="T116" i="68" s="1"/>
  <c r="Q38" i="68"/>
  <c r="T88" i="68"/>
  <c r="S79" i="68"/>
  <c r="M78" i="68"/>
  <c r="S78" i="68" s="1"/>
  <c r="J126" i="67"/>
  <c r="I78" i="67"/>
  <c r="I53" i="67" s="1"/>
  <c r="S30" i="67"/>
  <c r="L68" i="67"/>
  <c r="C20" i="67"/>
  <c r="G20" i="67" s="1"/>
  <c r="G21" i="67"/>
  <c r="Q15" i="67"/>
  <c r="T69" i="67"/>
  <c r="D38" i="67"/>
  <c r="S43" i="67"/>
  <c r="H53" i="67"/>
  <c r="K78" i="67"/>
  <c r="K53" i="67" s="1"/>
  <c r="K126" i="67" s="1"/>
  <c r="G85" i="67"/>
  <c r="L16" i="67"/>
  <c r="T33" i="67"/>
  <c r="T72" i="67"/>
  <c r="L59" i="67"/>
  <c r="T56" i="67"/>
  <c r="S25" i="67"/>
  <c r="H38" i="67"/>
  <c r="L38" i="67" s="1"/>
  <c r="L39" i="67"/>
  <c r="T102" i="67"/>
  <c r="L85" i="67"/>
  <c r="T34" i="67"/>
  <c r="T117" i="67"/>
  <c r="T17" i="67"/>
  <c r="I126" i="67"/>
  <c r="T86" i="67"/>
  <c r="L116" i="67"/>
  <c r="T36" i="67"/>
  <c r="E38" i="67"/>
  <c r="E126" i="67" s="1"/>
  <c r="T94" i="67"/>
  <c r="L30" i="67"/>
  <c r="T114" i="67"/>
  <c r="G30" i="67"/>
  <c r="G73" i="67"/>
  <c r="T73" i="67" s="1"/>
  <c r="N15" i="67"/>
  <c r="H78" i="67"/>
  <c r="L79" i="67"/>
  <c r="G116" i="67"/>
  <c r="G16" i="67"/>
  <c r="T35" i="67"/>
  <c r="T37" i="67"/>
  <c r="G39" i="67"/>
  <c r="T39" i="67" s="1"/>
  <c r="C38" i="67"/>
  <c r="T18" i="67"/>
  <c r="C53" i="67"/>
  <c r="T41" i="67"/>
  <c r="S79" i="67"/>
  <c r="M78" i="67"/>
  <c r="P15" i="67"/>
  <c r="P126" i="67" s="1"/>
  <c r="G47" i="67"/>
  <c r="L47" i="67"/>
  <c r="T31" i="67"/>
  <c r="T74" i="67"/>
  <c r="R20" i="67"/>
  <c r="R15" i="67" s="1"/>
  <c r="R126" i="67" s="1"/>
  <c r="T70" i="67"/>
  <c r="L43" i="67"/>
  <c r="T43" i="67" s="1"/>
  <c r="S68" i="67"/>
  <c r="S73" i="67"/>
  <c r="T60" i="67"/>
  <c r="H20" i="67"/>
  <c r="L20" i="67" s="1"/>
  <c r="L21" i="67"/>
  <c r="T51" i="67"/>
  <c r="T120" i="67"/>
  <c r="S108" i="67"/>
  <c r="T108" i="67" s="1"/>
  <c r="O15" i="67"/>
  <c r="O126" i="67" s="1"/>
  <c r="T82" i="67"/>
  <c r="S16" i="67"/>
  <c r="T93" i="67"/>
  <c r="T58" i="67"/>
  <c r="C78" i="67"/>
  <c r="G79" i="67"/>
  <c r="T40" i="67"/>
  <c r="G122" i="67"/>
  <c r="T122" i="67" s="1"/>
  <c r="D15" i="67"/>
  <c r="T80" i="67"/>
  <c r="G59" i="67"/>
  <c r="S55" i="67"/>
  <c r="T55" i="67" s="1"/>
  <c r="S21" i="67"/>
  <c r="M20" i="67"/>
  <c r="S20" i="67" s="1"/>
  <c r="Q78" i="67"/>
  <c r="Q53" i="67" s="1"/>
  <c r="S59" i="67"/>
  <c r="S39" i="67"/>
  <c r="M38" i="67"/>
  <c r="S38" i="67" s="1"/>
  <c r="T98" i="67"/>
  <c r="T89" i="67"/>
  <c r="T77" i="67"/>
  <c r="D78" i="67"/>
  <c r="D53" i="67" s="1"/>
  <c r="T42" i="67"/>
  <c r="T27" i="67"/>
  <c r="T92" i="67"/>
  <c r="T111" i="67"/>
  <c r="S116" i="67"/>
  <c r="D126" i="66"/>
  <c r="L68" i="66"/>
  <c r="G116" i="66"/>
  <c r="T48" i="66"/>
  <c r="J38" i="66"/>
  <c r="C38" i="66"/>
  <c r="G39" i="66"/>
  <c r="K126" i="66"/>
  <c r="T90" i="66"/>
  <c r="T60" i="66"/>
  <c r="T80" i="66"/>
  <c r="L43" i="66"/>
  <c r="L73" i="66"/>
  <c r="H38" i="66"/>
  <c r="L39" i="66"/>
  <c r="S68" i="66"/>
  <c r="T47" i="66"/>
  <c r="T100" i="66"/>
  <c r="T36" i="66"/>
  <c r="M20" i="66"/>
  <c r="S20" i="66" s="1"/>
  <c r="S21" i="66"/>
  <c r="L59" i="66"/>
  <c r="L108" i="66"/>
  <c r="T86" i="66"/>
  <c r="G59" i="66"/>
  <c r="T59" i="66" s="1"/>
  <c r="T91" i="66"/>
  <c r="M78" i="66"/>
  <c r="S79" i="66"/>
  <c r="L116" i="66"/>
  <c r="T94" i="66"/>
  <c r="G85" i="66"/>
  <c r="G55" i="66"/>
  <c r="C53" i="66"/>
  <c r="G53" i="66" s="1"/>
  <c r="L16" i="66"/>
  <c r="S85" i="66"/>
  <c r="T93" i="66"/>
  <c r="T84" i="66"/>
  <c r="T56" i="66"/>
  <c r="T64" i="66"/>
  <c r="M15" i="66"/>
  <c r="S16" i="66"/>
  <c r="S73" i="66"/>
  <c r="T123" i="66"/>
  <c r="I78" i="66"/>
  <c r="I53" i="66" s="1"/>
  <c r="I126" i="66" s="1"/>
  <c r="T118" i="66"/>
  <c r="N126" i="66"/>
  <c r="J126" i="66"/>
  <c r="T44" i="66"/>
  <c r="S43" i="66"/>
  <c r="T111" i="66"/>
  <c r="O78" i="66"/>
  <c r="O53" i="66" s="1"/>
  <c r="O126" i="66" s="1"/>
  <c r="L47" i="66"/>
  <c r="P15" i="66"/>
  <c r="P38" i="66"/>
  <c r="G122" i="66"/>
  <c r="L122" i="66"/>
  <c r="L85" i="66"/>
  <c r="T49" i="66"/>
  <c r="T41" i="66"/>
  <c r="T109" i="66"/>
  <c r="L79" i="66"/>
  <c r="H78" i="66"/>
  <c r="L78" i="66" s="1"/>
  <c r="M38" i="66"/>
  <c r="S39" i="66"/>
  <c r="L55" i="66"/>
  <c r="T98" i="66"/>
  <c r="G30" i="66"/>
  <c r="T30" i="66" s="1"/>
  <c r="S122" i="66"/>
  <c r="C20" i="66"/>
  <c r="G21" i="66"/>
  <c r="T21" i="66" s="1"/>
  <c r="T119" i="66"/>
  <c r="F20" i="66"/>
  <c r="F15" i="66" s="1"/>
  <c r="F126" i="66" s="1"/>
  <c r="T17" i="66"/>
  <c r="S25" i="66"/>
  <c r="G108" i="66"/>
  <c r="T120" i="66"/>
  <c r="S59" i="66"/>
  <c r="T117" i="66"/>
  <c r="T77" i="66"/>
  <c r="T46" i="66"/>
  <c r="Q38" i="66"/>
  <c r="Q126" i="66" s="1"/>
  <c r="T95" i="66"/>
  <c r="G68" i="66"/>
  <c r="T68" i="66" s="1"/>
  <c r="T45" i="66"/>
  <c r="E38" i="66"/>
  <c r="E126" i="66" s="1"/>
  <c r="H20" i="66"/>
  <c r="L20" i="66" s="1"/>
  <c r="L21" i="66"/>
  <c r="T31" i="66"/>
  <c r="T24" i="66"/>
  <c r="C78" i="66"/>
  <c r="G78" i="66" s="1"/>
  <c r="G79" i="66"/>
  <c r="T79" i="66" s="1"/>
  <c r="G16" i="66"/>
  <c r="C15" i="66"/>
  <c r="D52" i="64"/>
  <c r="D124" i="64" s="1"/>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S78" i="64"/>
  <c r="M77" i="64"/>
  <c r="P77" i="64"/>
  <c r="P52" i="64" s="1"/>
  <c r="Q124" i="64"/>
  <c r="S72" i="64"/>
  <c r="L25" i="64"/>
  <c r="S114" i="64"/>
  <c r="K15" i="64"/>
  <c r="K124" i="64" s="1"/>
  <c r="T31" i="64"/>
  <c r="T60" i="64"/>
  <c r="N15" i="64"/>
  <c r="N124" i="64" s="1"/>
  <c r="T83" i="64"/>
  <c r="T19" i="64"/>
  <c r="T122" i="64"/>
  <c r="T53" i="64"/>
  <c r="M52" i="64"/>
  <c r="H20" i="64"/>
  <c r="L21" i="64"/>
  <c r="S38" i="64"/>
  <c r="M37" i="64"/>
  <c r="S37" i="64" s="1"/>
  <c r="T32" i="64"/>
  <c r="G16" i="64"/>
  <c r="G46" i="64"/>
  <c r="T46" i="64" s="1"/>
  <c r="T91" i="64"/>
  <c r="T73" i="64"/>
  <c r="L29" i="64"/>
  <c r="O77" i="64"/>
  <c r="O52" i="64" s="1"/>
  <c r="T63" i="64"/>
  <c r="M20" i="64"/>
  <c r="S20" i="64" s="1"/>
  <c r="S21" i="64"/>
  <c r="I15" i="64"/>
  <c r="I124" i="64" s="1"/>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O15" i="64"/>
  <c r="L106" i="64"/>
  <c r="T106" i="64" s="1"/>
  <c r="T43" i="64"/>
  <c r="T118" i="64"/>
  <c r="T68" i="64"/>
  <c r="E15" i="64"/>
  <c r="T115" i="64"/>
  <c r="T79" i="64"/>
  <c r="T81" i="64"/>
  <c r="O126" i="63"/>
  <c r="T63" i="63"/>
  <c r="T119" i="63"/>
  <c r="T60" i="63"/>
  <c r="T40" i="63"/>
  <c r="S85" i="63"/>
  <c r="G73" i="63"/>
  <c r="L108" i="63"/>
  <c r="T66" i="63"/>
  <c r="S21" i="63"/>
  <c r="M20" i="63"/>
  <c r="T109" i="63"/>
  <c r="T36" i="63"/>
  <c r="L16" i="63"/>
  <c r="D38" i="63"/>
  <c r="D126" i="63" s="1"/>
  <c r="Q38" i="63"/>
  <c r="G39" i="63"/>
  <c r="C38" i="63"/>
  <c r="G38" i="63" s="1"/>
  <c r="S108" i="63"/>
  <c r="T74" i="63"/>
  <c r="N15" i="63"/>
  <c r="N126" i="63" s="1"/>
  <c r="S16" i="63"/>
  <c r="G108" i="63"/>
  <c r="T95" i="63"/>
  <c r="S59" i="63"/>
  <c r="S30" i="63"/>
  <c r="T30" i="63" s="1"/>
  <c r="T31" i="63"/>
  <c r="T87" i="63"/>
  <c r="R78" i="63"/>
  <c r="R53" i="63" s="1"/>
  <c r="R126" i="63" s="1"/>
  <c r="T24" i="63"/>
  <c r="T110" i="63"/>
  <c r="L68" i="63"/>
  <c r="T26" i="63"/>
  <c r="T50" i="63"/>
  <c r="T98" i="63"/>
  <c r="E15" i="63"/>
  <c r="G16" i="63"/>
  <c r="T16" i="63" s="1"/>
  <c r="S55" i="63"/>
  <c r="T120" i="63"/>
  <c r="T61" i="63"/>
  <c r="T93" i="63"/>
  <c r="S43" i="63"/>
  <c r="T88" i="63"/>
  <c r="S116" i="63"/>
  <c r="G68" i="63"/>
  <c r="E78" i="63"/>
  <c r="E53" i="63" s="1"/>
  <c r="K38" i="63"/>
  <c r="K126" i="63" s="1"/>
  <c r="G43" i="63"/>
  <c r="T117" i="63"/>
  <c r="G47" i="63"/>
  <c r="S122" i="63"/>
  <c r="T96" i="63"/>
  <c r="L116" i="63"/>
  <c r="T76" i="63"/>
  <c r="T70" i="63"/>
  <c r="T92" i="63"/>
  <c r="T82" i="63"/>
  <c r="L73" i="63"/>
  <c r="T84" i="63"/>
  <c r="S39" i="63"/>
  <c r="M38" i="63"/>
  <c r="S38" i="63" s="1"/>
  <c r="G116" i="63"/>
  <c r="G122" i="63"/>
  <c r="T122" i="63" s="1"/>
  <c r="L25" i="63"/>
  <c r="T25" i="63" s="1"/>
  <c r="S25" i="63"/>
  <c r="T113" i="63"/>
  <c r="Q15" i="63"/>
  <c r="T102" i="63"/>
  <c r="G85" i="63"/>
  <c r="G55" i="63"/>
  <c r="T55" i="63" s="1"/>
  <c r="H38" i="63"/>
  <c r="L38" i="63" s="1"/>
  <c r="L39" i="63"/>
  <c r="T97" i="63"/>
  <c r="G21" i="63"/>
  <c r="C20" i="63"/>
  <c r="T90" i="63"/>
  <c r="T106" i="63"/>
  <c r="S79" i="63"/>
  <c r="M78" i="63"/>
  <c r="S78" i="63" s="1"/>
  <c r="S47" i="63"/>
  <c r="F78" i="63"/>
  <c r="F53" i="63" s="1"/>
  <c r="F126" i="63" s="1"/>
  <c r="L85" i="63"/>
  <c r="P20" i="63"/>
  <c r="P15" i="63" s="1"/>
  <c r="P126" i="63" s="1"/>
  <c r="T86" i="63"/>
  <c r="S68" i="63"/>
  <c r="L21" i="63"/>
  <c r="H20" i="63"/>
  <c r="L20" i="63" s="1"/>
  <c r="G79" i="63"/>
  <c r="C78" i="63"/>
  <c r="G78" i="63" s="1"/>
  <c r="T59" i="63"/>
  <c r="T56" i="63"/>
  <c r="Q78" i="63"/>
  <c r="Q53" i="63" s="1"/>
  <c r="T72" i="63"/>
  <c r="L79" i="63"/>
  <c r="H78" i="63"/>
  <c r="L78" i="63" s="1"/>
  <c r="T118" i="63"/>
  <c r="T83" i="63"/>
  <c r="L47" i="63"/>
  <c r="J78" i="63"/>
  <c r="J53" i="63" s="1"/>
  <c r="J126" i="63" s="1"/>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AI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AI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AI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AI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AI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AI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H151" i="49"/>
  <c r="H167" i="49"/>
  <c r="H215" i="49"/>
  <c r="H247" i="49"/>
  <c r="G170" i="49"/>
  <c r="G170"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10" i="61"/>
  <c r="B9" i="61"/>
  <c r="B8" i="61"/>
  <c r="B8" i="53"/>
  <c r="B7" i="61"/>
  <c r="K26" i="61" s="1"/>
  <c r="U521" i="49" s="1"/>
  <c r="V521" i="50" s="1"/>
  <c r="C6" i="61"/>
  <c r="C5" i="61"/>
  <c r="B6" i="61"/>
  <c r="B5" i="61"/>
  <c r="B4" i="6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D17" i="61"/>
  <c r="N512" i="49" s="1"/>
  <c r="O512" i="50" s="1"/>
  <c r="B3" i="6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T21" i="63" l="1"/>
  <c r="T47" i="63"/>
  <c r="T16" i="66"/>
  <c r="T73" i="66"/>
  <c r="T108" i="66"/>
  <c r="T43" i="66"/>
  <c r="T25" i="66"/>
  <c r="T116" i="66"/>
  <c r="T55" i="66"/>
  <c r="T85" i="66"/>
  <c r="G38" i="67"/>
  <c r="N126" i="67"/>
  <c r="T85" i="67"/>
  <c r="T68" i="67"/>
  <c r="S78" i="67"/>
  <c r="T79" i="67"/>
  <c r="T59" i="67"/>
  <c r="Q126" i="67"/>
  <c r="S53" i="68"/>
  <c r="Q126" i="68"/>
  <c r="C53" i="68"/>
  <c r="T39" i="68"/>
  <c r="T16" i="68"/>
  <c r="P126" i="68"/>
  <c r="C15" i="68"/>
  <c r="G15" i="68" s="1"/>
  <c r="T85" i="68"/>
  <c r="T59" i="68"/>
  <c r="G38" i="68"/>
  <c r="H126" i="68"/>
  <c r="L15" i="68"/>
  <c r="L126" i="68" s="1"/>
  <c r="T55" i="68"/>
  <c r="S20" i="68"/>
  <c r="M15" i="68"/>
  <c r="C126" i="68"/>
  <c r="G53" i="68"/>
  <c r="T53" i="68" s="1"/>
  <c r="T21" i="68"/>
  <c r="T79" i="68"/>
  <c r="D126" i="68"/>
  <c r="T73" i="68"/>
  <c r="T108" i="68"/>
  <c r="I126" i="68"/>
  <c r="S38" i="68"/>
  <c r="T25" i="68"/>
  <c r="L20" i="68"/>
  <c r="T20" i="68" s="1"/>
  <c r="T30" i="67"/>
  <c r="G78" i="67"/>
  <c r="H15" i="67"/>
  <c r="C15" i="67"/>
  <c r="T21" i="67"/>
  <c r="T47" i="67"/>
  <c r="G53" i="67"/>
  <c r="T16" i="67"/>
  <c r="T20" i="67"/>
  <c r="D126" i="67"/>
  <c r="M15" i="67"/>
  <c r="T116" i="67"/>
  <c r="L53" i="67"/>
  <c r="T38" i="67"/>
  <c r="L78" i="67"/>
  <c r="M53" i="67"/>
  <c r="S53" i="67" s="1"/>
  <c r="P126" i="66"/>
  <c r="H53" i="66"/>
  <c r="L53" i="66" s="1"/>
  <c r="T122" i="66"/>
  <c r="S15" i="66"/>
  <c r="S38" i="66"/>
  <c r="T39" i="66"/>
  <c r="C126" i="66"/>
  <c r="G15" i="66"/>
  <c r="G20" i="66"/>
  <c r="T20" i="66" s="1"/>
  <c r="H15" i="66"/>
  <c r="S78" i="66"/>
  <c r="T78" i="66" s="1"/>
  <c r="M53" i="66"/>
  <c r="S53" i="66" s="1"/>
  <c r="L38" i="66"/>
  <c r="G38" i="66"/>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T78" i="63"/>
  <c r="Q126" i="63"/>
  <c r="E126" i="63"/>
  <c r="H15" i="63"/>
  <c r="T73" i="63"/>
  <c r="M53" i="63"/>
  <c r="S53" i="63" s="1"/>
  <c r="T79" i="63"/>
  <c r="C53" i="63"/>
  <c r="G53" i="63" s="1"/>
  <c r="T38" i="63"/>
  <c r="H53" i="63"/>
  <c r="L53" i="63" s="1"/>
  <c r="T43" i="63"/>
  <c r="T39" i="63"/>
  <c r="S20" i="63"/>
  <c r="M15" i="63"/>
  <c r="C15" i="63"/>
  <c r="G20" i="63"/>
  <c r="T20" i="63" s="1"/>
  <c r="T85" i="63"/>
  <c r="T116" i="63"/>
  <c r="T108" i="63"/>
  <c r="T68" i="63"/>
  <c r="E69" i="61"/>
  <c r="O563" i="49" s="1"/>
  <c r="P563" i="50" s="1"/>
  <c r="R98" i="61"/>
  <c r="J98" i="61"/>
  <c r="P98" i="61"/>
  <c r="F98" i="61"/>
  <c r="E98" i="61"/>
  <c r="D98" i="61"/>
  <c r="Q98" i="61"/>
  <c r="I98" i="61"/>
  <c r="H98" i="61"/>
  <c r="N98" i="61"/>
  <c r="C98" i="61"/>
  <c r="M98" i="61"/>
  <c r="K98" i="61"/>
  <c r="O98" i="61"/>
  <c r="J19" i="61"/>
  <c r="T514" i="49" s="1"/>
  <c r="U514" i="50" s="1"/>
  <c r="M32" i="61"/>
  <c r="W526" i="49" s="1"/>
  <c r="X526" i="50" s="1"/>
  <c r="H45" i="61"/>
  <c r="R539" i="49" s="1"/>
  <c r="S539" i="50" s="1"/>
  <c r="M36" i="61"/>
  <c r="W530" i="49" s="1"/>
  <c r="X530" i="50" s="1"/>
  <c r="M57" i="61"/>
  <c r="W551" i="49" s="1"/>
  <c r="X551" i="50" s="1"/>
  <c r="M40" i="61"/>
  <c r="W534" i="49" s="1"/>
  <c r="X534" i="50" s="1"/>
  <c r="J17" i="61"/>
  <c r="C22" i="61"/>
  <c r="M517" i="49" s="1"/>
  <c r="N517" i="50" s="1"/>
  <c r="M27" i="61"/>
  <c r="W522" i="49" s="1"/>
  <c r="X522" i="50" s="1"/>
  <c r="K33" i="61"/>
  <c r="U527" i="49" s="1"/>
  <c r="V527" i="50" s="1"/>
  <c r="E41" i="61"/>
  <c r="O535" i="49" s="1"/>
  <c r="P535" i="50" s="1"/>
  <c r="Q46" i="61"/>
  <c r="AA540" i="49" s="1"/>
  <c r="AB540" i="50" s="1"/>
  <c r="Q66" i="61"/>
  <c r="AA560" i="49" s="1"/>
  <c r="AB560" i="50" s="1"/>
  <c r="F46" i="61"/>
  <c r="P540" i="49" s="1"/>
  <c r="Q540" i="50" s="1"/>
  <c r="N17" i="61"/>
  <c r="X512" i="49" s="1"/>
  <c r="Y512" i="50" s="1"/>
  <c r="K22" i="61"/>
  <c r="U517" i="49" s="1"/>
  <c r="V517" i="50" s="1"/>
  <c r="Q27" i="61"/>
  <c r="AA522" i="49" s="1"/>
  <c r="AB522" i="50" s="1"/>
  <c r="I34" i="61"/>
  <c r="S528" i="49" s="1"/>
  <c r="T528" i="50" s="1"/>
  <c r="K41" i="61"/>
  <c r="U535" i="49" s="1"/>
  <c r="V535" i="50" s="1"/>
  <c r="R48" i="61"/>
  <c r="AB542" i="49" s="1"/>
  <c r="AC542" i="50" s="1"/>
  <c r="J83" i="61"/>
  <c r="T577" i="49" s="1"/>
  <c r="U577" i="50" s="1"/>
  <c r="R37" i="61"/>
  <c r="J37" i="61"/>
  <c r="R29" i="61"/>
  <c r="J29" i="61"/>
  <c r="I37" i="61"/>
  <c r="Q29" i="61"/>
  <c r="I29" i="61"/>
  <c r="H37" i="61"/>
  <c r="P29" i="61"/>
  <c r="H29" i="61"/>
  <c r="Q37" i="61"/>
  <c r="O29" i="61"/>
  <c r="P37" i="61"/>
  <c r="O37" i="61"/>
  <c r="K29" i="61"/>
  <c r="N37" i="61"/>
  <c r="F37" i="61"/>
  <c r="N29" i="61"/>
  <c r="F29" i="61"/>
  <c r="D37" i="61"/>
  <c r="C29" i="61"/>
  <c r="D29" i="61"/>
  <c r="K37" i="61"/>
  <c r="C37" i="61"/>
  <c r="M37" i="61"/>
  <c r="E37" i="61"/>
  <c r="M29" i="61"/>
  <c r="E29" i="61"/>
  <c r="C33" i="61"/>
  <c r="M527" i="49" s="1"/>
  <c r="N527" i="50" s="1"/>
  <c r="Q17" i="61"/>
  <c r="AA512" i="49" s="1"/>
  <c r="AB512" i="50" s="1"/>
  <c r="I23" i="61"/>
  <c r="S518" i="49" s="1"/>
  <c r="T518" i="50" s="1"/>
  <c r="C28" i="61"/>
  <c r="M523" i="49" s="1"/>
  <c r="N523" i="50" s="1"/>
  <c r="M34" i="61"/>
  <c r="W528" i="49" s="1"/>
  <c r="X528" i="50" s="1"/>
  <c r="I42" i="61"/>
  <c r="S536" i="49" s="1"/>
  <c r="T536" i="50" s="1"/>
  <c r="E49" i="61"/>
  <c r="O543" i="49" s="1"/>
  <c r="P543" i="50" s="1"/>
  <c r="D75" i="61"/>
  <c r="N569" i="49" s="1"/>
  <c r="O569" i="50" s="1"/>
  <c r="O26" i="61"/>
  <c r="Y521" i="49" s="1"/>
  <c r="Z521" i="50" s="1"/>
  <c r="J18" i="61"/>
  <c r="T513" i="49" s="1"/>
  <c r="U513" i="50" s="1"/>
  <c r="M23" i="61"/>
  <c r="W518" i="49" s="1"/>
  <c r="X518" i="50" s="1"/>
  <c r="C31" i="61"/>
  <c r="M525" i="49" s="1"/>
  <c r="N525" i="50" s="1"/>
  <c r="Q34" i="61"/>
  <c r="AA528" i="49" s="1"/>
  <c r="AB528" i="50" s="1"/>
  <c r="N42" i="61"/>
  <c r="X536" i="49" s="1"/>
  <c r="Y536" i="50" s="1"/>
  <c r="O50" i="61"/>
  <c r="Y544" i="49" s="1"/>
  <c r="Z544" i="50" s="1"/>
  <c r="H76" i="61"/>
  <c r="R570" i="49" s="1"/>
  <c r="S570" i="50" s="1"/>
  <c r="R19" i="61"/>
  <c r="AB514" i="49" s="1"/>
  <c r="AC514" i="50" s="1"/>
  <c r="R18" i="61"/>
  <c r="AB513" i="49" s="1"/>
  <c r="AC513" i="50" s="1"/>
  <c r="C24" i="61"/>
  <c r="M519" i="49" s="1"/>
  <c r="N519" i="50" s="1"/>
  <c r="K31" i="61"/>
  <c r="U525" i="49" s="1"/>
  <c r="V525" i="50" s="1"/>
  <c r="O35" i="61"/>
  <c r="Y529" i="49" s="1"/>
  <c r="Z529" i="50" s="1"/>
  <c r="E44" i="61"/>
  <c r="O538" i="49" s="1"/>
  <c r="P538" i="50" s="1"/>
  <c r="C54" i="61"/>
  <c r="M548" i="49" s="1"/>
  <c r="N548" i="50" s="1"/>
  <c r="N81" i="61"/>
  <c r="X575" i="49" s="1"/>
  <c r="Y575" i="50" s="1"/>
  <c r="F17" i="61"/>
  <c r="P512" i="49" s="1"/>
  <c r="Q512" i="50" s="1"/>
  <c r="K61" i="61"/>
  <c r="U555" i="49" s="1"/>
  <c r="V555" i="50" s="1"/>
  <c r="F95" i="61"/>
  <c r="P589" i="49" s="1"/>
  <c r="Q589" i="50" s="1"/>
  <c r="H19" i="61"/>
  <c r="R514" i="49" s="1"/>
  <c r="S514" i="50" s="1"/>
  <c r="O24" i="61"/>
  <c r="Y519" i="49" s="1"/>
  <c r="Z519" i="50" s="1"/>
  <c r="E32" i="61"/>
  <c r="O526" i="49" s="1"/>
  <c r="P526" i="50" s="1"/>
  <c r="E36" i="61"/>
  <c r="O530" i="49" s="1"/>
  <c r="P530" i="50" s="1"/>
  <c r="C45" i="61"/>
  <c r="M539" i="49" s="1"/>
  <c r="N539" i="50" s="1"/>
  <c r="O54" i="61"/>
  <c r="Y548" i="49" s="1"/>
  <c r="Z548" i="50" s="1"/>
  <c r="AJ598" i="50"/>
  <c r="AJ546" i="50"/>
  <c r="E64" i="61"/>
  <c r="O558" i="49" s="1"/>
  <c r="P558" i="50" s="1"/>
  <c r="Q58" i="61"/>
  <c r="AA552" i="49" s="1"/>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M19" i="61"/>
  <c r="W514" i="49" s="1"/>
  <c r="X514" i="50" s="1"/>
  <c r="K24" i="61"/>
  <c r="U519" i="49" s="1"/>
  <c r="V519" i="50" s="1"/>
  <c r="O28" i="61"/>
  <c r="Y523" i="49" s="1"/>
  <c r="Z523" i="50" s="1"/>
  <c r="O33" i="61"/>
  <c r="Y527" i="49" s="1"/>
  <c r="Z527" i="50" s="1"/>
  <c r="Q36" i="61"/>
  <c r="AA530" i="49" s="1"/>
  <c r="AB530" i="50" s="1"/>
  <c r="O44" i="61"/>
  <c r="Y538" i="49" s="1"/>
  <c r="Z538" i="50" s="1"/>
  <c r="K49" i="61"/>
  <c r="U543" i="49" s="1"/>
  <c r="V543" i="50" s="1"/>
  <c r="I62" i="61"/>
  <c r="S556" i="49" s="1"/>
  <c r="T556" i="50" s="1"/>
  <c r="P88" i="61"/>
  <c r="Z582" i="49" s="1"/>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K24" i="60"/>
  <c r="U393" i="49" s="1"/>
  <c r="V393" i="50" s="1"/>
  <c r="P32" i="60"/>
  <c r="Z401" i="49" s="1"/>
  <c r="AA401" i="50" s="1"/>
  <c r="K45" i="60"/>
  <c r="U414" i="49" s="1"/>
  <c r="V414" i="50" s="1"/>
  <c r="Q60" i="60"/>
  <c r="AA429" i="49" s="1"/>
  <c r="AB429" i="50" s="1"/>
  <c r="O18" i="61"/>
  <c r="Y513" i="49" s="1"/>
  <c r="Z513" i="50" s="1"/>
  <c r="E23" i="61"/>
  <c r="O518" i="49" s="1"/>
  <c r="P518" i="50" s="1"/>
  <c r="E27" i="61"/>
  <c r="O522" i="49" s="1"/>
  <c r="P522" i="50" s="1"/>
  <c r="I32" i="61"/>
  <c r="S526" i="49" s="1"/>
  <c r="T526" i="50" s="1"/>
  <c r="K35" i="61"/>
  <c r="U529" i="49" s="1"/>
  <c r="V529" i="50" s="1"/>
  <c r="P41" i="61"/>
  <c r="Z535" i="49" s="1"/>
  <c r="AA535" i="50" s="1"/>
  <c r="K46" i="61"/>
  <c r="U540" i="49" s="1"/>
  <c r="V540" i="50" s="1"/>
  <c r="C57" i="61"/>
  <c r="M551" i="49" s="1"/>
  <c r="N551" i="50" s="1"/>
  <c r="H70" i="61"/>
  <c r="R564" i="49" s="1"/>
  <c r="S564" i="50" s="1"/>
  <c r="F205" i="49"/>
  <c r="F205" i="50" s="1"/>
  <c r="G202" i="49"/>
  <c r="G202" i="50" s="1"/>
  <c r="H199" i="49"/>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C624" i="49"/>
  <c r="C624" i="50" s="1"/>
  <c r="B624" i="50" s="1"/>
  <c r="C628" i="49"/>
  <c r="C628" i="50" s="1"/>
  <c r="B628" i="50" s="1"/>
  <c r="C632" i="49"/>
  <c r="C632" i="50" s="1"/>
  <c r="B632" i="50" s="1"/>
  <c r="C513" i="49"/>
  <c r="C513" i="50" s="1"/>
  <c r="B513" i="50" s="1"/>
  <c r="C517" i="49"/>
  <c r="C517" i="50" s="1"/>
  <c r="B517" i="50" s="1"/>
  <c r="C521" i="49"/>
  <c r="C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H17" i="61"/>
  <c r="R512" i="49" s="1"/>
  <c r="S512" i="50" s="1"/>
  <c r="D18" i="61"/>
  <c r="N513" i="49" s="1"/>
  <c r="O513" i="50" s="1"/>
  <c r="E19" i="61"/>
  <c r="O514" i="49" s="1"/>
  <c r="P514" i="50" s="1"/>
  <c r="P19" i="61"/>
  <c r="Z514" i="49" s="1"/>
  <c r="AA514" i="50" s="1"/>
  <c r="O22" i="61"/>
  <c r="Y517" i="49" s="1"/>
  <c r="Z517" i="50" s="1"/>
  <c r="Q23" i="61"/>
  <c r="AA518" i="49" s="1"/>
  <c r="AB518" i="50" s="1"/>
  <c r="C26" i="61"/>
  <c r="M521" i="49" s="1"/>
  <c r="N521" i="50" s="1"/>
  <c r="I27" i="61"/>
  <c r="S522" i="49" s="1"/>
  <c r="T522" i="50" s="1"/>
  <c r="K28" i="61"/>
  <c r="U523" i="49" s="1"/>
  <c r="V523" i="50" s="1"/>
  <c r="O31" i="61"/>
  <c r="Y525" i="49" s="1"/>
  <c r="Z525" i="50" s="1"/>
  <c r="Q32" i="61"/>
  <c r="AA526" i="49" s="1"/>
  <c r="AB526" i="50" s="1"/>
  <c r="E34" i="61"/>
  <c r="O528" i="49" s="1"/>
  <c r="P528" i="50" s="1"/>
  <c r="C35" i="61"/>
  <c r="M529" i="49" s="1"/>
  <c r="N529" i="50" s="1"/>
  <c r="I36" i="61"/>
  <c r="S530" i="49" s="1"/>
  <c r="T530" i="50" s="1"/>
  <c r="R40" i="61"/>
  <c r="AB534" i="49" s="1"/>
  <c r="AC534" i="50" s="1"/>
  <c r="C42" i="61"/>
  <c r="M536" i="49" s="1"/>
  <c r="N536" i="50" s="1"/>
  <c r="J44" i="61"/>
  <c r="T538" i="49" s="1"/>
  <c r="U538" i="50" s="1"/>
  <c r="M45" i="61"/>
  <c r="W539" i="49" s="1"/>
  <c r="X539" i="50" s="1"/>
  <c r="M48" i="61"/>
  <c r="W542" i="49" s="1"/>
  <c r="X542" i="50" s="1"/>
  <c r="E50" i="61"/>
  <c r="O544" i="49" s="1"/>
  <c r="P544" i="50" s="1"/>
  <c r="K56" i="61"/>
  <c r="U550" i="49" s="1"/>
  <c r="V550" i="50" s="1"/>
  <c r="M60" i="61"/>
  <c r="W554" i="49" s="1"/>
  <c r="X554" i="50" s="1"/>
  <c r="C65" i="61"/>
  <c r="M559" i="49" s="1"/>
  <c r="N559" i="50" s="1"/>
  <c r="O72" i="61"/>
  <c r="Y566" i="49" s="1"/>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C437" i="49"/>
  <c r="C437" i="50" s="1"/>
  <c r="B437" i="50" s="1"/>
  <c r="C443" i="49"/>
  <c r="C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H167"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F16" i="60"/>
  <c r="P385" i="49" s="1"/>
  <c r="Q385"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M112" i="61"/>
  <c r="W605" i="49" s="1"/>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79" i="50"/>
  <c r="B451" i="50"/>
  <c r="B443" i="50"/>
  <c r="B538" i="50"/>
  <c r="B362" i="50"/>
  <c r="B389" i="50"/>
  <c r="B534" i="50"/>
  <c r="B498" i="50"/>
  <c r="B478" i="50"/>
  <c r="B438" i="50"/>
  <c r="B406" i="50"/>
  <c r="B386" i="50"/>
  <c r="B620" i="50"/>
  <c r="B553" i="50"/>
  <c r="B521" i="50"/>
  <c r="B493" i="50"/>
  <c r="B473" i="50"/>
  <c r="B429" i="50"/>
  <c r="B540" i="50"/>
  <c r="B528" i="50"/>
  <c r="B508" i="50"/>
  <c r="B484" i="50"/>
  <c r="B456" i="50"/>
  <c r="B452" i="50"/>
  <c r="B432" i="50"/>
  <c r="B408" i="50"/>
  <c r="B400" i="50"/>
  <c r="B368" i="50"/>
  <c r="B455" i="50"/>
  <c r="B407" i="50"/>
  <c r="N102" i="61"/>
  <c r="X595" i="49" s="1"/>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E17" i="61"/>
  <c r="O512" i="49" s="1"/>
  <c r="P512" i="50" s="1"/>
  <c r="I17" i="61"/>
  <c r="S512" i="49" s="1"/>
  <c r="T512" i="50" s="1"/>
  <c r="M17" i="61"/>
  <c r="W512" i="49" s="1"/>
  <c r="X512" i="50" s="1"/>
  <c r="R17" i="61"/>
  <c r="F18" i="61"/>
  <c r="K18" i="61"/>
  <c r="U513" i="49" s="1"/>
  <c r="V513" i="50" s="1"/>
  <c r="P18" i="61"/>
  <c r="Z513" i="49" s="1"/>
  <c r="AA513" i="50" s="1"/>
  <c r="D19" i="61"/>
  <c r="I19" i="61"/>
  <c r="N19" i="61"/>
  <c r="X514" i="49" s="1"/>
  <c r="Y514" i="50" s="1"/>
  <c r="D22" i="61"/>
  <c r="N517" i="49" s="1"/>
  <c r="O517" i="50" s="1"/>
  <c r="J23" i="61"/>
  <c r="T518" i="49" s="1"/>
  <c r="U518" i="50" s="1"/>
  <c r="R23" i="61"/>
  <c r="AB518" i="49" s="1"/>
  <c r="AC518" i="50" s="1"/>
  <c r="H24" i="61"/>
  <c r="R519" i="49" s="1"/>
  <c r="S519" i="50" s="1"/>
  <c r="P24" i="61"/>
  <c r="Z519" i="49" s="1"/>
  <c r="AA519" i="50" s="1"/>
  <c r="D26" i="61"/>
  <c r="N521" i="49" s="1"/>
  <c r="O521" i="50" s="1"/>
  <c r="J27" i="61"/>
  <c r="T522" i="49" s="1"/>
  <c r="U522" i="50" s="1"/>
  <c r="R27" i="61"/>
  <c r="AB522" i="49" s="1"/>
  <c r="AC522" i="50" s="1"/>
  <c r="H28" i="61"/>
  <c r="R523" i="49" s="1"/>
  <c r="S523" i="50" s="1"/>
  <c r="P28" i="61"/>
  <c r="Z523" i="49" s="1"/>
  <c r="AA523" i="50" s="1"/>
  <c r="D31" i="61"/>
  <c r="N525" i="49" s="1"/>
  <c r="O525" i="50" s="1"/>
  <c r="J32" i="61"/>
  <c r="T526" i="49" s="1"/>
  <c r="U526" i="50" s="1"/>
  <c r="R32" i="61"/>
  <c r="AB526" i="49" s="1"/>
  <c r="AC526" i="50" s="1"/>
  <c r="H33" i="61"/>
  <c r="R527" i="49" s="1"/>
  <c r="S527" i="50" s="1"/>
  <c r="P33" i="61"/>
  <c r="Z527" i="49" s="1"/>
  <c r="AA527" i="50" s="1"/>
  <c r="F34" i="61"/>
  <c r="P528" i="49" s="1"/>
  <c r="Q528" i="50" s="1"/>
  <c r="N34" i="61"/>
  <c r="X528" i="49" s="1"/>
  <c r="Y528" i="50" s="1"/>
  <c r="D35" i="61"/>
  <c r="N529" i="49" s="1"/>
  <c r="O529" i="50" s="1"/>
  <c r="J36" i="61"/>
  <c r="T530" i="49" s="1"/>
  <c r="U530" i="50" s="1"/>
  <c r="R36" i="61"/>
  <c r="AB530" i="49" s="1"/>
  <c r="AC530" i="50" s="1"/>
  <c r="I40" i="61"/>
  <c r="S534" i="49" s="1"/>
  <c r="T534" i="50" s="1"/>
  <c r="E42" i="61"/>
  <c r="O536" i="49" s="1"/>
  <c r="P536" i="50" s="1"/>
  <c r="O42" i="61"/>
  <c r="Y536" i="49" s="1"/>
  <c r="Z536" i="50" s="1"/>
  <c r="K44" i="61"/>
  <c r="U538" i="49" s="1"/>
  <c r="V538" i="50" s="1"/>
  <c r="D45" i="61"/>
  <c r="N539" i="49" s="1"/>
  <c r="O539" i="50" s="1"/>
  <c r="O45" i="61"/>
  <c r="Y539" i="49" s="1"/>
  <c r="Z539" i="50" s="1"/>
  <c r="R46" i="61"/>
  <c r="AB540" i="49" s="1"/>
  <c r="AC540" i="50" s="1"/>
  <c r="C48" i="61"/>
  <c r="M542" i="49" s="1"/>
  <c r="N542" i="50" s="1"/>
  <c r="N48" i="61"/>
  <c r="X542" i="49" s="1"/>
  <c r="Y542" i="50" s="1"/>
  <c r="K51" i="61"/>
  <c r="U545" i="49" s="1"/>
  <c r="V545" i="50" s="1"/>
  <c r="Q54" i="61"/>
  <c r="AA548" i="49" s="1"/>
  <c r="AB548" i="50" s="1"/>
  <c r="C56" i="61"/>
  <c r="M550" i="49" s="1"/>
  <c r="N550" i="50" s="1"/>
  <c r="E57" i="61"/>
  <c r="O551" i="49" s="1"/>
  <c r="P551" i="50" s="1"/>
  <c r="I58" i="61"/>
  <c r="S552" i="49" s="1"/>
  <c r="T552" i="50" s="1"/>
  <c r="M61" i="61"/>
  <c r="W555" i="49" s="1"/>
  <c r="X555" i="50" s="1"/>
  <c r="I63" i="61"/>
  <c r="S557" i="49" s="1"/>
  <c r="T557" i="50" s="1"/>
  <c r="E65" i="61"/>
  <c r="O559" i="49" s="1"/>
  <c r="P559" i="50" s="1"/>
  <c r="H69" i="61"/>
  <c r="R563" i="49" s="1"/>
  <c r="S563" i="50" s="1"/>
  <c r="N71" i="61"/>
  <c r="X565" i="49" s="1"/>
  <c r="Y565" i="50" s="1"/>
  <c r="C74" i="61"/>
  <c r="M568" i="49" s="1"/>
  <c r="N568" i="50" s="1"/>
  <c r="D80" i="61"/>
  <c r="N574" i="49" s="1"/>
  <c r="O574" i="50" s="1"/>
  <c r="N83" i="61"/>
  <c r="X577" i="49" s="1"/>
  <c r="Y577" i="50" s="1"/>
  <c r="F87" i="61"/>
  <c r="P581" i="49" s="1"/>
  <c r="Q581" i="50" s="1"/>
  <c r="P90" i="61"/>
  <c r="Z584" i="49" s="1"/>
  <c r="AA584" i="50" s="1"/>
  <c r="T128" i="61"/>
  <c r="AD621" i="49" s="1"/>
  <c r="AE621" i="50" s="1"/>
  <c r="P128" i="61"/>
  <c r="Z621" i="49" s="1"/>
  <c r="AA621" i="50" s="1"/>
  <c r="L128" i="61"/>
  <c r="V621" i="49" s="1"/>
  <c r="W621" i="50" s="1"/>
  <c r="H128" i="61"/>
  <c r="R621" i="49" s="1"/>
  <c r="S621" i="50" s="1"/>
  <c r="D128" i="61"/>
  <c r="N621" i="49" s="1"/>
  <c r="O621" i="50" s="1"/>
  <c r="P124" i="61"/>
  <c r="Z617" i="49" s="1"/>
  <c r="AA617" i="50" s="1"/>
  <c r="H124" i="61"/>
  <c r="R617" i="49" s="1"/>
  <c r="S617" i="50" s="1"/>
  <c r="D124" i="61"/>
  <c r="N617" i="49" s="1"/>
  <c r="O617" i="50" s="1"/>
  <c r="R123" i="61"/>
  <c r="AB616" i="49" s="1"/>
  <c r="AC616" i="50" s="1"/>
  <c r="N123" i="61"/>
  <c r="X616" i="49" s="1"/>
  <c r="Y616" i="50" s="1"/>
  <c r="J123" i="61"/>
  <c r="T616" i="49" s="1"/>
  <c r="U616" i="50" s="1"/>
  <c r="F123" i="61"/>
  <c r="P616" i="49" s="1"/>
  <c r="Q616" i="50" s="1"/>
  <c r="R120" i="61"/>
  <c r="AB613" i="49" s="1"/>
  <c r="AC613" i="50" s="1"/>
  <c r="N120" i="61"/>
  <c r="X613" i="49" s="1"/>
  <c r="Y613" i="50" s="1"/>
  <c r="J120" i="61"/>
  <c r="T613" i="49" s="1"/>
  <c r="U613" i="50" s="1"/>
  <c r="F120" i="61"/>
  <c r="P613" i="49" s="1"/>
  <c r="Q613" i="50" s="1"/>
  <c r="P119" i="61"/>
  <c r="Z612" i="49" s="1"/>
  <c r="AA612" i="50" s="1"/>
  <c r="H119" i="61"/>
  <c r="R612" i="49" s="1"/>
  <c r="S612" i="50" s="1"/>
  <c r="D119" i="61"/>
  <c r="N612" i="49" s="1"/>
  <c r="O612" i="50" s="1"/>
  <c r="R118" i="61"/>
  <c r="AB611" i="49" s="1"/>
  <c r="AC611" i="50" s="1"/>
  <c r="N118" i="61"/>
  <c r="X611" i="49" s="1"/>
  <c r="Y611" i="50" s="1"/>
  <c r="J118" i="61"/>
  <c r="T611" i="49" s="1"/>
  <c r="U611" i="50" s="1"/>
  <c r="F118" i="61"/>
  <c r="P611" i="49" s="1"/>
  <c r="Q611" i="50" s="1"/>
  <c r="P117" i="61"/>
  <c r="Z610" i="49" s="1"/>
  <c r="AA610" i="50" s="1"/>
  <c r="H117" i="61"/>
  <c r="R610" i="49" s="1"/>
  <c r="S610" i="50" s="1"/>
  <c r="D117" i="61"/>
  <c r="N610" i="49" s="1"/>
  <c r="O610" i="50" s="1"/>
  <c r="P114" i="61"/>
  <c r="Z607" i="49" s="1"/>
  <c r="AA607" i="50" s="1"/>
  <c r="H114" i="61"/>
  <c r="R607" i="49" s="1"/>
  <c r="S607" i="50" s="1"/>
  <c r="D114" i="61"/>
  <c r="N607" i="49" s="1"/>
  <c r="O607" i="50" s="1"/>
  <c r="R113" i="61"/>
  <c r="AB606" i="49" s="1"/>
  <c r="AC606" i="50" s="1"/>
  <c r="N113" i="61"/>
  <c r="X606" i="49" s="1"/>
  <c r="Y606" i="50" s="1"/>
  <c r="J113" i="61"/>
  <c r="T606" i="49" s="1"/>
  <c r="U606" i="50" s="1"/>
  <c r="F113" i="61"/>
  <c r="P606" i="49" s="1"/>
  <c r="Q606" i="50" s="1"/>
  <c r="P112" i="61"/>
  <c r="Z605" i="49" s="1"/>
  <c r="AA605" i="50" s="1"/>
  <c r="H112" i="61"/>
  <c r="R605" i="49" s="1"/>
  <c r="S605" i="50" s="1"/>
  <c r="D112" i="61"/>
  <c r="N605" i="49" s="1"/>
  <c r="O605" i="50" s="1"/>
  <c r="R111" i="61"/>
  <c r="AB604" i="49" s="1"/>
  <c r="AC604" i="50" s="1"/>
  <c r="N111" i="61"/>
  <c r="X604" i="49" s="1"/>
  <c r="Y604" i="50" s="1"/>
  <c r="J111" i="61"/>
  <c r="T604" i="49" s="1"/>
  <c r="U604" i="50" s="1"/>
  <c r="F111" i="61"/>
  <c r="P604" i="49" s="1"/>
  <c r="Q604" i="50" s="1"/>
  <c r="P110" i="61"/>
  <c r="Z603" i="49" s="1"/>
  <c r="AA603" i="50" s="1"/>
  <c r="H110" i="61"/>
  <c r="R603" i="49" s="1"/>
  <c r="S603" i="50" s="1"/>
  <c r="D110" i="61"/>
  <c r="N603" i="49" s="1"/>
  <c r="O603" i="50" s="1"/>
  <c r="R109" i="61"/>
  <c r="AB602" i="49" s="1"/>
  <c r="AC602" i="50" s="1"/>
  <c r="N109" i="61"/>
  <c r="X602" i="49" s="1"/>
  <c r="Y602" i="50" s="1"/>
  <c r="J109" i="61"/>
  <c r="T602" i="49" s="1"/>
  <c r="U602" i="50" s="1"/>
  <c r="F109" i="61"/>
  <c r="P602" i="49" s="1"/>
  <c r="Q602" i="50" s="1"/>
  <c r="R106" i="61"/>
  <c r="AB599" i="49" s="1"/>
  <c r="AC599" i="50" s="1"/>
  <c r="N106" i="61"/>
  <c r="X599" i="49" s="1"/>
  <c r="Y599" i="50" s="1"/>
  <c r="J106" i="61"/>
  <c r="T599" i="49" s="1"/>
  <c r="U599" i="50" s="1"/>
  <c r="F106" i="61"/>
  <c r="P599" i="49" s="1"/>
  <c r="Q599" i="50" s="1"/>
  <c r="P104" i="61"/>
  <c r="Z597" i="49" s="1"/>
  <c r="AA597" i="50" s="1"/>
  <c r="H104" i="61"/>
  <c r="R597" i="49" s="1"/>
  <c r="S597" i="50" s="1"/>
  <c r="S128" i="61"/>
  <c r="AC621" i="49" s="1"/>
  <c r="AD621" i="50" s="1"/>
  <c r="O128" i="61"/>
  <c r="Y621" i="49" s="1"/>
  <c r="Z621" i="50" s="1"/>
  <c r="K128" i="61"/>
  <c r="U621" i="49" s="1"/>
  <c r="V621" i="50" s="1"/>
  <c r="G128" i="61"/>
  <c r="Q621" i="49" s="1"/>
  <c r="C128" i="61"/>
  <c r="M621" i="49" s="1"/>
  <c r="N621" i="50" s="1"/>
  <c r="O124" i="61"/>
  <c r="Y617" i="49" s="1"/>
  <c r="Z617" i="50" s="1"/>
  <c r="K124" i="61"/>
  <c r="U617" i="49" s="1"/>
  <c r="V617" i="50" s="1"/>
  <c r="C124" i="61"/>
  <c r="M617" i="49" s="1"/>
  <c r="N617" i="50" s="1"/>
  <c r="Q123" i="61"/>
  <c r="AA616" i="49" s="1"/>
  <c r="AB616" i="50" s="1"/>
  <c r="M123" i="61"/>
  <c r="W616" i="49" s="1"/>
  <c r="X616" i="50" s="1"/>
  <c r="I123" i="61"/>
  <c r="S616" i="49" s="1"/>
  <c r="T616" i="50" s="1"/>
  <c r="E123" i="61"/>
  <c r="O616" i="49" s="1"/>
  <c r="P616" i="50" s="1"/>
  <c r="Q120" i="61"/>
  <c r="AA613" i="49" s="1"/>
  <c r="AB613" i="50" s="1"/>
  <c r="M120" i="61"/>
  <c r="W613" i="49" s="1"/>
  <c r="X613" i="50" s="1"/>
  <c r="I120" i="61"/>
  <c r="S613" i="49" s="1"/>
  <c r="T613" i="50" s="1"/>
  <c r="E120" i="61"/>
  <c r="O613" i="49" s="1"/>
  <c r="P613" i="50" s="1"/>
  <c r="O119" i="61"/>
  <c r="Y612" i="49" s="1"/>
  <c r="Z612" i="50" s="1"/>
  <c r="K119" i="61"/>
  <c r="U612" i="49" s="1"/>
  <c r="V612" i="50" s="1"/>
  <c r="C119" i="61"/>
  <c r="M612" i="49" s="1"/>
  <c r="N612" i="50" s="1"/>
  <c r="Q118" i="61"/>
  <c r="AA611" i="49" s="1"/>
  <c r="AB611" i="50" s="1"/>
  <c r="M118" i="61"/>
  <c r="W611" i="49" s="1"/>
  <c r="X611" i="50" s="1"/>
  <c r="I118" i="61"/>
  <c r="S611" i="49" s="1"/>
  <c r="T611" i="50" s="1"/>
  <c r="E118" i="61"/>
  <c r="O611" i="49" s="1"/>
  <c r="P611" i="50" s="1"/>
  <c r="O117" i="61"/>
  <c r="Y610" i="49" s="1"/>
  <c r="Z610" i="50" s="1"/>
  <c r="K117" i="61"/>
  <c r="U610" i="49" s="1"/>
  <c r="V610" i="50" s="1"/>
  <c r="C117" i="61"/>
  <c r="M610" i="49" s="1"/>
  <c r="N610" i="50" s="1"/>
  <c r="O114" i="61"/>
  <c r="Y607" i="49" s="1"/>
  <c r="Z607" i="50" s="1"/>
  <c r="K114" i="61"/>
  <c r="U607" i="49" s="1"/>
  <c r="V607" i="50" s="1"/>
  <c r="C114" i="61"/>
  <c r="M607" i="49" s="1"/>
  <c r="N607" i="50" s="1"/>
  <c r="Q113" i="61"/>
  <c r="AA606" i="49" s="1"/>
  <c r="AB606" i="50" s="1"/>
  <c r="M113" i="61"/>
  <c r="W606" i="49" s="1"/>
  <c r="X606" i="50" s="1"/>
  <c r="I113" i="61"/>
  <c r="S606" i="49" s="1"/>
  <c r="T606" i="50" s="1"/>
  <c r="E113" i="61"/>
  <c r="O606" i="49" s="1"/>
  <c r="P606" i="50" s="1"/>
  <c r="O112" i="61"/>
  <c r="Y605" i="49" s="1"/>
  <c r="Z605" i="50" s="1"/>
  <c r="K112" i="61"/>
  <c r="U605" i="49" s="1"/>
  <c r="V605" i="50" s="1"/>
  <c r="C112" i="61"/>
  <c r="M605" i="49" s="1"/>
  <c r="N605" i="50" s="1"/>
  <c r="Q111" i="61"/>
  <c r="AA604" i="49" s="1"/>
  <c r="AB604" i="50" s="1"/>
  <c r="M111" i="61"/>
  <c r="W604" i="49" s="1"/>
  <c r="X604" i="50" s="1"/>
  <c r="I111" i="61"/>
  <c r="S604" i="49" s="1"/>
  <c r="T604" i="50" s="1"/>
  <c r="E111" i="61"/>
  <c r="O604" i="49" s="1"/>
  <c r="P604" i="50" s="1"/>
  <c r="O110" i="61"/>
  <c r="Y603" i="49" s="1"/>
  <c r="Z603" i="50" s="1"/>
  <c r="K110" i="61"/>
  <c r="U603" i="49" s="1"/>
  <c r="V603" i="50" s="1"/>
  <c r="R128" i="61"/>
  <c r="AB621" i="49" s="1"/>
  <c r="AC621" i="50" s="1"/>
  <c r="J128" i="61"/>
  <c r="T621" i="49" s="1"/>
  <c r="U621" i="50" s="1"/>
  <c r="N124" i="61"/>
  <c r="X617" i="49" s="1"/>
  <c r="Y617" i="50" s="1"/>
  <c r="F124" i="61"/>
  <c r="P617" i="49" s="1"/>
  <c r="Q617" i="50" s="1"/>
  <c r="P123" i="61"/>
  <c r="Z616" i="49" s="1"/>
  <c r="AA616" i="50" s="1"/>
  <c r="H123" i="61"/>
  <c r="R616" i="49" s="1"/>
  <c r="S616" i="50" s="1"/>
  <c r="D120" i="61"/>
  <c r="N613" i="49" s="1"/>
  <c r="O613" i="50" s="1"/>
  <c r="N119" i="61"/>
  <c r="X612" i="49" s="1"/>
  <c r="Y612" i="50" s="1"/>
  <c r="F119" i="61"/>
  <c r="P612" i="49" s="1"/>
  <c r="Q612" i="50" s="1"/>
  <c r="P118" i="61"/>
  <c r="Z611" i="49" s="1"/>
  <c r="AA611" i="50" s="1"/>
  <c r="H118" i="61"/>
  <c r="R611" i="49" s="1"/>
  <c r="S611" i="50" s="1"/>
  <c r="R117" i="61"/>
  <c r="AB610" i="49" s="1"/>
  <c r="AC610" i="50" s="1"/>
  <c r="J117" i="61"/>
  <c r="T610" i="49" s="1"/>
  <c r="U610" i="50" s="1"/>
  <c r="N128" i="61"/>
  <c r="X621" i="49" s="1"/>
  <c r="Y621" i="50" s="1"/>
  <c r="F128" i="61"/>
  <c r="P621" i="49" s="1"/>
  <c r="Q621" i="50" s="1"/>
  <c r="R124" i="61"/>
  <c r="AB617" i="49" s="1"/>
  <c r="AC617" i="50" s="1"/>
  <c r="J124" i="61"/>
  <c r="T617" i="49" s="1"/>
  <c r="U617" i="50" s="1"/>
  <c r="D123" i="61"/>
  <c r="P120" i="61"/>
  <c r="Z613" i="49" s="1"/>
  <c r="AA613" i="50" s="1"/>
  <c r="H120" i="61"/>
  <c r="R613" i="49" s="1"/>
  <c r="S613" i="50" s="1"/>
  <c r="R119" i="61"/>
  <c r="AB612" i="49" s="1"/>
  <c r="AC612" i="50" s="1"/>
  <c r="J119" i="61"/>
  <c r="T612" i="49" s="1"/>
  <c r="U612" i="50" s="1"/>
  <c r="D118" i="61"/>
  <c r="N611" i="49" s="1"/>
  <c r="O611" i="50" s="1"/>
  <c r="N117" i="61"/>
  <c r="X610" i="49" s="1"/>
  <c r="Y610" i="50" s="1"/>
  <c r="F117" i="61"/>
  <c r="P610" i="49" s="1"/>
  <c r="Q610" i="50" s="1"/>
  <c r="R114" i="61"/>
  <c r="AB607" i="49" s="1"/>
  <c r="AC607" i="50" s="1"/>
  <c r="J114" i="61"/>
  <c r="T607" i="49" s="1"/>
  <c r="U607" i="50" s="1"/>
  <c r="D113" i="61"/>
  <c r="N606" i="49" s="1"/>
  <c r="O606" i="50" s="1"/>
  <c r="N112" i="61"/>
  <c r="F112" i="61"/>
  <c r="P605" i="49" s="1"/>
  <c r="Q605" i="50" s="1"/>
  <c r="P111" i="61"/>
  <c r="Z604" i="49" s="1"/>
  <c r="AA604" i="50" s="1"/>
  <c r="H111" i="61"/>
  <c r="R604" i="49" s="1"/>
  <c r="S604" i="50" s="1"/>
  <c r="R110" i="61"/>
  <c r="AB603" i="49" s="1"/>
  <c r="AC603" i="50" s="1"/>
  <c r="J110" i="61"/>
  <c r="T603" i="49" s="1"/>
  <c r="U603" i="50" s="1"/>
  <c r="C110" i="61"/>
  <c r="M603" i="49" s="1"/>
  <c r="N603" i="50" s="1"/>
  <c r="P109" i="61"/>
  <c r="Z602" i="49" s="1"/>
  <c r="AA602" i="50" s="1"/>
  <c r="K109" i="61"/>
  <c r="U602" i="49" s="1"/>
  <c r="V602" i="50" s="1"/>
  <c r="E109" i="61"/>
  <c r="O602" i="49" s="1"/>
  <c r="P602" i="50" s="1"/>
  <c r="O106" i="61"/>
  <c r="Y599" i="49" s="1"/>
  <c r="Z599" i="50" s="1"/>
  <c r="I106" i="61"/>
  <c r="S599" i="49" s="1"/>
  <c r="T599" i="50" s="1"/>
  <c r="D106" i="61"/>
  <c r="N599" i="49" s="1"/>
  <c r="O599" i="50" s="1"/>
  <c r="Q104" i="61"/>
  <c r="AA597" i="49" s="1"/>
  <c r="AB597" i="50" s="1"/>
  <c r="K104" i="61"/>
  <c r="U597" i="49" s="1"/>
  <c r="V597" i="50" s="1"/>
  <c r="F104" i="61"/>
  <c r="P597" i="49" s="1"/>
  <c r="Q597" i="50" s="1"/>
  <c r="P102" i="61"/>
  <c r="Z595" i="49" s="1"/>
  <c r="AA595" i="50" s="1"/>
  <c r="H102" i="61"/>
  <c r="R595" i="49" s="1"/>
  <c r="S595" i="50" s="1"/>
  <c r="D102" i="61"/>
  <c r="N595" i="49" s="1"/>
  <c r="O595" i="50" s="1"/>
  <c r="R100" i="61"/>
  <c r="AB593" i="49" s="1"/>
  <c r="AC593" i="50" s="1"/>
  <c r="N100" i="61"/>
  <c r="X593" i="49" s="1"/>
  <c r="Y593" i="50" s="1"/>
  <c r="J100" i="61"/>
  <c r="T593" i="49" s="1"/>
  <c r="U593" i="50" s="1"/>
  <c r="F100" i="61"/>
  <c r="P593" i="49" s="1"/>
  <c r="Q593" i="50" s="1"/>
  <c r="P97" i="61"/>
  <c r="Z591" i="49" s="1"/>
  <c r="AA591" i="50" s="1"/>
  <c r="H97" i="61"/>
  <c r="R591" i="49" s="1"/>
  <c r="S591" i="50" s="1"/>
  <c r="D97" i="61"/>
  <c r="N591" i="49" s="1"/>
  <c r="O591" i="50" s="1"/>
  <c r="R96" i="61"/>
  <c r="AB590" i="49" s="1"/>
  <c r="AC590" i="50" s="1"/>
  <c r="N96" i="61"/>
  <c r="X590" i="49" s="1"/>
  <c r="Y590" i="50" s="1"/>
  <c r="J96" i="61"/>
  <c r="T590" i="49" s="1"/>
  <c r="U590" i="50" s="1"/>
  <c r="F96" i="61"/>
  <c r="P590" i="49" s="1"/>
  <c r="Q590" i="50" s="1"/>
  <c r="P95" i="61"/>
  <c r="Z589" i="49" s="1"/>
  <c r="AA589" i="50" s="1"/>
  <c r="H95" i="61"/>
  <c r="R589" i="49" s="1"/>
  <c r="S589" i="50" s="1"/>
  <c r="D95" i="61"/>
  <c r="N589" i="49" s="1"/>
  <c r="O589" i="50" s="1"/>
  <c r="R94" i="61"/>
  <c r="AB588" i="49" s="1"/>
  <c r="AC588" i="50" s="1"/>
  <c r="N94" i="61"/>
  <c r="X588" i="49" s="1"/>
  <c r="Y588" i="50" s="1"/>
  <c r="J94" i="61"/>
  <c r="T588" i="49" s="1"/>
  <c r="U588" i="50" s="1"/>
  <c r="F94" i="61"/>
  <c r="P588" i="49" s="1"/>
  <c r="Q588" i="50" s="1"/>
  <c r="P93" i="61"/>
  <c r="H93" i="61"/>
  <c r="R587" i="49" s="1"/>
  <c r="S587" i="50" s="1"/>
  <c r="D93" i="61"/>
  <c r="P91" i="61"/>
  <c r="Z585" i="49" s="1"/>
  <c r="AA585" i="50" s="1"/>
  <c r="Q128" i="61"/>
  <c r="AA621" i="49" s="1"/>
  <c r="AB621" i="50" s="1"/>
  <c r="E124" i="61"/>
  <c r="O617" i="49" s="1"/>
  <c r="P617" i="50" s="1"/>
  <c r="K120" i="61"/>
  <c r="U613" i="49" s="1"/>
  <c r="V613" i="50" s="1"/>
  <c r="M119" i="61"/>
  <c r="W612" i="49" s="1"/>
  <c r="X612" i="50" s="1"/>
  <c r="O118" i="61"/>
  <c r="Y611" i="49" s="1"/>
  <c r="Z611" i="50" s="1"/>
  <c r="Q117" i="61"/>
  <c r="AA610" i="49" s="1"/>
  <c r="AB610" i="50" s="1"/>
  <c r="Q114" i="61"/>
  <c r="AA607" i="49" s="1"/>
  <c r="AB607" i="50" s="1"/>
  <c r="F114" i="61"/>
  <c r="P607" i="49" s="1"/>
  <c r="Q607" i="50" s="1"/>
  <c r="O113" i="61"/>
  <c r="Y606" i="49" s="1"/>
  <c r="Z606" i="50" s="1"/>
  <c r="C113" i="61"/>
  <c r="M606" i="49" s="1"/>
  <c r="N606" i="50" s="1"/>
  <c r="J112" i="61"/>
  <c r="T605" i="49" s="1"/>
  <c r="U605" i="50" s="1"/>
  <c r="N110" i="61"/>
  <c r="X603" i="49" s="1"/>
  <c r="Y603" i="50" s="1"/>
  <c r="E110" i="61"/>
  <c r="O603" i="49" s="1"/>
  <c r="P603" i="50" s="1"/>
  <c r="O109" i="61"/>
  <c r="Y602" i="49" s="1"/>
  <c r="Z602" i="50" s="1"/>
  <c r="H109" i="61"/>
  <c r="R602" i="49" s="1"/>
  <c r="S602" i="50" s="1"/>
  <c r="P106" i="61"/>
  <c r="Z599" i="49" s="1"/>
  <c r="AA599" i="50" s="1"/>
  <c r="H106" i="61"/>
  <c r="R599" i="49" s="1"/>
  <c r="S599" i="50" s="1"/>
  <c r="M104" i="61"/>
  <c r="W597" i="49" s="1"/>
  <c r="X597" i="50" s="1"/>
  <c r="E104" i="61"/>
  <c r="O597" i="49" s="1"/>
  <c r="P597" i="50" s="1"/>
  <c r="R102" i="61"/>
  <c r="AB595" i="49" s="1"/>
  <c r="AC595" i="50" s="1"/>
  <c r="M102" i="61"/>
  <c r="W595" i="49" s="1"/>
  <c r="X595" i="50" s="1"/>
  <c r="O100" i="61"/>
  <c r="Y593" i="49" s="1"/>
  <c r="Z593" i="50" s="1"/>
  <c r="I100" i="61"/>
  <c r="S593" i="49" s="1"/>
  <c r="T593" i="50" s="1"/>
  <c r="D100" i="61"/>
  <c r="N593" i="49" s="1"/>
  <c r="O593" i="50" s="1"/>
  <c r="Q97" i="61"/>
  <c r="AA591" i="49" s="1"/>
  <c r="AB591" i="50" s="1"/>
  <c r="K97" i="61"/>
  <c r="U591" i="49" s="1"/>
  <c r="V591" i="50" s="1"/>
  <c r="F97" i="61"/>
  <c r="P591" i="49" s="1"/>
  <c r="Q591" i="50" s="1"/>
  <c r="M96" i="61"/>
  <c r="W590" i="49" s="1"/>
  <c r="X590" i="50" s="1"/>
  <c r="H96" i="61"/>
  <c r="R590" i="49" s="1"/>
  <c r="S590" i="50" s="1"/>
  <c r="C96" i="61"/>
  <c r="M590" i="49" s="1"/>
  <c r="N590" i="50" s="1"/>
  <c r="O95" i="61"/>
  <c r="Y589" i="49" s="1"/>
  <c r="Z589" i="50" s="1"/>
  <c r="J95" i="61"/>
  <c r="T589" i="49" s="1"/>
  <c r="U589" i="50" s="1"/>
  <c r="E95" i="61"/>
  <c r="O589" i="49" s="1"/>
  <c r="P589" i="50" s="1"/>
  <c r="Q94" i="61"/>
  <c r="AA588" i="49" s="1"/>
  <c r="AB588" i="50" s="1"/>
  <c r="N93" i="61"/>
  <c r="I93" i="61"/>
  <c r="C93" i="61"/>
  <c r="M587" i="49" s="1"/>
  <c r="N587" i="50" s="1"/>
  <c r="R91" i="61"/>
  <c r="AB585" i="49" s="1"/>
  <c r="AC585" i="50" s="1"/>
  <c r="M91" i="61"/>
  <c r="W585" i="49" s="1"/>
  <c r="X585" i="50" s="1"/>
  <c r="I91" i="61"/>
  <c r="S585" i="49" s="1"/>
  <c r="T585" i="50" s="1"/>
  <c r="E91" i="61"/>
  <c r="O585" i="49" s="1"/>
  <c r="P585" i="50" s="1"/>
  <c r="O90" i="61"/>
  <c r="Y584" i="49" s="1"/>
  <c r="Z584" i="50" s="1"/>
  <c r="K90" i="61"/>
  <c r="U584" i="49" s="1"/>
  <c r="V584" i="50" s="1"/>
  <c r="C90" i="61"/>
  <c r="M584" i="49" s="1"/>
  <c r="N584" i="50" s="1"/>
  <c r="Q89" i="61"/>
  <c r="AA583" i="49" s="1"/>
  <c r="AB583" i="50" s="1"/>
  <c r="M89" i="61"/>
  <c r="W583" i="49" s="1"/>
  <c r="X583" i="50" s="1"/>
  <c r="I89" i="61"/>
  <c r="S583" i="49" s="1"/>
  <c r="T583" i="50" s="1"/>
  <c r="E89" i="61"/>
  <c r="O583" i="49" s="1"/>
  <c r="P583" i="50" s="1"/>
  <c r="O88" i="61"/>
  <c r="Y582" i="49" s="1"/>
  <c r="Z582" i="50" s="1"/>
  <c r="K88" i="61"/>
  <c r="U582" i="49" s="1"/>
  <c r="V582" i="50" s="1"/>
  <c r="C88" i="61"/>
  <c r="M582" i="49" s="1"/>
  <c r="N582" i="50" s="1"/>
  <c r="Q87" i="61"/>
  <c r="AA581" i="49" s="1"/>
  <c r="AB581" i="50" s="1"/>
  <c r="M87" i="61"/>
  <c r="W581" i="49" s="1"/>
  <c r="X581" i="50" s="1"/>
  <c r="I87" i="61"/>
  <c r="S581" i="49" s="1"/>
  <c r="T581" i="50" s="1"/>
  <c r="E87" i="61"/>
  <c r="O581" i="49" s="1"/>
  <c r="P581" i="50" s="1"/>
  <c r="O86" i="61"/>
  <c r="Y580" i="49" s="1"/>
  <c r="Z580" i="50" s="1"/>
  <c r="K86" i="61"/>
  <c r="U580" i="49" s="1"/>
  <c r="V580" i="50" s="1"/>
  <c r="C86" i="61"/>
  <c r="M580" i="49" s="1"/>
  <c r="N580" i="50" s="1"/>
  <c r="O84" i="61"/>
  <c r="Y578" i="49" s="1"/>
  <c r="Z578" i="50" s="1"/>
  <c r="K84" i="61"/>
  <c r="U578" i="49" s="1"/>
  <c r="V578" i="50" s="1"/>
  <c r="C84" i="61"/>
  <c r="M578" i="49" s="1"/>
  <c r="N578" i="50" s="1"/>
  <c r="Q83" i="61"/>
  <c r="AA577" i="49" s="1"/>
  <c r="AB577" i="50" s="1"/>
  <c r="M83" i="61"/>
  <c r="W577" i="49" s="1"/>
  <c r="X577" i="50" s="1"/>
  <c r="I83" i="61"/>
  <c r="S577" i="49" s="1"/>
  <c r="T577" i="50" s="1"/>
  <c r="E83" i="61"/>
  <c r="O577" i="49" s="1"/>
  <c r="P577" i="50" s="1"/>
  <c r="O82" i="61"/>
  <c r="Y576" i="49" s="1"/>
  <c r="Z576" i="50" s="1"/>
  <c r="K82" i="61"/>
  <c r="U576" i="49" s="1"/>
  <c r="V576" i="50" s="1"/>
  <c r="C82" i="61"/>
  <c r="M576" i="49" s="1"/>
  <c r="N576" i="50" s="1"/>
  <c r="Q81" i="61"/>
  <c r="AA575" i="49" s="1"/>
  <c r="AB575" i="50" s="1"/>
  <c r="M81" i="61"/>
  <c r="W575" i="49" s="1"/>
  <c r="X575" i="50" s="1"/>
  <c r="I81" i="61"/>
  <c r="S575" i="49" s="1"/>
  <c r="T575" i="50" s="1"/>
  <c r="E81" i="61"/>
  <c r="O575" i="49" s="1"/>
  <c r="P575" i="50" s="1"/>
  <c r="O80" i="61"/>
  <c r="Y574" i="49" s="1"/>
  <c r="Z574" i="50" s="1"/>
  <c r="K80" i="61"/>
  <c r="U574" i="49" s="1"/>
  <c r="V574" i="50" s="1"/>
  <c r="C80" i="61"/>
  <c r="M574" i="49" s="1"/>
  <c r="N574" i="50" s="1"/>
  <c r="Q77" i="61"/>
  <c r="AA571" i="49" s="1"/>
  <c r="AB571" i="50" s="1"/>
  <c r="M77" i="61"/>
  <c r="W571" i="49" s="1"/>
  <c r="X571" i="50" s="1"/>
  <c r="I77" i="61"/>
  <c r="S571" i="49" s="1"/>
  <c r="T571" i="50" s="1"/>
  <c r="E77" i="61"/>
  <c r="O571" i="49" s="1"/>
  <c r="P571" i="50" s="1"/>
  <c r="O76" i="61"/>
  <c r="Y570" i="49" s="1"/>
  <c r="Z570" i="50" s="1"/>
  <c r="K76" i="61"/>
  <c r="U570" i="49" s="1"/>
  <c r="V570" i="50" s="1"/>
  <c r="I128" i="61"/>
  <c r="S621" i="49" s="1"/>
  <c r="T621" i="50" s="1"/>
  <c r="M124" i="61"/>
  <c r="W617" i="49" s="1"/>
  <c r="X617" i="50" s="1"/>
  <c r="O123" i="61"/>
  <c r="Y616" i="49" s="1"/>
  <c r="Z616" i="50" s="1"/>
  <c r="C120" i="61"/>
  <c r="M613" i="49" s="1"/>
  <c r="N613" i="50" s="1"/>
  <c r="E119" i="61"/>
  <c r="O612" i="49" s="1"/>
  <c r="P612" i="50" s="1"/>
  <c r="I117" i="61"/>
  <c r="S610" i="49" s="1"/>
  <c r="T610" i="50" s="1"/>
  <c r="M114" i="61"/>
  <c r="W607" i="49" s="1"/>
  <c r="X607" i="50" s="1"/>
  <c r="H113" i="61"/>
  <c r="Q112" i="61"/>
  <c r="AA605" i="49" s="1"/>
  <c r="AB605" i="50" s="1"/>
  <c r="E112" i="61"/>
  <c r="O605" i="49" s="1"/>
  <c r="P605" i="50" s="1"/>
  <c r="C111" i="61"/>
  <c r="M604" i="49" s="1"/>
  <c r="N604" i="50" s="1"/>
  <c r="I110" i="61"/>
  <c r="S603" i="49" s="1"/>
  <c r="T603" i="50" s="1"/>
  <c r="D109" i="61"/>
  <c r="N602" i="49" s="1"/>
  <c r="O602" i="50" s="1"/>
  <c r="E106" i="61"/>
  <c r="O599" i="49" s="1"/>
  <c r="P599" i="50" s="1"/>
  <c r="O104" i="61"/>
  <c r="Y597" i="49" s="1"/>
  <c r="Z597" i="50" s="1"/>
  <c r="I104" i="61"/>
  <c r="S597" i="49" s="1"/>
  <c r="T597" i="50" s="1"/>
  <c r="C104" i="61"/>
  <c r="M597" i="49" s="1"/>
  <c r="N597" i="50" s="1"/>
  <c r="O102" i="61"/>
  <c r="Y595" i="49" s="1"/>
  <c r="Z595" i="50" s="1"/>
  <c r="J102" i="61"/>
  <c r="T595" i="49" s="1"/>
  <c r="U595" i="50" s="1"/>
  <c r="E102" i="61"/>
  <c r="O595" i="49" s="1"/>
  <c r="P595" i="50" s="1"/>
  <c r="Q100" i="61"/>
  <c r="AA593" i="49" s="1"/>
  <c r="AB593" i="50" s="1"/>
  <c r="N97" i="61"/>
  <c r="X591" i="49" s="1"/>
  <c r="Y591" i="50" s="1"/>
  <c r="I97" i="61"/>
  <c r="S591" i="49" s="1"/>
  <c r="T591" i="50" s="1"/>
  <c r="C97" i="61"/>
  <c r="M591" i="49" s="1"/>
  <c r="N591" i="50" s="1"/>
  <c r="P96" i="61"/>
  <c r="Z590" i="49" s="1"/>
  <c r="AA590" i="50" s="1"/>
  <c r="K96" i="61"/>
  <c r="U590" i="49" s="1"/>
  <c r="V590" i="50" s="1"/>
  <c r="E96" i="61"/>
  <c r="O590" i="49" s="1"/>
  <c r="P590" i="50" s="1"/>
  <c r="R95" i="61"/>
  <c r="AB589" i="49" s="1"/>
  <c r="AC589" i="50" s="1"/>
  <c r="M95" i="61"/>
  <c r="W589" i="49" s="1"/>
  <c r="X589" i="50" s="1"/>
  <c r="O94" i="61"/>
  <c r="Y588" i="49" s="1"/>
  <c r="Z588" i="50" s="1"/>
  <c r="I94" i="61"/>
  <c r="S588" i="49" s="1"/>
  <c r="T588" i="50" s="1"/>
  <c r="D94" i="61"/>
  <c r="N588" i="49" s="1"/>
  <c r="O588" i="50" s="1"/>
  <c r="Q93" i="61"/>
  <c r="K93" i="61"/>
  <c r="F93" i="61"/>
  <c r="O91" i="61"/>
  <c r="Y585" i="49" s="1"/>
  <c r="Z585" i="50" s="1"/>
  <c r="K91" i="61"/>
  <c r="U585" i="49" s="1"/>
  <c r="V585" i="50" s="1"/>
  <c r="C91" i="61"/>
  <c r="M585" i="49" s="1"/>
  <c r="N585" i="50" s="1"/>
  <c r="Q90" i="61"/>
  <c r="AA584" i="49" s="1"/>
  <c r="AB584" i="50" s="1"/>
  <c r="M90" i="61"/>
  <c r="W584" i="49" s="1"/>
  <c r="X584" i="50" s="1"/>
  <c r="I90" i="61"/>
  <c r="S584" i="49" s="1"/>
  <c r="T584" i="50" s="1"/>
  <c r="E90" i="61"/>
  <c r="O584" i="49" s="1"/>
  <c r="P584" i="50" s="1"/>
  <c r="O89" i="61"/>
  <c r="Y583" i="49" s="1"/>
  <c r="Z583" i="50" s="1"/>
  <c r="K89" i="61"/>
  <c r="U583" i="49" s="1"/>
  <c r="V583" i="50" s="1"/>
  <c r="C89" i="61"/>
  <c r="M583" i="49" s="1"/>
  <c r="N583" i="50" s="1"/>
  <c r="Q88" i="61"/>
  <c r="AA582" i="49" s="1"/>
  <c r="AB582" i="50" s="1"/>
  <c r="M88" i="61"/>
  <c r="W582" i="49" s="1"/>
  <c r="X582" i="50" s="1"/>
  <c r="I88" i="61"/>
  <c r="S582" i="49" s="1"/>
  <c r="T582" i="50" s="1"/>
  <c r="E88" i="61"/>
  <c r="O582" i="49" s="1"/>
  <c r="P582" i="50" s="1"/>
  <c r="O87" i="61"/>
  <c r="Y581" i="49" s="1"/>
  <c r="Z581" i="50" s="1"/>
  <c r="K87" i="61"/>
  <c r="U581" i="49" s="1"/>
  <c r="V581" i="50" s="1"/>
  <c r="C87" i="61"/>
  <c r="M581" i="49" s="1"/>
  <c r="N581" i="50" s="1"/>
  <c r="Q86" i="61"/>
  <c r="AA580" i="49" s="1"/>
  <c r="AB580" i="50" s="1"/>
  <c r="M86" i="61"/>
  <c r="W580" i="49" s="1"/>
  <c r="X580" i="50" s="1"/>
  <c r="I86" i="61"/>
  <c r="S580" i="49" s="1"/>
  <c r="T580" i="50" s="1"/>
  <c r="E86" i="61"/>
  <c r="O580" i="49" s="1"/>
  <c r="P580" i="50" s="1"/>
  <c r="Q84" i="61"/>
  <c r="AA578" i="49" s="1"/>
  <c r="AB578" i="50" s="1"/>
  <c r="M84" i="61"/>
  <c r="W578" i="49" s="1"/>
  <c r="X578" i="50" s="1"/>
  <c r="I84" i="61"/>
  <c r="S578" i="49" s="1"/>
  <c r="T578" i="50" s="1"/>
  <c r="E84" i="61"/>
  <c r="O578" i="49" s="1"/>
  <c r="P578" i="50" s="1"/>
  <c r="O83" i="61"/>
  <c r="Y577" i="49" s="1"/>
  <c r="Z577" i="50" s="1"/>
  <c r="K83" i="61"/>
  <c r="U577" i="49" s="1"/>
  <c r="V577" i="50" s="1"/>
  <c r="C83" i="61"/>
  <c r="M577" i="49" s="1"/>
  <c r="N577" i="50" s="1"/>
  <c r="Q82" i="61"/>
  <c r="AA576" i="49" s="1"/>
  <c r="AB576" i="50" s="1"/>
  <c r="M82" i="61"/>
  <c r="W576" i="49" s="1"/>
  <c r="X576" i="50" s="1"/>
  <c r="I82" i="61"/>
  <c r="S576" i="49" s="1"/>
  <c r="T576" i="50" s="1"/>
  <c r="E82" i="61"/>
  <c r="O576" i="49" s="1"/>
  <c r="P576" i="50" s="1"/>
  <c r="O81" i="61"/>
  <c r="Y575" i="49" s="1"/>
  <c r="Z575" i="50" s="1"/>
  <c r="K81" i="61"/>
  <c r="U575" i="49" s="1"/>
  <c r="V575" i="50" s="1"/>
  <c r="C81" i="61"/>
  <c r="M575" i="49" s="1"/>
  <c r="N575" i="50" s="1"/>
  <c r="Q80" i="61"/>
  <c r="AA574" i="49" s="1"/>
  <c r="AB574" i="50" s="1"/>
  <c r="M80" i="61"/>
  <c r="W574" i="49" s="1"/>
  <c r="X574" i="50" s="1"/>
  <c r="I80" i="61"/>
  <c r="S574" i="49" s="1"/>
  <c r="T574" i="50" s="1"/>
  <c r="E80" i="61"/>
  <c r="O574" i="49" s="1"/>
  <c r="P574" i="50" s="1"/>
  <c r="O77" i="61"/>
  <c r="Y571" i="49" s="1"/>
  <c r="Z571" i="50" s="1"/>
  <c r="K77" i="61"/>
  <c r="U571" i="49" s="1"/>
  <c r="V571" i="50" s="1"/>
  <c r="C77" i="61"/>
  <c r="M571" i="49" s="1"/>
  <c r="N571" i="50" s="1"/>
  <c r="Q76" i="61"/>
  <c r="AA570" i="49" s="1"/>
  <c r="AB570" i="50" s="1"/>
  <c r="M76" i="61"/>
  <c r="W570" i="49" s="1"/>
  <c r="X570" i="50" s="1"/>
  <c r="I76" i="61"/>
  <c r="S570" i="49" s="1"/>
  <c r="T570" i="50" s="1"/>
  <c r="E76" i="61"/>
  <c r="O570" i="49" s="1"/>
  <c r="P570" i="50" s="1"/>
  <c r="O75" i="61"/>
  <c r="Y569" i="49" s="1"/>
  <c r="Z569" i="50" s="1"/>
  <c r="K75" i="61"/>
  <c r="U569" i="49" s="1"/>
  <c r="V569" i="50" s="1"/>
  <c r="C75" i="61"/>
  <c r="M569" i="49" s="1"/>
  <c r="N569" i="50" s="1"/>
  <c r="Q74" i="61"/>
  <c r="AA568" i="49" s="1"/>
  <c r="AB568" i="50" s="1"/>
  <c r="M74" i="61"/>
  <c r="W568" i="49" s="1"/>
  <c r="X568" i="50" s="1"/>
  <c r="I74" i="61"/>
  <c r="S568" i="49" s="1"/>
  <c r="T568" i="50" s="1"/>
  <c r="E74" i="61"/>
  <c r="O568" i="49" s="1"/>
  <c r="P568" i="50" s="1"/>
  <c r="Q72" i="61"/>
  <c r="AA566" i="49" s="1"/>
  <c r="AB566" i="50" s="1"/>
  <c r="M72" i="61"/>
  <c r="W566" i="49" s="1"/>
  <c r="X566" i="50" s="1"/>
  <c r="I72" i="61"/>
  <c r="S566" i="49" s="1"/>
  <c r="T566" i="50" s="1"/>
  <c r="E72" i="61"/>
  <c r="O566" i="49" s="1"/>
  <c r="P566" i="50" s="1"/>
  <c r="O71" i="61"/>
  <c r="Y565" i="49" s="1"/>
  <c r="Z565" i="50" s="1"/>
  <c r="K71" i="61"/>
  <c r="U565" i="49" s="1"/>
  <c r="V565" i="50" s="1"/>
  <c r="C71" i="61"/>
  <c r="M565" i="49" s="1"/>
  <c r="N565" i="50" s="1"/>
  <c r="Q70" i="61"/>
  <c r="AA564" i="49" s="1"/>
  <c r="AB564" i="50" s="1"/>
  <c r="M70" i="61"/>
  <c r="W564" i="49" s="1"/>
  <c r="X564" i="50" s="1"/>
  <c r="I70" i="61"/>
  <c r="S564" i="49" s="1"/>
  <c r="T564" i="50" s="1"/>
  <c r="E70" i="61"/>
  <c r="O564" i="49" s="1"/>
  <c r="P564" i="50" s="1"/>
  <c r="O69" i="61"/>
  <c r="Y563" i="49" s="1"/>
  <c r="Z563" i="50" s="1"/>
  <c r="K69" i="61"/>
  <c r="U563" i="49" s="1"/>
  <c r="V563" i="50" s="1"/>
  <c r="C69" i="61"/>
  <c r="M563" i="49" s="1"/>
  <c r="N563" i="50" s="1"/>
  <c r="O67" i="61"/>
  <c r="Y561" i="49" s="1"/>
  <c r="Z561" i="50" s="1"/>
  <c r="K67" i="61"/>
  <c r="U561" i="49" s="1"/>
  <c r="V561" i="50" s="1"/>
  <c r="C67" i="61"/>
  <c r="M561" i="49" s="1"/>
  <c r="N561" i="50" s="1"/>
  <c r="M128" i="61"/>
  <c r="W621" i="49" s="1"/>
  <c r="X621" i="50" s="1"/>
  <c r="Q124" i="61"/>
  <c r="AA617" i="49" s="1"/>
  <c r="AB617" i="50" s="1"/>
  <c r="C123" i="61"/>
  <c r="M616" i="49" s="1"/>
  <c r="N616" i="50" s="1"/>
  <c r="K118" i="61"/>
  <c r="U611" i="49" s="1"/>
  <c r="V611" i="50" s="1"/>
  <c r="N114" i="61"/>
  <c r="X607" i="49" s="1"/>
  <c r="Y607" i="50" s="1"/>
  <c r="K113" i="61"/>
  <c r="U606" i="49" s="1"/>
  <c r="V606" i="50" s="1"/>
  <c r="I112" i="61"/>
  <c r="S605" i="49" s="1"/>
  <c r="T605" i="50" s="1"/>
  <c r="D111" i="61"/>
  <c r="N604" i="49" s="1"/>
  <c r="O604" i="50" s="1"/>
  <c r="M106" i="61"/>
  <c r="W599" i="49" s="1"/>
  <c r="X599" i="50" s="1"/>
  <c r="R104" i="61"/>
  <c r="AB597" i="49" s="1"/>
  <c r="AC597" i="50" s="1"/>
  <c r="D104" i="61"/>
  <c r="N597" i="49" s="1"/>
  <c r="O597" i="50" s="1"/>
  <c r="K102" i="61"/>
  <c r="U595" i="49" s="1"/>
  <c r="V595" i="50" s="1"/>
  <c r="H100" i="61"/>
  <c r="R593" i="49" s="1"/>
  <c r="S593" i="50" s="1"/>
  <c r="O97" i="61"/>
  <c r="Y591" i="49" s="1"/>
  <c r="Z591" i="50" s="1"/>
  <c r="E97" i="61"/>
  <c r="O591" i="49" s="1"/>
  <c r="P591" i="50" s="1"/>
  <c r="I95" i="61"/>
  <c r="S589" i="49" s="1"/>
  <c r="T589" i="50" s="1"/>
  <c r="P94" i="61"/>
  <c r="Z588" i="49" s="1"/>
  <c r="AA588" i="50" s="1"/>
  <c r="E94" i="61"/>
  <c r="O588" i="49" s="1"/>
  <c r="P588" i="50" s="1"/>
  <c r="M93" i="61"/>
  <c r="W587" i="49" s="1"/>
  <c r="X587" i="50" s="1"/>
  <c r="Q91" i="61"/>
  <c r="AA585" i="49" s="1"/>
  <c r="AB585" i="50" s="1"/>
  <c r="H91" i="61"/>
  <c r="R585" i="49" s="1"/>
  <c r="S585" i="50" s="1"/>
  <c r="R90" i="61"/>
  <c r="AB584" i="49" s="1"/>
  <c r="AC584" i="50" s="1"/>
  <c r="J90" i="61"/>
  <c r="T584" i="49" s="1"/>
  <c r="U584" i="50" s="1"/>
  <c r="D89" i="61"/>
  <c r="N583" i="49" s="1"/>
  <c r="O583" i="50" s="1"/>
  <c r="N88" i="61"/>
  <c r="X582" i="49" s="1"/>
  <c r="Y582" i="50" s="1"/>
  <c r="F88" i="61"/>
  <c r="P582" i="49" s="1"/>
  <c r="Q582" i="50" s="1"/>
  <c r="P87" i="61"/>
  <c r="Z581" i="49" s="1"/>
  <c r="AA581" i="50" s="1"/>
  <c r="H87" i="61"/>
  <c r="R581" i="49" s="1"/>
  <c r="S581" i="50" s="1"/>
  <c r="R86" i="61"/>
  <c r="AB580" i="49" s="1"/>
  <c r="AC580" i="50" s="1"/>
  <c r="J86" i="61"/>
  <c r="T580" i="49" s="1"/>
  <c r="U580" i="50" s="1"/>
  <c r="N84" i="61"/>
  <c r="X578" i="49" s="1"/>
  <c r="Y578" i="50" s="1"/>
  <c r="F84" i="61"/>
  <c r="P578" i="49" s="1"/>
  <c r="Q578" i="50" s="1"/>
  <c r="P83" i="61"/>
  <c r="Z577" i="49" s="1"/>
  <c r="AA577" i="50" s="1"/>
  <c r="H83" i="61"/>
  <c r="R577" i="49" s="1"/>
  <c r="S577" i="50" s="1"/>
  <c r="R82" i="61"/>
  <c r="AB576" i="49" s="1"/>
  <c r="AC576" i="50" s="1"/>
  <c r="J82" i="61"/>
  <c r="T576" i="49" s="1"/>
  <c r="U576" i="50" s="1"/>
  <c r="D81" i="61"/>
  <c r="N575" i="49" s="1"/>
  <c r="O575" i="50" s="1"/>
  <c r="N80" i="61"/>
  <c r="X574" i="49" s="1"/>
  <c r="Y574" i="50" s="1"/>
  <c r="F80" i="61"/>
  <c r="P574" i="49" s="1"/>
  <c r="Q574" i="50" s="1"/>
  <c r="D77" i="61"/>
  <c r="N571" i="49" s="1"/>
  <c r="O571" i="50" s="1"/>
  <c r="N76" i="61"/>
  <c r="X570" i="49" s="1"/>
  <c r="Y570" i="50" s="1"/>
  <c r="F76" i="61"/>
  <c r="P570" i="49" s="1"/>
  <c r="Q570" i="50" s="1"/>
  <c r="R75" i="61"/>
  <c r="AB569" i="49" s="1"/>
  <c r="AC569" i="50" s="1"/>
  <c r="M75" i="61"/>
  <c r="W569" i="49" s="1"/>
  <c r="X569" i="50" s="1"/>
  <c r="H75" i="61"/>
  <c r="R569" i="49" s="1"/>
  <c r="S569" i="50" s="1"/>
  <c r="O74" i="61"/>
  <c r="Y568" i="49" s="1"/>
  <c r="Z568" i="50" s="1"/>
  <c r="J74" i="61"/>
  <c r="T568" i="49" s="1"/>
  <c r="U568" i="50" s="1"/>
  <c r="D74" i="61"/>
  <c r="N568" i="49" s="1"/>
  <c r="O568" i="50" s="1"/>
  <c r="N72" i="61"/>
  <c r="X566" i="49" s="1"/>
  <c r="Y566" i="50" s="1"/>
  <c r="H72" i="61"/>
  <c r="R566" i="49" s="1"/>
  <c r="S566" i="50" s="1"/>
  <c r="C72" i="61"/>
  <c r="M566" i="49" s="1"/>
  <c r="N566" i="50" s="1"/>
  <c r="P71" i="61"/>
  <c r="Z565" i="49" s="1"/>
  <c r="AA565" i="50" s="1"/>
  <c r="J71" i="61"/>
  <c r="T565" i="49" s="1"/>
  <c r="U565" i="50" s="1"/>
  <c r="E71" i="61"/>
  <c r="O565" i="49" s="1"/>
  <c r="P565" i="50" s="1"/>
  <c r="R70" i="61"/>
  <c r="AB564" i="49" s="1"/>
  <c r="AC564" i="50" s="1"/>
  <c r="N69" i="61"/>
  <c r="X563" i="49" s="1"/>
  <c r="Y563" i="50" s="1"/>
  <c r="I69" i="61"/>
  <c r="S563" i="49" s="1"/>
  <c r="T563" i="50" s="1"/>
  <c r="D69" i="61"/>
  <c r="N563" i="49" s="1"/>
  <c r="O563" i="50" s="1"/>
  <c r="R67" i="61"/>
  <c r="AB561" i="49" s="1"/>
  <c r="AC561" i="50" s="1"/>
  <c r="M67" i="61"/>
  <c r="W561" i="49" s="1"/>
  <c r="X561" i="50" s="1"/>
  <c r="H67" i="61"/>
  <c r="R561" i="49" s="1"/>
  <c r="S561" i="50" s="1"/>
  <c r="P66" i="61"/>
  <c r="Z560" i="49" s="1"/>
  <c r="AA560" i="50" s="1"/>
  <c r="H66" i="61"/>
  <c r="R560" i="49" s="1"/>
  <c r="S560" i="50" s="1"/>
  <c r="D66" i="61"/>
  <c r="N560" i="49" s="1"/>
  <c r="O560" i="50" s="1"/>
  <c r="R65" i="61"/>
  <c r="AB559" i="49" s="1"/>
  <c r="AC559" i="50" s="1"/>
  <c r="N65" i="61"/>
  <c r="X559" i="49" s="1"/>
  <c r="Y559" i="50" s="1"/>
  <c r="J65" i="61"/>
  <c r="T559" i="49" s="1"/>
  <c r="U559" i="50" s="1"/>
  <c r="F65" i="61"/>
  <c r="P559" i="49" s="1"/>
  <c r="Q559" i="50" s="1"/>
  <c r="P64" i="61"/>
  <c r="Z558" i="49" s="1"/>
  <c r="AA558" i="50" s="1"/>
  <c r="H64" i="61"/>
  <c r="R558" i="49" s="1"/>
  <c r="S558" i="50" s="1"/>
  <c r="D64" i="61"/>
  <c r="N558" i="49" s="1"/>
  <c r="O558" i="50" s="1"/>
  <c r="R63" i="61"/>
  <c r="AB557" i="49" s="1"/>
  <c r="AC557" i="50" s="1"/>
  <c r="N63" i="61"/>
  <c r="X557" i="49" s="1"/>
  <c r="Y557" i="50" s="1"/>
  <c r="J63" i="61"/>
  <c r="T557" i="49" s="1"/>
  <c r="U557" i="50" s="1"/>
  <c r="F63" i="61"/>
  <c r="P557" i="49" s="1"/>
  <c r="Q557" i="50" s="1"/>
  <c r="P62" i="61"/>
  <c r="Z556" i="49" s="1"/>
  <c r="AA556" i="50" s="1"/>
  <c r="H62" i="61"/>
  <c r="R556" i="49" s="1"/>
  <c r="S556" i="50" s="1"/>
  <c r="D62" i="61"/>
  <c r="N556" i="49" s="1"/>
  <c r="O556" i="50" s="1"/>
  <c r="R61" i="61"/>
  <c r="AB555" i="49" s="1"/>
  <c r="AC555" i="50" s="1"/>
  <c r="N61" i="61"/>
  <c r="X555" i="49" s="1"/>
  <c r="Y555" i="50" s="1"/>
  <c r="J61" i="61"/>
  <c r="T555" i="49" s="1"/>
  <c r="U555" i="50" s="1"/>
  <c r="F61" i="61"/>
  <c r="P555" i="49" s="1"/>
  <c r="Q555" i="50" s="1"/>
  <c r="P60" i="61"/>
  <c r="Z554" i="49" s="1"/>
  <c r="AA554" i="50" s="1"/>
  <c r="H60" i="61"/>
  <c r="R554" i="49" s="1"/>
  <c r="S554" i="50" s="1"/>
  <c r="D60" i="61"/>
  <c r="N554" i="49" s="1"/>
  <c r="O554" i="50" s="1"/>
  <c r="P58" i="61"/>
  <c r="Z552" i="49" s="1"/>
  <c r="AA552" i="50" s="1"/>
  <c r="H58" i="61"/>
  <c r="R552" i="49" s="1"/>
  <c r="S552" i="50" s="1"/>
  <c r="D58" i="61"/>
  <c r="N552" i="49" s="1"/>
  <c r="O552" i="50" s="1"/>
  <c r="R57" i="61"/>
  <c r="AB551" i="49" s="1"/>
  <c r="AC551" i="50" s="1"/>
  <c r="N57" i="61"/>
  <c r="X551" i="49" s="1"/>
  <c r="Y551" i="50" s="1"/>
  <c r="J57" i="61"/>
  <c r="T551" i="49" s="1"/>
  <c r="U551" i="50" s="1"/>
  <c r="F57" i="61"/>
  <c r="P551" i="49" s="1"/>
  <c r="Q551" i="50" s="1"/>
  <c r="P56" i="61"/>
  <c r="Z550" i="49" s="1"/>
  <c r="AA550" i="50" s="1"/>
  <c r="H56" i="61"/>
  <c r="R550" i="49" s="1"/>
  <c r="S550" i="50" s="1"/>
  <c r="D56" i="61"/>
  <c r="N550" i="49" s="1"/>
  <c r="O550" i="50" s="1"/>
  <c r="P54" i="61"/>
  <c r="Z548" i="49" s="1"/>
  <c r="AA548" i="50" s="1"/>
  <c r="H54" i="61"/>
  <c r="R548" i="49" s="1"/>
  <c r="S548" i="50" s="1"/>
  <c r="D54" i="61"/>
  <c r="N548" i="49" s="1"/>
  <c r="O548" i="50" s="1"/>
  <c r="P51" i="61"/>
  <c r="Z545" i="49" s="1"/>
  <c r="AA545" i="50" s="1"/>
  <c r="H51" i="61"/>
  <c r="R545" i="49" s="1"/>
  <c r="S545" i="50" s="1"/>
  <c r="D51" i="61"/>
  <c r="N545" i="49" s="1"/>
  <c r="O545" i="50" s="1"/>
  <c r="R50" i="61"/>
  <c r="AB544" i="49" s="1"/>
  <c r="AC544" i="50" s="1"/>
  <c r="N50" i="61"/>
  <c r="X544" i="49" s="1"/>
  <c r="Y544" i="50" s="1"/>
  <c r="J50" i="61"/>
  <c r="T544" i="49" s="1"/>
  <c r="U544" i="50" s="1"/>
  <c r="F50" i="61"/>
  <c r="P544" i="49" s="1"/>
  <c r="Q544" i="50" s="1"/>
  <c r="P49" i="61"/>
  <c r="Z543" i="49" s="1"/>
  <c r="AA543" i="50" s="1"/>
  <c r="I119" i="61"/>
  <c r="S612" i="49" s="1"/>
  <c r="T612" i="50" s="1"/>
  <c r="M117" i="61"/>
  <c r="W610" i="49" s="1"/>
  <c r="X610" i="50" s="1"/>
  <c r="E114" i="61"/>
  <c r="O607" i="49" s="1"/>
  <c r="P607" i="50" s="1"/>
  <c r="R112" i="61"/>
  <c r="AB605" i="49" s="1"/>
  <c r="AC605" i="50" s="1"/>
  <c r="O111" i="61"/>
  <c r="Y604" i="49" s="1"/>
  <c r="Z604" i="50" s="1"/>
  <c r="M110" i="61"/>
  <c r="W603" i="49" s="1"/>
  <c r="X603" i="50" s="1"/>
  <c r="M109" i="61"/>
  <c r="W602" i="49" s="1"/>
  <c r="X602" i="50" s="1"/>
  <c r="J104" i="61"/>
  <c r="T597" i="49" s="1"/>
  <c r="U597" i="50" s="1"/>
  <c r="Q102" i="61"/>
  <c r="AA595" i="49" s="1"/>
  <c r="AB595" i="50" s="1"/>
  <c r="F102" i="61"/>
  <c r="P595" i="49" s="1"/>
  <c r="Q595" i="50" s="1"/>
  <c r="M100" i="61"/>
  <c r="W593" i="49" s="1"/>
  <c r="X593" i="50" s="1"/>
  <c r="C100" i="61"/>
  <c r="M593" i="49" s="1"/>
  <c r="N593" i="50" s="1"/>
  <c r="J97" i="61"/>
  <c r="T591" i="49" s="1"/>
  <c r="U591" i="50" s="1"/>
  <c r="Q96" i="61"/>
  <c r="AA590" i="49" s="1"/>
  <c r="AB590" i="50" s="1"/>
  <c r="N95" i="61"/>
  <c r="X589" i="49" s="1"/>
  <c r="Y589" i="50" s="1"/>
  <c r="C95" i="61"/>
  <c r="M589" i="49" s="1"/>
  <c r="N589" i="50" s="1"/>
  <c r="K94" i="61"/>
  <c r="U588" i="49" s="1"/>
  <c r="V588" i="50" s="1"/>
  <c r="R93" i="61"/>
  <c r="D91" i="61"/>
  <c r="N585" i="49" s="1"/>
  <c r="O585" i="50" s="1"/>
  <c r="N90" i="61"/>
  <c r="X584" i="49" s="1"/>
  <c r="Y584" i="50" s="1"/>
  <c r="F90" i="61"/>
  <c r="P584" i="49" s="1"/>
  <c r="Q584" i="50" s="1"/>
  <c r="P89" i="61"/>
  <c r="Z583" i="49" s="1"/>
  <c r="AA583" i="50" s="1"/>
  <c r="H89" i="61"/>
  <c r="R583" i="49" s="1"/>
  <c r="S583" i="50" s="1"/>
  <c r="R88" i="61"/>
  <c r="AB582" i="49" s="1"/>
  <c r="AC582" i="50" s="1"/>
  <c r="J88" i="61"/>
  <c r="T582" i="49" s="1"/>
  <c r="U582" i="50" s="1"/>
  <c r="D87" i="61"/>
  <c r="N581" i="49" s="1"/>
  <c r="O581" i="50" s="1"/>
  <c r="N86" i="61"/>
  <c r="X580" i="49" s="1"/>
  <c r="Y580" i="50" s="1"/>
  <c r="F86" i="61"/>
  <c r="P580" i="49" s="1"/>
  <c r="Q580" i="50" s="1"/>
  <c r="R84" i="61"/>
  <c r="AB578" i="49" s="1"/>
  <c r="AC578" i="50" s="1"/>
  <c r="J84" i="61"/>
  <c r="T578" i="49" s="1"/>
  <c r="U578" i="50" s="1"/>
  <c r="D83" i="61"/>
  <c r="N577" i="49" s="1"/>
  <c r="O577" i="50" s="1"/>
  <c r="N82" i="61"/>
  <c r="X576" i="49" s="1"/>
  <c r="Y576" i="50" s="1"/>
  <c r="F82" i="61"/>
  <c r="P576" i="49" s="1"/>
  <c r="Q576" i="50" s="1"/>
  <c r="P81" i="61"/>
  <c r="Z575" i="49" s="1"/>
  <c r="AA575" i="50" s="1"/>
  <c r="H81" i="61"/>
  <c r="R575" i="49" s="1"/>
  <c r="S575" i="50" s="1"/>
  <c r="R80" i="61"/>
  <c r="AB574" i="49" s="1"/>
  <c r="AC574" i="50" s="1"/>
  <c r="J80" i="61"/>
  <c r="T574" i="49" s="1"/>
  <c r="U574" i="50" s="1"/>
  <c r="P77" i="61"/>
  <c r="Z571" i="49" s="1"/>
  <c r="AA571" i="50" s="1"/>
  <c r="H77" i="61"/>
  <c r="R571" i="49" s="1"/>
  <c r="S571" i="50" s="1"/>
  <c r="R76" i="61"/>
  <c r="AB570" i="49" s="1"/>
  <c r="AC570" i="50" s="1"/>
  <c r="J76" i="61"/>
  <c r="T570" i="49" s="1"/>
  <c r="U570" i="50" s="1"/>
  <c r="C76" i="61"/>
  <c r="M570" i="49" s="1"/>
  <c r="N570" i="50" s="1"/>
  <c r="P75" i="61"/>
  <c r="Z569" i="49" s="1"/>
  <c r="AA569" i="50" s="1"/>
  <c r="J75" i="61"/>
  <c r="T569" i="49" s="1"/>
  <c r="U569" i="50" s="1"/>
  <c r="E75" i="61"/>
  <c r="O569" i="49" s="1"/>
  <c r="P569" i="50" s="1"/>
  <c r="R74" i="61"/>
  <c r="AB568" i="49" s="1"/>
  <c r="AC568" i="50" s="1"/>
  <c r="P72" i="61"/>
  <c r="Z566" i="49" s="1"/>
  <c r="AA566" i="50" s="1"/>
  <c r="K72" i="61"/>
  <c r="U566" i="49" s="1"/>
  <c r="V566" i="50" s="1"/>
  <c r="F72" i="61"/>
  <c r="P566" i="49" s="1"/>
  <c r="Q566" i="50" s="1"/>
  <c r="R71" i="61"/>
  <c r="AB565" i="49" s="1"/>
  <c r="AC565" i="50" s="1"/>
  <c r="M71" i="61"/>
  <c r="W565" i="49" s="1"/>
  <c r="X565" i="50" s="1"/>
  <c r="H71" i="61"/>
  <c r="R565" i="49" s="1"/>
  <c r="S565" i="50" s="1"/>
  <c r="O70" i="61"/>
  <c r="Y564" i="49" s="1"/>
  <c r="Z564" i="50" s="1"/>
  <c r="J70" i="61"/>
  <c r="T564" i="49" s="1"/>
  <c r="U564" i="50" s="1"/>
  <c r="D70" i="61"/>
  <c r="N564" i="49" s="1"/>
  <c r="O564" i="50" s="1"/>
  <c r="Q69" i="61"/>
  <c r="AA563" i="49" s="1"/>
  <c r="AB563" i="50" s="1"/>
  <c r="F69" i="61"/>
  <c r="P67" i="61"/>
  <c r="Z561" i="49" s="1"/>
  <c r="AA561" i="50" s="1"/>
  <c r="J67" i="61"/>
  <c r="T561" i="49" s="1"/>
  <c r="U561" i="50" s="1"/>
  <c r="E67" i="61"/>
  <c r="O561" i="49" s="1"/>
  <c r="P561" i="50" s="1"/>
  <c r="R66" i="61"/>
  <c r="AB560" i="49" s="1"/>
  <c r="AC560" i="50" s="1"/>
  <c r="N66" i="61"/>
  <c r="X560" i="49" s="1"/>
  <c r="Y560" i="50" s="1"/>
  <c r="J66" i="61"/>
  <c r="T560" i="49" s="1"/>
  <c r="U560" i="50" s="1"/>
  <c r="F66" i="61"/>
  <c r="P560" i="49" s="1"/>
  <c r="Q560" i="50" s="1"/>
  <c r="P65" i="61"/>
  <c r="Z559" i="49" s="1"/>
  <c r="AA559" i="50" s="1"/>
  <c r="H65" i="61"/>
  <c r="R559" i="49" s="1"/>
  <c r="S559" i="50" s="1"/>
  <c r="D65" i="61"/>
  <c r="N559" i="49" s="1"/>
  <c r="O559" i="50" s="1"/>
  <c r="R64" i="61"/>
  <c r="AB558" i="49" s="1"/>
  <c r="AC558" i="50" s="1"/>
  <c r="N64" i="61"/>
  <c r="X558" i="49" s="1"/>
  <c r="Y558" i="50" s="1"/>
  <c r="J64" i="61"/>
  <c r="T558" i="49" s="1"/>
  <c r="U558" i="50" s="1"/>
  <c r="F64" i="61"/>
  <c r="P558" i="49" s="1"/>
  <c r="Q558" i="50" s="1"/>
  <c r="P63" i="61"/>
  <c r="Z557" i="49" s="1"/>
  <c r="AA557" i="50" s="1"/>
  <c r="H63" i="61"/>
  <c r="R557" i="49" s="1"/>
  <c r="S557" i="50" s="1"/>
  <c r="D63" i="61"/>
  <c r="N557" i="49" s="1"/>
  <c r="O557" i="50" s="1"/>
  <c r="R62" i="61"/>
  <c r="AB556" i="49" s="1"/>
  <c r="AC556" i="50" s="1"/>
  <c r="N62" i="61"/>
  <c r="X556" i="49" s="1"/>
  <c r="Y556" i="50" s="1"/>
  <c r="J62" i="61"/>
  <c r="T556" i="49" s="1"/>
  <c r="U556" i="50" s="1"/>
  <c r="F62" i="61"/>
  <c r="P556" i="49" s="1"/>
  <c r="Q556" i="50" s="1"/>
  <c r="P61" i="61"/>
  <c r="Z555" i="49" s="1"/>
  <c r="AA555" i="50" s="1"/>
  <c r="H61" i="61"/>
  <c r="R555" i="49" s="1"/>
  <c r="S555" i="50" s="1"/>
  <c r="D61" i="61"/>
  <c r="N555" i="49" s="1"/>
  <c r="O555" i="50" s="1"/>
  <c r="R60" i="61"/>
  <c r="AB554" i="49" s="1"/>
  <c r="AC554" i="50" s="1"/>
  <c r="N60" i="61"/>
  <c r="X554" i="49" s="1"/>
  <c r="Y554" i="50" s="1"/>
  <c r="J60" i="61"/>
  <c r="T554" i="49" s="1"/>
  <c r="U554" i="50" s="1"/>
  <c r="F60" i="61"/>
  <c r="P554" i="49" s="1"/>
  <c r="Q554" i="50" s="1"/>
  <c r="R58" i="61"/>
  <c r="AB552" i="49" s="1"/>
  <c r="AC552" i="50" s="1"/>
  <c r="N58" i="61"/>
  <c r="X552" i="49" s="1"/>
  <c r="Y552" i="50" s="1"/>
  <c r="J58" i="61"/>
  <c r="T552" i="49" s="1"/>
  <c r="U552" i="50" s="1"/>
  <c r="F58" i="61"/>
  <c r="P552" i="49" s="1"/>
  <c r="Q552" i="50" s="1"/>
  <c r="P57" i="61"/>
  <c r="Z551" i="49" s="1"/>
  <c r="AA551" i="50" s="1"/>
  <c r="H57" i="61"/>
  <c r="R551" i="49" s="1"/>
  <c r="S551" i="50" s="1"/>
  <c r="D57" i="61"/>
  <c r="N551" i="49" s="1"/>
  <c r="O551" i="50" s="1"/>
  <c r="R56" i="61"/>
  <c r="AB550" i="49" s="1"/>
  <c r="AC550" i="50" s="1"/>
  <c r="N56" i="61"/>
  <c r="X550" i="49" s="1"/>
  <c r="Y550" i="50" s="1"/>
  <c r="J56" i="61"/>
  <c r="T550" i="49" s="1"/>
  <c r="U550" i="50" s="1"/>
  <c r="F56" i="61"/>
  <c r="P550" i="49" s="1"/>
  <c r="Q550" i="50" s="1"/>
  <c r="R54" i="61"/>
  <c r="AB548" i="49" s="1"/>
  <c r="AC548" i="50" s="1"/>
  <c r="N54" i="61"/>
  <c r="X548" i="49" s="1"/>
  <c r="Y548" i="50" s="1"/>
  <c r="J54" i="61"/>
  <c r="T548" i="49" s="1"/>
  <c r="U548" i="50" s="1"/>
  <c r="F54" i="61"/>
  <c r="P548" i="49" s="1"/>
  <c r="Q548" i="50" s="1"/>
  <c r="R51" i="61"/>
  <c r="AB545" i="49" s="1"/>
  <c r="AC545" i="50" s="1"/>
  <c r="N51" i="61"/>
  <c r="X545" i="49" s="1"/>
  <c r="Y545" i="50" s="1"/>
  <c r="J51" i="61"/>
  <c r="T545" i="49" s="1"/>
  <c r="U545" i="50" s="1"/>
  <c r="F51" i="61"/>
  <c r="P545" i="49" s="1"/>
  <c r="Q545" i="50" s="1"/>
  <c r="P50" i="61"/>
  <c r="Z544" i="49" s="1"/>
  <c r="AA544" i="50" s="1"/>
  <c r="H50" i="61"/>
  <c r="R544" i="49" s="1"/>
  <c r="S544" i="50" s="1"/>
  <c r="D50" i="61"/>
  <c r="N544" i="49" s="1"/>
  <c r="O544" i="50" s="1"/>
  <c r="R49" i="61"/>
  <c r="N49" i="61"/>
  <c r="X543" i="49" s="1"/>
  <c r="Y543" i="50" s="1"/>
  <c r="J49" i="61"/>
  <c r="T543" i="49" s="1"/>
  <c r="U543" i="50" s="1"/>
  <c r="F49" i="61"/>
  <c r="P543" i="49" s="1"/>
  <c r="Q543" i="50" s="1"/>
  <c r="P48" i="61"/>
  <c r="Z542" i="49" s="1"/>
  <c r="AA542" i="50" s="1"/>
  <c r="H48" i="61"/>
  <c r="R542" i="49" s="1"/>
  <c r="S542" i="50" s="1"/>
  <c r="D48" i="61"/>
  <c r="N542" i="49" s="1"/>
  <c r="O542" i="50" s="1"/>
  <c r="P46" i="61"/>
  <c r="Z540" i="49" s="1"/>
  <c r="AA540" i="50" s="1"/>
  <c r="H46" i="61"/>
  <c r="R540" i="49" s="1"/>
  <c r="S540" i="50" s="1"/>
  <c r="D46" i="61"/>
  <c r="N540" i="49" s="1"/>
  <c r="O540" i="50" s="1"/>
  <c r="R45" i="61"/>
  <c r="AB539" i="49" s="1"/>
  <c r="AC539" i="50" s="1"/>
  <c r="N45" i="61"/>
  <c r="X539" i="49" s="1"/>
  <c r="Y539" i="50" s="1"/>
  <c r="J45" i="61"/>
  <c r="T539" i="49" s="1"/>
  <c r="U539" i="50" s="1"/>
  <c r="F45" i="61"/>
  <c r="P539" i="49" s="1"/>
  <c r="Q539" i="50" s="1"/>
  <c r="P44" i="61"/>
  <c r="Z538" i="49" s="1"/>
  <c r="AA538" i="50" s="1"/>
  <c r="H44" i="61"/>
  <c r="R538" i="49" s="1"/>
  <c r="S538" i="50" s="1"/>
  <c r="D44" i="61"/>
  <c r="N538" i="49" s="1"/>
  <c r="O538" i="50" s="1"/>
  <c r="P42" i="61"/>
  <c r="Z536" i="49" s="1"/>
  <c r="AA536" i="50" s="1"/>
  <c r="H42" i="61"/>
  <c r="R536" i="49" s="1"/>
  <c r="S536" i="50" s="1"/>
  <c r="D42" i="61"/>
  <c r="N536" i="49" s="1"/>
  <c r="O536" i="50" s="1"/>
  <c r="R41" i="61"/>
  <c r="AB535" i="49" s="1"/>
  <c r="AC535" i="50" s="1"/>
  <c r="N41" i="61"/>
  <c r="X535" i="49" s="1"/>
  <c r="Y535" i="50" s="1"/>
  <c r="J41" i="61"/>
  <c r="T535" i="49" s="1"/>
  <c r="U535" i="50" s="1"/>
  <c r="F41" i="61"/>
  <c r="P535" i="49" s="1"/>
  <c r="Q535" i="50" s="1"/>
  <c r="P40" i="61"/>
  <c r="Z534" i="49" s="1"/>
  <c r="AA534" i="50" s="1"/>
  <c r="H40" i="61"/>
  <c r="R534" i="49" s="1"/>
  <c r="S534" i="50" s="1"/>
  <c r="D40" i="61"/>
  <c r="N534" i="49" s="1"/>
  <c r="O534" i="50" s="1"/>
  <c r="E128" i="61"/>
  <c r="O621" i="49" s="1"/>
  <c r="P621" i="50" s="1"/>
  <c r="C118" i="61"/>
  <c r="M611" i="49" s="1"/>
  <c r="N611" i="50" s="1"/>
  <c r="I114" i="61"/>
  <c r="S607" i="49" s="1"/>
  <c r="T607" i="50" s="1"/>
  <c r="Q109" i="61"/>
  <c r="AA602" i="49" s="1"/>
  <c r="AB602" i="50" s="1"/>
  <c r="N104" i="61"/>
  <c r="X597" i="49" s="1"/>
  <c r="Y597" i="50" s="1"/>
  <c r="I102" i="61"/>
  <c r="S595" i="49" s="1"/>
  <c r="T595" i="50" s="1"/>
  <c r="E100" i="61"/>
  <c r="O593" i="49" s="1"/>
  <c r="P593" i="50" s="1"/>
  <c r="Q95" i="61"/>
  <c r="AA589" i="49" s="1"/>
  <c r="AB589" i="50" s="1"/>
  <c r="M94" i="61"/>
  <c r="W588" i="49" s="1"/>
  <c r="X588" i="50" s="1"/>
  <c r="J93" i="61"/>
  <c r="F91" i="61"/>
  <c r="P585" i="49" s="1"/>
  <c r="Q585" i="50" s="1"/>
  <c r="H90" i="61"/>
  <c r="R584" i="49" s="1"/>
  <c r="S584" i="50" s="1"/>
  <c r="J89" i="61"/>
  <c r="T583" i="49" s="1"/>
  <c r="U583" i="50" s="1"/>
  <c r="N87" i="61"/>
  <c r="X581" i="49" s="1"/>
  <c r="Y581" i="50" s="1"/>
  <c r="P86" i="61"/>
  <c r="D84" i="61"/>
  <c r="N578" i="49" s="1"/>
  <c r="O578" i="50" s="1"/>
  <c r="F83" i="61"/>
  <c r="P577" i="49" s="1"/>
  <c r="Q577" i="50" s="1"/>
  <c r="H82" i="61"/>
  <c r="R576" i="49" s="1"/>
  <c r="S576" i="50" s="1"/>
  <c r="J81" i="61"/>
  <c r="T575" i="49" s="1"/>
  <c r="U575" i="50" s="1"/>
  <c r="R77" i="61"/>
  <c r="AB571" i="49" s="1"/>
  <c r="AC571" i="50" s="1"/>
  <c r="D76" i="61"/>
  <c r="N570" i="49" s="1"/>
  <c r="O570" i="50" s="1"/>
  <c r="H74" i="61"/>
  <c r="R568" i="49" s="1"/>
  <c r="S568" i="50" s="1"/>
  <c r="I71" i="61"/>
  <c r="S565" i="49" s="1"/>
  <c r="T565" i="50" s="1"/>
  <c r="P70" i="61"/>
  <c r="Z564" i="49" s="1"/>
  <c r="AA564" i="50" s="1"/>
  <c r="F70" i="61"/>
  <c r="P564" i="49" s="1"/>
  <c r="Q564" i="50" s="1"/>
  <c r="M69" i="61"/>
  <c r="W563" i="49" s="1"/>
  <c r="X563" i="50" s="1"/>
  <c r="Q67" i="61"/>
  <c r="AA561" i="49" s="1"/>
  <c r="AB561" i="50" s="1"/>
  <c r="F67" i="61"/>
  <c r="P561" i="49" s="1"/>
  <c r="Q561" i="50" s="1"/>
  <c r="O66" i="61"/>
  <c r="Y560" i="49" s="1"/>
  <c r="Z560" i="50" s="1"/>
  <c r="Q65" i="61"/>
  <c r="AA559" i="49" s="1"/>
  <c r="AB559" i="50" s="1"/>
  <c r="I65" i="61"/>
  <c r="S559" i="49" s="1"/>
  <c r="T559" i="50" s="1"/>
  <c r="K64" i="61"/>
  <c r="U558" i="49" s="1"/>
  <c r="V558" i="50" s="1"/>
  <c r="C64" i="61"/>
  <c r="M558" i="49" s="1"/>
  <c r="N558" i="50" s="1"/>
  <c r="M63" i="61"/>
  <c r="W557" i="49" s="1"/>
  <c r="X557" i="50" s="1"/>
  <c r="E63" i="61"/>
  <c r="O557" i="49" s="1"/>
  <c r="P557" i="50" s="1"/>
  <c r="O62" i="61"/>
  <c r="Y556" i="49" s="1"/>
  <c r="Z556" i="50" s="1"/>
  <c r="Q61" i="61"/>
  <c r="AA555" i="49" s="1"/>
  <c r="AB555" i="50" s="1"/>
  <c r="I61" i="61"/>
  <c r="S555" i="49" s="1"/>
  <c r="T555" i="50" s="1"/>
  <c r="K60" i="61"/>
  <c r="U554" i="49" s="1"/>
  <c r="V554" i="50" s="1"/>
  <c r="C60" i="61"/>
  <c r="M554" i="49" s="1"/>
  <c r="N554" i="50" s="1"/>
  <c r="O120" i="61"/>
  <c r="Y613" i="49" s="1"/>
  <c r="Z613" i="50" s="1"/>
  <c r="E117" i="61"/>
  <c r="O610" i="49" s="1"/>
  <c r="P610" i="50" s="1"/>
  <c r="P113" i="61"/>
  <c r="Z606" i="49" s="1"/>
  <c r="AA606" i="50" s="1"/>
  <c r="K111" i="61"/>
  <c r="U604" i="49" s="1"/>
  <c r="V604" i="50" s="1"/>
  <c r="I109" i="61"/>
  <c r="S602" i="49" s="1"/>
  <c r="T602" i="50" s="1"/>
  <c r="Q106" i="61"/>
  <c r="AA599" i="49" s="1"/>
  <c r="AB599" i="50" s="1"/>
  <c r="C102" i="61"/>
  <c r="M595" i="49" s="1"/>
  <c r="N595" i="50" s="1"/>
  <c r="R97" i="61"/>
  <c r="AB591" i="49" s="1"/>
  <c r="AC591" i="50" s="1"/>
  <c r="O96" i="61"/>
  <c r="Y590" i="49" s="1"/>
  <c r="Z590" i="50" s="1"/>
  <c r="K95" i="61"/>
  <c r="U589" i="49" s="1"/>
  <c r="V589" i="50" s="1"/>
  <c r="H94" i="61"/>
  <c r="E93" i="61"/>
  <c r="D90" i="61"/>
  <c r="N584" i="49" s="1"/>
  <c r="O584" i="50" s="1"/>
  <c r="F89" i="61"/>
  <c r="P583" i="49" s="1"/>
  <c r="Q583" i="50" s="1"/>
  <c r="H88" i="61"/>
  <c r="R582" i="49" s="1"/>
  <c r="S582" i="50" s="1"/>
  <c r="J87" i="61"/>
  <c r="T581" i="49" s="1"/>
  <c r="U581" i="50" s="1"/>
  <c r="P84" i="61"/>
  <c r="Z578" i="49" s="1"/>
  <c r="AA578" i="50" s="1"/>
  <c r="R83" i="61"/>
  <c r="AB577" i="49" s="1"/>
  <c r="AC577" i="50" s="1"/>
  <c r="D82" i="61"/>
  <c r="N576" i="49" s="1"/>
  <c r="O576" i="50" s="1"/>
  <c r="F81" i="61"/>
  <c r="P575" i="49" s="1"/>
  <c r="Q575" i="50" s="1"/>
  <c r="H80" i="61"/>
  <c r="R574" i="49" s="1"/>
  <c r="S574" i="50" s="1"/>
  <c r="N77" i="61"/>
  <c r="X571" i="49" s="1"/>
  <c r="Y571" i="50" s="1"/>
  <c r="P76" i="61"/>
  <c r="Z570" i="49" s="1"/>
  <c r="AA570" i="50" s="1"/>
  <c r="I75" i="61"/>
  <c r="S569" i="49" s="1"/>
  <c r="T569" i="50" s="1"/>
  <c r="P74" i="61"/>
  <c r="Z568" i="49" s="1"/>
  <c r="AA568" i="50" s="1"/>
  <c r="F74" i="61"/>
  <c r="P568" i="49" s="1"/>
  <c r="Q568" i="50" s="1"/>
  <c r="J72" i="61"/>
  <c r="T566" i="49" s="1"/>
  <c r="U566" i="50" s="1"/>
  <c r="Q71" i="61"/>
  <c r="AA565" i="49" s="1"/>
  <c r="AB565" i="50" s="1"/>
  <c r="F71" i="61"/>
  <c r="P565" i="49" s="1"/>
  <c r="Q565" i="50" s="1"/>
  <c r="N70" i="61"/>
  <c r="X564" i="49" s="1"/>
  <c r="Y564" i="50" s="1"/>
  <c r="C70" i="61"/>
  <c r="J69" i="61"/>
  <c r="T563" i="49" s="1"/>
  <c r="U563" i="50" s="1"/>
  <c r="N67" i="61"/>
  <c r="X561" i="49" s="1"/>
  <c r="Y561" i="50" s="1"/>
  <c r="D67" i="61"/>
  <c r="N561" i="49" s="1"/>
  <c r="O561" i="50" s="1"/>
  <c r="M66" i="61"/>
  <c r="W560" i="49" s="1"/>
  <c r="X560" i="50" s="1"/>
  <c r="E66" i="61"/>
  <c r="O560" i="49" s="1"/>
  <c r="P560" i="50" s="1"/>
  <c r="O65" i="61"/>
  <c r="Y559" i="49" s="1"/>
  <c r="Z559" i="50" s="1"/>
  <c r="Q64" i="61"/>
  <c r="AA558" i="49" s="1"/>
  <c r="AB558" i="50" s="1"/>
  <c r="I64" i="61"/>
  <c r="S558" i="49" s="1"/>
  <c r="T558" i="50" s="1"/>
  <c r="K63" i="61"/>
  <c r="U557" i="49" s="1"/>
  <c r="V557" i="50" s="1"/>
  <c r="C63" i="61"/>
  <c r="M557" i="49" s="1"/>
  <c r="N557" i="50" s="1"/>
  <c r="M62" i="61"/>
  <c r="W556" i="49" s="1"/>
  <c r="X556" i="50" s="1"/>
  <c r="E62" i="61"/>
  <c r="O556" i="49" s="1"/>
  <c r="P556" i="50" s="1"/>
  <c r="O61" i="61"/>
  <c r="Y555" i="49" s="1"/>
  <c r="Z555" i="50" s="1"/>
  <c r="Q60" i="61"/>
  <c r="AA554" i="49" s="1"/>
  <c r="AB554" i="50" s="1"/>
  <c r="I60" i="61"/>
  <c r="S554" i="49" s="1"/>
  <c r="T554" i="50" s="1"/>
  <c r="M58" i="61"/>
  <c r="W552" i="49" s="1"/>
  <c r="X552" i="50" s="1"/>
  <c r="E58" i="61"/>
  <c r="O552" i="49" s="1"/>
  <c r="P552" i="50" s="1"/>
  <c r="O57" i="61"/>
  <c r="Y551" i="49" s="1"/>
  <c r="Z551" i="50" s="1"/>
  <c r="Q56" i="61"/>
  <c r="AA550" i="49" s="1"/>
  <c r="AB550" i="50" s="1"/>
  <c r="I56" i="61"/>
  <c r="M54" i="61"/>
  <c r="W548" i="49" s="1"/>
  <c r="X548" i="50" s="1"/>
  <c r="E54" i="61"/>
  <c r="O548" i="49" s="1"/>
  <c r="P548" i="50" s="1"/>
  <c r="Q51" i="61"/>
  <c r="AA545" i="49" s="1"/>
  <c r="AB545" i="50" s="1"/>
  <c r="I51" i="61"/>
  <c r="S545" i="49" s="1"/>
  <c r="T545" i="50" s="1"/>
  <c r="K50" i="61"/>
  <c r="U544" i="49" s="1"/>
  <c r="V544" i="50" s="1"/>
  <c r="C50" i="61"/>
  <c r="M49" i="61"/>
  <c r="W543" i="49" s="1"/>
  <c r="X543" i="50" s="1"/>
  <c r="I124" i="61"/>
  <c r="S617" i="49" s="1"/>
  <c r="T617" i="50" s="1"/>
  <c r="Q110" i="61"/>
  <c r="AA603" i="49" s="1"/>
  <c r="AB603" i="50" s="1"/>
  <c r="K106" i="61"/>
  <c r="U599" i="49" s="1"/>
  <c r="V599" i="50" s="1"/>
  <c r="P100" i="61"/>
  <c r="Z593" i="49" s="1"/>
  <c r="AA593" i="50" s="1"/>
  <c r="I96" i="61"/>
  <c r="S590" i="49" s="1"/>
  <c r="T590" i="50" s="1"/>
  <c r="C94" i="61"/>
  <c r="M588" i="49" s="1"/>
  <c r="N588" i="50" s="1"/>
  <c r="N91" i="61"/>
  <c r="X585" i="49" s="1"/>
  <c r="Y585" i="50" s="1"/>
  <c r="R89" i="61"/>
  <c r="AB583" i="49" s="1"/>
  <c r="AC583" i="50" s="1"/>
  <c r="D88" i="61"/>
  <c r="N582" i="49" s="1"/>
  <c r="O582" i="50" s="1"/>
  <c r="H86" i="61"/>
  <c r="R580" i="49" s="1"/>
  <c r="S580" i="50" s="1"/>
  <c r="P82" i="61"/>
  <c r="Z576" i="49" s="1"/>
  <c r="AA576" i="50" s="1"/>
  <c r="J77" i="61"/>
  <c r="T571" i="49" s="1"/>
  <c r="U571" i="50" s="1"/>
  <c r="Q75" i="61"/>
  <c r="AA569" i="49" s="1"/>
  <c r="AB569" i="50" s="1"/>
  <c r="N74" i="61"/>
  <c r="X568" i="49" s="1"/>
  <c r="Y568" i="50" s="1"/>
  <c r="D71" i="61"/>
  <c r="N565" i="49" s="1"/>
  <c r="O565" i="50" s="1"/>
  <c r="R69" i="61"/>
  <c r="AB563" i="49" s="1"/>
  <c r="AC563" i="50" s="1"/>
  <c r="K66" i="61"/>
  <c r="U560" i="49" s="1"/>
  <c r="V560" i="50" s="1"/>
  <c r="M65" i="61"/>
  <c r="W559" i="49" s="1"/>
  <c r="X559" i="50" s="1"/>
  <c r="O64" i="61"/>
  <c r="Y558" i="49" s="1"/>
  <c r="Z558" i="50" s="1"/>
  <c r="Q63" i="61"/>
  <c r="AA557" i="49" s="1"/>
  <c r="AB557" i="50" s="1"/>
  <c r="C62" i="61"/>
  <c r="M556" i="49" s="1"/>
  <c r="N556" i="50" s="1"/>
  <c r="E61" i="61"/>
  <c r="O555" i="49" s="1"/>
  <c r="P555" i="50" s="1"/>
  <c r="O58" i="61"/>
  <c r="Y552" i="49" s="1"/>
  <c r="Z552" i="50" s="1"/>
  <c r="C58" i="61"/>
  <c r="M552" i="49" s="1"/>
  <c r="N552" i="50" s="1"/>
  <c r="K57" i="61"/>
  <c r="U551" i="49" s="1"/>
  <c r="V551" i="50" s="1"/>
  <c r="K54" i="61"/>
  <c r="U548" i="49" s="1"/>
  <c r="V548" i="50" s="1"/>
  <c r="O51" i="61"/>
  <c r="Y545" i="49" s="1"/>
  <c r="Z545" i="50" s="1"/>
  <c r="E51" i="61"/>
  <c r="O545" i="49" s="1"/>
  <c r="P545" i="50" s="1"/>
  <c r="M50" i="61"/>
  <c r="I49" i="61"/>
  <c r="S543" i="49" s="1"/>
  <c r="T543" i="50" s="1"/>
  <c r="D49" i="61"/>
  <c r="N543" i="49" s="1"/>
  <c r="O543" i="50" s="1"/>
  <c r="Q48" i="61"/>
  <c r="AA542" i="49" s="1"/>
  <c r="AB542" i="50" s="1"/>
  <c r="K48" i="61"/>
  <c r="U542" i="49" s="1"/>
  <c r="V542" i="50" s="1"/>
  <c r="F48" i="61"/>
  <c r="P542" i="49" s="1"/>
  <c r="Q542" i="50" s="1"/>
  <c r="O46" i="61"/>
  <c r="J46" i="61"/>
  <c r="T540" i="49" s="1"/>
  <c r="U540" i="50" s="1"/>
  <c r="E46" i="61"/>
  <c r="O540" i="49" s="1"/>
  <c r="P540" i="50" s="1"/>
  <c r="Q45" i="61"/>
  <c r="AA539" i="49" s="1"/>
  <c r="AB539" i="50" s="1"/>
  <c r="N44" i="61"/>
  <c r="X538" i="49" s="1"/>
  <c r="Y538" i="50" s="1"/>
  <c r="I44" i="61"/>
  <c r="S538" i="49" s="1"/>
  <c r="T538" i="50" s="1"/>
  <c r="C44" i="61"/>
  <c r="M538" i="49" s="1"/>
  <c r="N538" i="50" s="1"/>
  <c r="R42" i="61"/>
  <c r="AB536" i="49" s="1"/>
  <c r="AC536" i="50" s="1"/>
  <c r="M42" i="61"/>
  <c r="W536" i="49" s="1"/>
  <c r="X536" i="50" s="1"/>
  <c r="O41" i="61"/>
  <c r="Y535" i="49" s="1"/>
  <c r="Z535" i="50" s="1"/>
  <c r="I41" i="61"/>
  <c r="S535" i="49" s="1"/>
  <c r="T535" i="50" s="1"/>
  <c r="D41" i="61"/>
  <c r="N535" i="49" s="1"/>
  <c r="O535" i="50" s="1"/>
  <c r="Q40" i="61"/>
  <c r="AA534" i="49" s="1"/>
  <c r="AB534" i="50" s="1"/>
  <c r="K40" i="61"/>
  <c r="U534" i="49" s="1"/>
  <c r="V534" i="50" s="1"/>
  <c r="F40" i="61"/>
  <c r="P534" i="49" s="1"/>
  <c r="Q534" i="50" s="1"/>
  <c r="P36" i="61"/>
  <c r="Z530" i="49" s="1"/>
  <c r="AA530" i="50" s="1"/>
  <c r="H36" i="61"/>
  <c r="R530" i="49" s="1"/>
  <c r="S530" i="50" s="1"/>
  <c r="D36" i="61"/>
  <c r="N530" i="49" s="1"/>
  <c r="O530" i="50" s="1"/>
  <c r="R35" i="61"/>
  <c r="AB529" i="49" s="1"/>
  <c r="AC529" i="50" s="1"/>
  <c r="N35" i="61"/>
  <c r="X529" i="49" s="1"/>
  <c r="Y529" i="50" s="1"/>
  <c r="J35" i="61"/>
  <c r="T529" i="49" s="1"/>
  <c r="U529" i="50" s="1"/>
  <c r="F35" i="61"/>
  <c r="P529" i="49" s="1"/>
  <c r="Q529" i="50" s="1"/>
  <c r="P34" i="61"/>
  <c r="H34" i="61"/>
  <c r="R528" i="49" s="1"/>
  <c r="S528" i="50" s="1"/>
  <c r="D34" i="61"/>
  <c r="N528" i="49" s="1"/>
  <c r="O528" i="50" s="1"/>
  <c r="R33" i="61"/>
  <c r="AB527" i="49" s="1"/>
  <c r="AC527" i="50" s="1"/>
  <c r="N33" i="61"/>
  <c r="X527" i="49" s="1"/>
  <c r="Y527" i="50" s="1"/>
  <c r="J33" i="61"/>
  <c r="T527" i="49" s="1"/>
  <c r="U527" i="50" s="1"/>
  <c r="F33" i="61"/>
  <c r="P527" i="49" s="1"/>
  <c r="Q527" i="50" s="1"/>
  <c r="P32" i="61"/>
  <c r="Z526" i="49" s="1"/>
  <c r="AA526" i="50" s="1"/>
  <c r="H32" i="61"/>
  <c r="D32" i="61"/>
  <c r="N526" i="49" s="1"/>
  <c r="O526" i="50" s="1"/>
  <c r="R31" i="61"/>
  <c r="N31" i="61"/>
  <c r="X525" i="49" s="1"/>
  <c r="Y525" i="50" s="1"/>
  <c r="J31" i="61"/>
  <c r="T525" i="49" s="1"/>
  <c r="U525" i="50" s="1"/>
  <c r="F31" i="61"/>
  <c r="P525" i="49" s="1"/>
  <c r="Q525" i="50" s="1"/>
  <c r="R28" i="61"/>
  <c r="AB523" i="49" s="1"/>
  <c r="AC523" i="50" s="1"/>
  <c r="N28" i="61"/>
  <c r="X523" i="49" s="1"/>
  <c r="Y523" i="50" s="1"/>
  <c r="J28" i="61"/>
  <c r="T523" i="49" s="1"/>
  <c r="U523" i="50" s="1"/>
  <c r="F28" i="61"/>
  <c r="P523" i="49" s="1"/>
  <c r="Q523" i="50" s="1"/>
  <c r="P27" i="61"/>
  <c r="Z522" i="49" s="1"/>
  <c r="AA522" i="50" s="1"/>
  <c r="H27" i="61"/>
  <c r="R522" i="49" s="1"/>
  <c r="S522" i="50" s="1"/>
  <c r="D27" i="61"/>
  <c r="N522" i="49" s="1"/>
  <c r="O522" i="50" s="1"/>
  <c r="R26" i="61"/>
  <c r="AB521" i="49" s="1"/>
  <c r="AC521" i="50" s="1"/>
  <c r="N26" i="61"/>
  <c r="X521" i="49" s="1"/>
  <c r="Y521" i="50" s="1"/>
  <c r="J26" i="61"/>
  <c r="T521" i="49" s="1"/>
  <c r="U521" i="50" s="1"/>
  <c r="F26" i="61"/>
  <c r="P521" i="49" s="1"/>
  <c r="Q521" i="50" s="1"/>
  <c r="R24" i="61"/>
  <c r="AB519" i="49" s="1"/>
  <c r="AC519" i="50" s="1"/>
  <c r="N24" i="61"/>
  <c r="X519" i="49" s="1"/>
  <c r="Y519" i="50" s="1"/>
  <c r="J24" i="61"/>
  <c r="T519" i="49" s="1"/>
  <c r="U519" i="50" s="1"/>
  <c r="F24" i="61"/>
  <c r="P23" i="61"/>
  <c r="Z518" i="49" s="1"/>
  <c r="AA518" i="50" s="1"/>
  <c r="H23" i="61"/>
  <c r="R518" i="49" s="1"/>
  <c r="S518" i="50" s="1"/>
  <c r="D23" i="61"/>
  <c r="N518" i="49" s="1"/>
  <c r="O518" i="50" s="1"/>
  <c r="R22" i="61"/>
  <c r="AB517" i="49" s="1"/>
  <c r="AC517" i="50" s="1"/>
  <c r="N22" i="61"/>
  <c r="X517" i="49" s="1"/>
  <c r="Y517" i="50" s="1"/>
  <c r="J22" i="61"/>
  <c r="F22" i="61"/>
  <c r="P517" i="49" s="1"/>
  <c r="Q517" i="50" s="1"/>
  <c r="K123" i="61"/>
  <c r="F110" i="61"/>
  <c r="P603" i="49" s="1"/>
  <c r="Q603" i="50" s="1"/>
  <c r="C106" i="61"/>
  <c r="K100" i="61"/>
  <c r="U593" i="49" s="1"/>
  <c r="V593" i="50" s="1"/>
  <c r="D96" i="61"/>
  <c r="N590" i="49" s="1"/>
  <c r="O590" i="50" s="1"/>
  <c r="O93" i="61"/>
  <c r="J91" i="61"/>
  <c r="T585" i="49" s="1"/>
  <c r="U585" i="50" s="1"/>
  <c r="N89" i="61"/>
  <c r="X583" i="49" s="1"/>
  <c r="Y583" i="50" s="1"/>
  <c r="R87" i="61"/>
  <c r="AB581" i="49" s="1"/>
  <c r="AC581" i="50" s="1"/>
  <c r="D86" i="61"/>
  <c r="N580" i="49" s="1"/>
  <c r="O580" i="50" s="1"/>
  <c r="H84" i="61"/>
  <c r="R578" i="49" s="1"/>
  <c r="S578" i="50" s="1"/>
  <c r="P80" i="61"/>
  <c r="Z574" i="49" s="1"/>
  <c r="AA574" i="50" s="1"/>
  <c r="F77" i="61"/>
  <c r="P571" i="49" s="1"/>
  <c r="Q571" i="50" s="1"/>
  <c r="N75" i="61"/>
  <c r="X569" i="49" s="1"/>
  <c r="Y569" i="50" s="1"/>
  <c r="K74" i="61"/>
  <c r="D72" i="61"/>
  <c r="N566" i="49" s="1"/>
  <c r="O566" i="50" s="1"/>
  <c r="P69" i="61"/>
  <c r="Z563" i="49" s="1"/>
  <c r="AA563" i="50" s="1"/>
  <c r="I67" i="61"/>
  <c r="S561" i="49" s="1"/>
  <c r="T561" i="50" s="1"/>
  <c r="I66" i="61"/>
  <c r="S560" i="49" s="1"/>
  <c r="T560" i="50" s="1"/>
  <c r="K65" i="61"/>
  <c r="U559" i="49" s="1"/>
  <c r="V559" i="50" s="1"/>
  <c r="M64" i="61"/>
  <c r="O63" i="61"/>
  <c r="Y557" i="49" s="1"/>
  <c r="Z557" i="50" s="1"/>
  <c r="Q62" i="61"/>
  <c r="AA556" i="49" s="1"/>
  <c r="AB556" i="50" s="1"/>
  <c r="C61" i="61"/>
  <c r="M555" i="49" s="1"/>
  <c r="N555" i="50" s="1"/>
  <c r="E60" i="61"/>
  <c r="O554" i="49" s="1"/>
  <c r="P554" i="50" s="1"/>
  <c r="K58" i="61"/>
  <c r="U552" i="49" s="1"/>
  <c r="V552" i="50" s="1"/>
  <c r="I57" i="61"/>
  <c r="S551" i="49" s="1"/>
  <c r="T551" i="50" s="1"/>
  <c r="O56" i="61"/>
  <c r="Y550" i="49" s="1"/>
  <c r="Z550" i="50" s="1"/>
  <c r="E56" i="61"/>
  <c r="O550" i="49" s="1"/>
  <c r="P550" i="50" s="1"/>
  <c r="I54" i="61"/>
  <c r="S548" i="49" s="1"/>
  <c r="T548" i="50" s="1"/>
  <c r="M51" i="61"/>
  <c r="W545" i="49" s="1"/>
  <c r="X545" i="50" s="1"/>
  <c r="C51" i="61"/>
  <c r="M545" i="49" s="1"/>
  <c r="N545" i="50" s="1"/>
  <c r="I50" i="61"/>
  <c r="S544" i="49" s="1"/>
  <c r="T544" i="50" s="1"/>
  <c r="Q49" i="61"/>
  <c r="AA543" i="49" s="1"/>
  <c r="AB543" i="50" s="1"/>
  <c r="H49" i="61"/>
  <c r="R543" i="49" s="1"/>
  <c r="S543" i="50" s="1"/>
  <c r="C49" i="61"/>
  <c r="M543" i="49" s="1"/>
  <c r="N543" i="50" s="1"/>
  <c r="O48" i="61"/>
  <c r="Y542" i="49" s="1"/>
  <c r="Z542" i="50" s="1"/>
  <c r="J48" i="61"/>
  <c r="E48" i="61"/>
  <c r="N46" i="61"/>
  <c r="X540" i="49" s="1"/>
  <c r="Y540" i="50" s="1"/>
  <c r="I46" i="61"/>
  <c r="S540" i="49" s="1"/>
  <c r="T540" i="50" s="1"/>
  <c r="C46" i="61"/>
  <c r="M540" i="49" s="1"/>
  <c r="N540" i="50" s="1"/>
  <c r="P45" i="61"/>
  <c r="Z539" i="49" s="1"/>
  <c r="AA539" i="50" s="1"/>
  <c r="K45" i="61"/>
  <c r="U539" i="49" s="1"/>
  <c r="V539" i="50" s="1"/>
  <c r="E45" i="61"/>
  <c r="R44" i="61"/>
  <c r="M44" i="61"/>
  <c r="W538" i="49" s="1"/>
  <c r="X538" i="50" s="1"/>
  <c r="Q42" i="61"/>
  <c r="AA536" i="49" s="1"/>
  <c r="AB536" i="50" s="1"/>
  <c r="K42" i="61"/>
  <c r="U536" i="49" s="1"/>
  <c r="V536" i="50" s="1"/>
  <c r="F42" i="61"/>
  <c r="P536" i="49" s="1"/>
  <c r="Q536" i="50" s="1"/>
  <c r="M41" i="61"/>
  <c r="W535" i="49" s="1"/>
  <c r="X535" i="50" s="1"/>
  <c r="H41" i="61"/>
  <c r="R535" i="49" s="1"/>
  <c r="S535" i="50" s="1"/>
  <c r="C41" i="61"/>
  <c r="M535" i="49" s="1"/>
  <c r="N535" i="50" s="1"/>
  <c r="O40" i="61"/>
  <c r="Y534" i="49" s="1"/>
  <c r="Z534" i="50" s="1"/>
  <c r="J40" i="61"/>
  <c r="T534" i="49" s="1"/>
  <c r="U534" i="50" s="1"/>
  <c r="E40" i="61"/>
  <c r="O534" i="49" s="1"/>
  <c r="P534" i="50" s="1"/>
  <c r="O36" i="61"/>
  <c r="Y530" i="49" s="1"/>
  <c r="Z530" i="50" s="1"/>
  <c r="K36" i="61"/>
  <c r="U530" i="49" s="1"/>
  <c r="V530" i="50" s="1"/>
  <c r="C36" i="61"/>
  <c r="M530" i="49" s="1"/>
  <c r="N530" i="50" s="1"/>
  <c r="Q35" i="61"/>
  <c r="AA529" i="49" s="1"/>
  <c r="AB529" i="50" s="1"/>
  <c r="M35" i="61"/>
  <c r="W529" i="49" s="1"/>
  <c r="X529" i="50" s="1"/>
  <c r="I35" i="61"/>
  <c r="S529" i="49" s="1"/>
  <c r="T529" i="50" s="1"/>
  <c r="E35" i="61"/>
  <c r="O529" i="49" s="1"/>
  <c r="P529" i="50" s="1"/>
  <c r="O34" i="61"/>
  <c r="Y528" i="49" s="1"/>
  <c r="Z528" i="50" s="1"/>
  <c r="K34" i="61"/>
  <c r="U528" i="49" s="1"/>
  <c r="V528" i="50" s="1"/>
  <c r="C34" i="61"/>
  <c r="M528" i="49" s="1"/>
  <c r="N528" i="50" s="1"/>
  <c r="Q33" i="61"/>
  <c r="AA527" i="49" s="1"/>
  <c r="AB527" i="50" s="1"/>
  <c r="M33" i="61"/>
  <c r="W527" i="49" s="1"/>
  <c r="X527" i="50" s="1"/>
  <c r="I33" i="61"/>
  <c r="S527" i="49" s="1"/>
  <c r="T527" i="50" s="1"/>
  <c r="E33" i="61"/>
  <c r="O527" i="49" s="1"/>
  <c r="P527" i="50" s="1"/>
  <c r="O32" i="61"/>
  <c r="K32" i="61"/>
  <c r="C32" i="61"/>
  <c r="M526" i="49" s="1"/>
  <c r="N526" i="50" s="1"/>
  <c r="Q31" i="61"/>
  <c r="AA525" i="49" s="1"/>
  <c r="AB525" i="50" s="1"/>
  <c r="M31" i="61"/>
  <c r="W525" i="49" s="1"/>
  <c r="X525" i="50" s="1"/>
  <c r="I31" i="61"/>
  <c r="S525" i="49" s="1"/>
  <c r="T525" i="50" s="1"/>
  <c r="E31" i="61"/>
  <c r="O525" i="49" s="1"/>
  <c r="P525" i="50" s="1"/>
  <c r="Q28" i="61"/>
  <c r="AA523" i="49" s="1"/>
  <c r="AB523" i="50" s="1"/>
  <c r="M28" i="61"/>
  <c r="W523" i="49" s="1"/>
  <c r="X523" i="50" s="1"/>
  <c r="I28" i="61"/>
  <c r="S523" i="49" s="1"/>
  <c r="T523" i="50" s="1"/>
  <c r="E28" i="61"/>
  <c r="O523" i="49" s="1"/>
  <c r="P523" i="50" s="1"/>
  <c r="O27" i="61"/>
  <c r="K27" i="61"/>
  <c r="C27" i="61"/>
  <c r="Q26" i="61"/>
  <c r="AA521" i="49" s="1"/>
  <c r="AB521" i="50" s="1"/>
  <c r="M26" i="61"/>
  <c r="W521" i="49" s="1"/>
  <c r="X521" i="50" s="1"/>
  <c r="I26" i="61"/>
  <c r="E26" i="61"/>
  <c r="O521" i="49" s="1"/>
  <c r="P521" i="50" s="1"/>
  <c r="Q24" i="61"/>
  <c r="AA519" i="49" s="1"/>
  <c r="AB519" i="50" s="1"/>
  <c r="M24" i="61"/>
  <c r="W519" i="49" s="1"/>
  <c r="X519" i="50" s="1"/>
  <c r="I24" i="61"/>
  <c r="S519" i="49" s="1"/>
  <c r="T519" i="50" s="1"/>
  <c r="E24" i="61"/>
  <c r="O519" i="49" s="1"/>
  <c r="P519" i="50" s="1"/>
  <c r="O23" i="61"/>
  <c r="K23" i="61"/>
  <c r="C23" i="61"/>
  <c r="M518" i="49" s="1"/>
  <c r="N518" i="50" s="1"/>
  <c r="Q22" i="61"/>
  <c r="AA517" i="49" s="1"/>
  <c r="AB517" i="50" s="1"/>
  <c r="M22" i="61"/>
  <c r="W517" i="49" s="1"/>
  <c r="X517" i="50" s="1"/>
  <c r="I22" i="61"/>
  <c r="S517" i="49" s="1"/>
  <c r="T517" i="50" s="1"/>
  <c r="E22" i="61"/>
  <c r="O19" i="61"/>
  <c r="Y514" i="49" s="1"/>
  <c r="Z514" i="50" s="1"/>
  <c r="K19" i="61"/>
  <c r="U514" i="49" s="1"/>
  <c r="V514" i="50" s="1"/>
  <c r="C19" i="61"/>
  <c r="M514" i="49" s="1"/>
  <c r="N514" i="50" s="1"/>
  <c r="Q18" i="61"/>
  <c r="AA513" i="49" s="1"/>
  <c r="AB513" i="50" s="1"/>
  <c r="M18" i="61"/>
  <c r="W513" i="49" s="1"/>
  <c r="X513" i="50" s="1"/>
  <c r="I18" i="61"/>
  <c r="S513" i="49" s="1"/>
  <c r="T513" i="50" s="1"/>
  <c r="E18" i="61"/>
  <c r="O513" i="49" s="1"/>
  <c r="P513" i="50" s="1"/>
  <c r="O17" i="61"/>
  <c r="C17" i="61"/>
  <c r="M512" i="49" s="1"/>
  <c r="N512" i="50" s="1"/>
  <c r="K17" i="61"/>
  <c r="P17" i="61"/>
  <c r="C18" i="61"/>
  <c r="M513" i="49" s="1"/>
  <c r="N513" i="50" s="1"/>
  <c r="H18" i="61"/>
  <c r="R513" i="49" s="1"/>
  <c r="S513" i="50" s="1"/>
  <c r="N18" i="61"/>
  <c r="F19" i="61"/>
  <c r="P514" i="49" s="1"/>
  <c r="Q514" i="50" s="1"/>
  <c r="Q19" i="61"/>
  <c r="AA514" i="49" s="1"/>
  <c r="AB514" i="50" s="1"/>
  <c r="H22" i="61"/>
  <c r="R517" i="49" s="1"/>
  <c r="S517" i="50" s="1"/>
  <c r="P22" i="61"/>
  <c r="Z517" i="49" s="1"/>
  <c r="AA517" i="50" s="1"/>
  <c r="F23" i="61"/>
  <c r="P518" i="49" s="1"/>
  <c r="Q518" i="50" s="1"/>
  <c r="N23" i="61"/>
  <c r="X518" i="49" s="1"/>
  <c r="Y518" i="50" s="1"/>
  <c r="D24" i="61"/>
  <c r="N519" i="49" s="1"/>
  <c r="O519" i="50" s="1"/>
  <c r="H26" i="61"/>
  <c r="R521" i="49" s="1"/>
  <c r="S521" i="50" s="1"/>
  <c r="P26" i="61"/>
  <c r="Z521" i="49" s="1"/>
  <c r="AA521" i="50" s="1"/>
  <c r="F27" i="61"/>
  <c r="P522" i="49" s="1"/>
  <c r="Q522" i="50" s="1"/>
  <c r="N27" i="61"/>
  <c r="X522" i="49" s="1"/>
  <c r="Y522" i="50" s="1"/>
  <c r="D28" i="61"/>
  <c r="N523" i="49" s="1"/>
  <c r="O523" i="50" s="1"/>
  <c r="H31" i="61"/>
  <c r="R525" i="49" s="1"/>
  <c r="S525" i="50" s="1"/>
  <c r="P31" i="61"/>
  <c r="Z525" i="49" s="1"/>
  <c r="AA525" i="50" s="1"/>
  <c r="F32" i="61"/>
  <c r="P526" i="49" s="1"/>
  <c r="Q526" i="50" s="1"/>
  <c r="N32" i="61"/>
  <c r="D33" i="61"/>
  <c r="J34" i="61"/>
  <c r="T528" i="49" s="1"/>
  <c r="U528" i="50" s="1"/>
  <c r="R34" i="61"/>
  <c r="AB528" i="49" s="1"/>
  <c r="AC528" i="50" s="1"/>
  <c r="H35" i="61"/>
  <c r="R529" i="49" s="1"/>
  <c r="S529" i="50" s="1"/>
  <c r="P35" i="61"/>
  <c r="Z529" i="49" s="1"/>
  <c r="AA529" i="50" s="1"/>
  <c r="F36" i="61"/>
  <c r="P530" i="49" s="1"/>
  <c r="Q530" i="50" s="1"/>
  <c r="N36" i="61"/>
  <c r="X530" i="49" s="1"/>
  <c r="Y530" i="50" s="1"/>
  <c r="C40" i="61"/>
  <c r="M534" i="49" s="1"/>
  <c r="N534" i="50" s="1"/>
  <c r="N40" i="61"/>
  <c r="X534" i="49" s="1"/>
  <c r="Y534" i="50" s="1"/>
  <c r="Q41" i="61"/>
  <c r="AA535" i="49" s="1"/>
  <c r="AB535" i="50" s="1"/>
  <c r="J42" i="61"/>
  <c r="T536" i="49" s="1"/>
  <c r="U536" i="50" s="1"/>
  <c r="F44" i="61"/>
  <c r="Q44" i="61"/>
  <c r="I45" i="61"/>
  <c r="M46" i="61"/>
  <c r="W540" i="49" s="1"/>
  <c r="X540" i="50" s="1"/>
  <c r="I48" i="61"/>
  <c r="S542" i="49" s="1"/>
  <c r="T542" i="50" s="1"/>
  <c r="O49" i="61"/>
  <c r="Y543" i="49" s="1"/>
  <c r="Z543" i="50" s="1"/>
  <c r="Q50" i="61"/>
  <c r="AA544" i="49" s="1"/>
  <c r="AB544" i="50" s="1"/>
  <c r="M56" i="61"/>
  <c r="W550" i="49" s="1"/>
  <c r="X550" i="50" s="1"/>
  <c r="Q57" i="61"/>
  <c r="AA551" i="49" s="1"/>
  <c r="AB551" i="50" s="1"/>
  <c r="O60" i="61"/>
  <c r="Y554" i="49" s="1"/>
  <c r="Z554" i="50" s="1"/>
  <c r="K62" i="61"/>
  <c r="U556" i="49" s="1"/>
  <c r="V556" i="50" s="1"/>
  <c r="C66" i="61"/>
  <c r="M560" i="49" s="1"/>
  <c r="N560" i="50" s="1"/>
  <c r="K70" i="61"/>
  <c r="U564" i="49" s="1"/>
  <c r="V564" i="50" s="1"/>
  <c r="R72" i="61"/>
  <c r="AB566" i="49" s="1"/>
  <c r="AC566" i="50" s="1"/>
  <c r="F75" i="61"/>
  <c r="P569" i="49" s="1"/>
  <c r="Q569" i="50" s="1"/>
  <c r="R81" i="61"/>
  <c r="AB575" i="49" s="1"/>
  <c r="AC575" i="50" s="1"/>
  <c r="M97" i="61"/>
  <c r="W591" i="49" s="1"/>
  <c r="X591" i="50" s="1"/>
  <c r="C109" i="61"/>
  <c r="M602" i="49" s="1"/>
  <c r="N602" i="50" s="1"/>
  <c r="Q119" i="61"/>
  <c r="AA612" i="49" s="1"/>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M126" i="66" l="1"/>
  <c r="T53" i="66"/>
  <c r="M126" i="68"/>
  <c r="S15" i="68"/>
  <c r="S126" i="68" s="1"/>
  <c r="G126" i="68"/>
  <c r="T38" i="68"/>
  <c r="T53" i="67"/>
  <c r="M126" i="67"/>
  <c r="S15" i="67"/>
  <c r="S126" i="67" s="1"/>
  <c r="H126" i="67"/>
  <c r="L15" i="67"/>
  <c r="L126" i="67" s="1"/>
  <c r="T78" i="67"/>
  <c r="C126" i="67"/>
  <c r="G15" i="67"/>
  <c r="S126" i="66"/>
  <c r="G126" i="66"/>
  <c r="H126" i="66"/>
  <c r="L15" i="66"/>
  <c r="L126" i="66" s="1"/>
  <c r="T38" i="66"/>
  <c r="C124" i="64"/>
  <c r="G15" i="64"/>
  <c r="L124" i="64"/>
  <c r="H124" i="64"/>
  <c r="T52" i="64"/>
  <c r="T53" i="63"/>
  <c r="M126" i="63"/>
  <c r="S15" i="63"/>
  <c r="S126" i="63" s="1"/>
  <c r="C126" i="63"/>
  <c r="G15" i="63"/>
  <c r="H126" i="63"/>
  <c r="L15" i="63"/>
  <c r="L126" i="63" s="1"/>
  <c r="L29" i="61"/>
  <c r="S98" i="61"/>
  <c r="G37" i="61"/>
  <c r="L37" i="61"/>
  <c r="G98" i="61"/>
  <c r="T98" i="61" s="1"/>
  <c r="L98" i="61"/>
  <c r="T37" i="61"/>
  <c r="J16" i="61"/>
  <c r="G29" i="61"/>
  <c r="S29" i="61"/>
  <c r="S37" i="61"/>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Q43" i="61"/>
  <c r="AA537" i="49" s="1"/>
  <c r="AB537" i="50" s="1"/>
  <c r="AA538" i="49"/>
  <c r="AB538" i="50" s="1"/>
  <c r="G33" i="61"/>
  <c r="Q527" i="49" s="1"/>
  <c r="N527" i="49"/>
  <c r="O527" i="50" s="1"/>
  <c r="P16" i="61"/>
  <c r="Z512" i="49"/>
  <c r="AA512" i="50" s="1"/>
  <c r="K21" i="61"/>
  <c r="U518" i="49"/>
  <c r="V518" i="50" s="1"/>
  <c r="O25" i="61"/>
  <c r="Y520" i="49" s="1"/>
  <c r="Z520" i="50" s="1"/>
  <c r="Y522" i="49"/>
  <c r="Z522" i="50" s="1"/>
  <c r="R43" i="61"/>
  <c r="AB537" i="49" s="1"/>
  <c r="AC537" i="50" s="1"/>
  <c r="AB538" i="49"/>
  <c r="AC538" i="50" s="1"/>
  <c r="J47" i="61"/>
  <c r="T541" i="49" s="1"/>
  <c r="U541" i="50" s="1"/>
  <c r="T542" i="49"/>
  <c r="U542" i="50" s="1"/>
  <c r="O92" i="61"/>
  <c r="Y586" i="49" s="1"/>
  <c r="Z586" i="50" s="1"/>
  <c r="Y587" i="49"/>
  <c r="Z587" i="50" s="1"/>
  <c r="E92" i="61"/>
  <c r="O586" i="49" s="1"/>
  <c r="P586" i="50" s="1"/>
  <c r="O587" i="49"/>
  <c r="P587" i="50" s="1"/>
  <c r="R92" i="61"/>
  <c r="AB586" i="49" s="1"/>
  <c r="AC586" i="50" s="1"/>
  <c r="AB587" i="49"/>
  <c r="AC587" i="50" s="1"/>
  <c r="Q92" i="61"/>
  <c r="AA586" i="49" s="1"/>
  <c r="AB586" i="50" s="1"/>
  <c r="AA587" i="49"/>
  <c r="AB587" i="50" s="1"/>
  <c r="AJ621" i="50"/>
  <c r="D16" i="61"/>
  <c r="N514" i="49"/>
  <c r="O514" i="50" s="1"/>
  <c r="R16" i="6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AI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AI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F43" i="61"/>
  <c r="P537" i="49" s="1"/>
  <c r="Q537" i="50" s="1"/>
  <c r="P538" i="49"/>
  <c r="Q538" i="50" s="1"/>
  <c r="S32" i="61"/>
  <c r="AC526" i="49" s="1"/>
  <c r="AD526" i="50" s="1"/>
  <c r="X526" i="49"/>
  <c r="Y526" i="50" s="1"/>
  <c r="N16" i="61"/>
  <c r="X513" i="49"/>
  <c r="Y513" i="50" s="1"/>
  <c r="K16" i="61"/>
  <c r="U512" i="49"/>
  <c r="V512" i="50" s="1"/>
  <c r="O21" i="61"/>
  <c r="Y518" i="49"/>
  <c r="Z518" i="50" s="1"/>
  <c r="E43" i="61"/>
  <c r="O537" i="49" s="1"/>
  <c r="P537" i="50" s="1"/>
  <c r="O539" i="49"/>
  <c r="P539" i="50" s="1"/>
  <c r="S64" i="61"/>
  <c r="AC558" i="49" s="1"/>
  <c r="AD558" i="50" s="1"/>
  <c r="W558" i="49"/>
  <c r="X558" i="50" s="1"/>
  <c r="K122" i="61"/>
  <c r="U615" i="49" s="1"/>
  <c r="V615" i="50" s="1"/>
  <c r="U616" i="49"/>
  <c r="V616" i="50" s="1"/>
  <c r="G24" i="61"/>
  <c r="Q519" i="49" s="1"/>
  <c r="P519" i="49"/>
  <c r="Q519" i="50" s="1"/>
  <c r="L32" i="61"/>
  <c r="V526" i="49" s="1"/>
  <c r="W526" i="50" s="1"/>
  <c r="R526" i="49"/>
  <c r="S526" i="50" s="1"/>
  <c r="S34" i="61"/>
  <c r="AC528" i="49" s="1"/>
  <c r="AD528" i="50" s="1"/>
  <c r="Z528" i="49"/>
  <c r="AA528" i="50" s="1"/>
  <c r="S50" i="61"/>
  <c r="AC544" i="49" s="1"/>
  <c r="AD544" i="50" s="1"/>
  <c r="W544" i="49"/>
  <c r="X544" i="50" s="1"/>
  <c r="I55" i="61"/>
  <c r="S549" i="49" s="1"/>
  <c r="T549" i="50" s="1"/>
  <c r="S550" i="49"/>
  <c r="T550" i="50" s="1"/>
  <c r="G70" i="61"/>
  <c r="Q564" i="49" s="1"/>
  <c r="M564" i="49"/>
  <c r="N564" i="50" s="1"/>
  <c r="L94" i="61"/>
  <c r="V588" i="49" s="1"/>
  <c r="W588" i="50" s="1"/>
  <c r="R588" i="49"/>
  <c r="S588" i="50" s="1"/>
  <c r="P85" i="61"/>
  <c r="Z579" i="49" s="1"/>
  <c r="AA579" i="50" s="1"/>
  <c r="Z580" i="49"/>
  <c r="AA580" i="50" s="1"/>
  <c r="F68" i="61"/>
  <c r="P562" i="49" s="1"/>
  <c r="Q562" i="50" s="1"/>
  <c r="P563" i="49"/>
  <c r="Q563" i="50" s="1"/>
  <c r="L113" i="61"/>
  <c r="V606" i="49" s="1"/>
  <c r="W606" i="50" s="1"/>
  <c r="R606" i="49"/>
  <c r="S606" i="50" s="1"/>
  <c r="P92" i="61"/>
  <c r="Z586" i="49" s="1"/>
  <c r="AA586" i="50" s="1"/>
  <c r="Z587" i="49"/>
  <c r="AA587" i="50" s="1"/>
  <c r="D122" i="61"/>
  <c r="N615" i="49" s="1"/>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C25" i="61"/>
  <c r="M520" i="49" s="1"/>
  <c r="N520" i="50" s="1"/>
  <c r="M522" i="49"/>
  <c r="N522" i="50" s="1"/>
  <c r="K30" i="61"/>
  <c r="U524" i="49" s="1"/>
  <c r="V524" i="50" s="1"/>
  <c r="U526" i="49"/>
  <c r="V526" i="50" s="1"/>
  <c r="J92" i="61"/>
  <c r="T586" i="49" s="1"/>
  <c r="U586" i="50" s="1"/>
  <c r="T587" i="49"/>
  <c r="U587" i="50" s="1"/>
  <c r="R47" i="61"/>
  <c r="AB541" i="49" s="1"/>
  <c r="AC541" i="50" s="1"/>
  <c r="AB543" i="49"/>
  <c r="AC543" i="50" s="1"/>
  <c r="F92" i="61"/>
  <c r="P586" i="49" s="1"/>
  <c r="Q586" i="50" s="1"/>
  <c r="P587" i="49"/>
  <c r="Q587" i="50" s="1"/>
  <c r="I92" i="61"/>
  <c r="S586" i="49" s="1"/>
  <c r="T586" i="50" s="1"/>
  <c r="S587" i="49"/>
  <c r="T587" i="50" s="1"/>
  <c r="S112" i="61"/>
  <c r="AC605" i="49" s="1"/>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L45" i="61"/>
  <c r="V539" i="49" s="1"/>
  <c r="W539" i="50" s="1"/>
  <c r="S539" i="49"/>
  <c r="T539" i="50" s="1"/>
  <c r="O16" i="61"/>
  <c r="Y512" i="49"/>
  <c r="Z512" i="50" s="1"/>
  <c r="E21" i="61"/>
  <c r="O517" i="49"/>
  <c r="P517" i="50" s="1"/>
  <c r="I25" i="61"/>
  <c r="S520" i="49" s="1"/>
  <c r="T520" i="50" s="1"/>
  <c r="S521" i="49"/>
  <c r="T521" i="50" s="1"/>
  <c r="K25" i="61"/>
  <c r="U520" i="49" s="1"/>
  <c r="V520" i="50" s="1"/>
  <c r="U522" i="49"/>
  <c r="V522" i="50" s="1"/>
  <c r="O30" i="61"/>
  <c r="Y524" i="49" s="1"/>
  <c r="Z524" i="50" s="1"/>
  <c r="Y526" i="49"/>
  <c r="Z526" i="50" s="1"/>
  <c r="E47" i="61"/>
  <c r="O541" i="49" s="1"/>
  <c r="P541" i="50" s="1"/>
  <c r="O542" i="49"/>
  <c r="P542" i="50" s="1"/>
  <c r="K73" i="61"/>
  <c r="U567" i="49" s="1"/>
  <c r="V567" i="50" s="1"/>
  <c r="U568" i="49"/>
  <c r="V568" i="50" s="1"/>
  <c r="G106" i="61"/>
  <c r="Q599" i="49" s="1"/>
  <c r="M599" i="49"/>
  <c r="N599" i="50" s="1"/>
  <c r="J21" i="61"/>
  <c r="T517" i="49"/>
  <c r="U517" i="50" s="1"/>
  <c r="R30" i="61"/>
  <c r="AB524" i="49" s="1"/>
  <c r="AC524" i="50" s="1"/>
  <c r="AB525" i="49"/>
  <c r="AC525" i="50" s="1"/>
  <c r="O43" i="61"/>
  <c r="Y537" i="49" s="1"/>
  <c r="Z537" i="50" s="1"/>
  <c r="Y540" i="49"/>
  <c r="Z540" i="50" s="1"/>
  <c r="G50" i="61"/>
  <c r="Q544" i="49" s="1"/>
  <c r="M544" i="49"/>
  <c r="N544" i="50" s="1"/>
  <c r="K92" i="61"/>
  <c r="U586" i="49" s="1"/>
  <c r="V586" i="50" s="1"/>
  <c r="U587" i="49"/>
  <c r="V587" i="50" s="1"/>
  <c r="N92" i="61"/>
  <c r="X586" i="49" s="1"/>
  <c r="Y586" i="50" s="1"/>
  <c r="X587" i="49"/>
  <c r="Y587" i="50" s="1"/>
  <c r="D92" i="61"/>
  <c r="N586" i="49" s="1"/>
  <c r="O586" i="50" s="1"/>
  <c r="N587" i="49"/>
  <c r="O587" i="50" s="1"/>
  <c r="AI621" i="50"/>
  <c r="L19" i="61"/>
  <c r="V514" i="49" s="1"/>
  <c r="W514" i="50" s="1"/>
  <c r="S514" i="49"/>
  <c r="T514" i="50" s="1"/>
  <c r="F16" i="6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P21" i="61"/>
  <c r="G66" i="61"/>
  <c r="Q560" i="49" s="1"/>
  <c r="S36" i="61"/>
  <c r="AC530" i="49" s="1"/>
  <c r="AD530" i="50" s="1"/>
  <c r="AJ530" i="50" s="1"/>
  <c r="R39" i="61"/>
  <c r="J43" i="61"/>
  <c r="T537" i="49" s="1"/>
  <c r="U537" i="50" s="1"/>
  <c r="G57" i="61"/>
  <c r="F85" i="61"/>
  <c r="P579" i="49" s="1"/>
  <c r="Q579" i="50" s="1"/>
  <c r="E68" i="61"/>
  <c r="O562" i="49" s="1"/>
  <c r="P562" i="50" s="1"/>
  <c r="P122" i="61"/>
  <c r="Z615" i="49" s="1"/>
  <c r="AA615" i="50" s="1"/>
  <c r="P30" i="61"/>
  <c r="Z524" i="49" s="1"/>
  <c r="AA524" i="50" s="1"/>
  <c r="S23" i="61"/>
  <c r="AC518" i="49" s="1"/>
  <c r="AD518" i="50" s="1"/>
  <c r="AJ518" i="50" s="1"/>
  <c r="G18" i="61"/>
  <c r="Q513" i="49" s="1"/>
  <c r="Q16" i="61"/>
  <c r="G23" i="61"/>
  <c r="S28" i="61"/>
  <c r="AC523" i="49" s="1"/>
  <c r="AD523" i="50" s="1"/>
  <c r="AJ523" i="50" s="1"/>
  <c r="J39" i="61"/>
  <c r="T533" i="49" s="1"/>
  <c r="U533" i="50" s="1"/>
  <c r="L49" i="61"/>
  <c r="V543" i="49" s="1"/>
  <c r="W543" i="50" s="1"/>
  <c r="AI543" i="50" s="1"/>
  <c r="L84" i="61"/>
  <c r="V578" i="49" s="1"/>
  <c r="W578" i="50" s="1"/>
  <c r="AI578" i="50" s="1"/>
  <c r="L23" i="61"/>
  <c r="V518" i="49" s="1"/>
  <c r="W518" i="50" s="1"/>
  <c r="AI518" i="50" s="1"/>
  <c r="N25" i="61"/>
  <c r="X520" i="49" s="1"/>
  <c r="Y520" i="50" s="1"/>
  <c r="S27" i="61"/>
  <c r="AC522" i="49" s="1"/>
  <c r="AD522" i="50" s="1"/>
  <c r="AJ522" i="50" s="1"/>
  <c r="L36" i="61"/>
  <c r="V530" i="49" s="1"/>
  <c r="W530" i="50" s="1"/>
  <c r="AI530" i="50" s="1"/>
  <c r="N43" i="61"/>
  <c r="X537" i="49" s="1"/>
  <c r="Y537" i="50" s="1"/>
  <c r="S57" i="61"/>
  <c r="AC551" i="49" s="1"/>
  <c r="AD551" i="50" s="1"/>
  <c r="AJ551" i="50" s="1"/>
  <c r="G42" i="61"/>
  <c r="Q536" i="49" s="1"/>
  <c r="G65" i="61"/>
  <c r="Q559" i="49" s="1"/>
  <c r="S71" i="61"/>
  <c r="AC565" i="49" s="1"/>
  <c r="AD565" i="50" s="1"/>
  <c r="AJ565" i="50" s="1"/>
  <c r="N85" i="61"/>
  <c r="X579" i="49" s="1"/>
  <c r="Y579" i="50" s="1"/>
  <c r="S100" i="61"/>
  <c r="AC593" i="49" s="1"/>
  <c r="AD593" i="50" s="1"/>
  <c r="AJ593" i="50" s="1"/>
  <c r="P55" i="61"/>
  <c r="L75" i="61"/>
  <c r="V569" i="49" s="1"/>
  <c r="W569" i="50" s="1"/>
  <c r="AI569" i="50" s="1"/>
  <c r="L70" i="61"/>
  <c r="S124" i="61"/>
  <c r="AC617" i="49" s="1"/>
  <c r="AD617" i="50" s="1"/>
  <c r="AJ617" i="50" s="1"/>
  <c r="L95" i="61"/>
  <c r="V589" i="49" s="1"/>
  <c r="W589" i="50" s="1"/>
  <c r="AI589" i="50" s="1"/>
  <c r="L111" i="61"/>
  <c r="V604" i="49" s="1"/>
  <c r="W604" i="50" s="1"/>
  <c r="AI604" i="50" s="1"/>
  <c r="J122" i="61"/>
  <c r="T615" i="49" s="1"/>
  <c r="U615" i="50" s="1"/>
  <c r="K43" i="61"/>
  <c r="U537" i="49" s="1"/>
  <c r="V537" i="50" s="1"/>
  <c r="S19" i="61"/>
  <c r="AC514" i="49" s="1"/>
  <c r="AD514" i="50" s="1"/>
  <c r="AJ514" i="50" s="1"/>
  <c r="S97" i="61"/>
  <c r="AC591" i="49" s="1"/>
  <c r="AD591" i="50" s="1"/>
  <c r="AJ591" i="50" s="1"/>
  <c r="I47" i="61"/>
  <c r="S541" i="49" s="1"/>
  <c r="T541" i="50" s="1"/>
  <c r="L35" i="61"/>
  <c r="V529" i="49" s="1"/>
  <c r="W529" i="50" s="1"/>
  <c r="AI529" i="50" s="1"/>
  <c r="G28" i="61"/>
  <c r="Q523" i="49" s="1"/>
  <c r="Q25" i="61"/>
  <c r="AA520" i="49" s="1"/>
  <c r="AB520" i="50" s="1"/>
  <c r="E30" i="61"/>
  <c r="O524" i="49" s="1"/>
  <c r="P524" i="50" s="1"/>
  <c r="G32" i="61"/>
  <c r="Q526" i="49" s="1"/>
  <c r="S35" i="61"/>
  <c r="AC529" i="49" s="1"/>
  <c r="AD529" i="50" s="1"/>
  <c r="AJ529" i="50" s="1"/>
  <c r="G41" i="61"/>
  <c r="Q535" i="49" s="1"/>
  <c r="O47" i="61"/>
  <c r="Y541" i="49" s="1"/>
  <c r="Z541" i="50" s="1"/>
  <c r="E55" i="61"/>
  <c r="O549" i="49" s="1"/>
  <c r="P549" i="50" s="1"/>
  <c r="E59" i="61"/>
  <c r="O553" i="49" s="1"/>
  <c r="P553" i="50" s="1"/>
  <c r="P68" i="61"/>
  <c r="Z562" i="49" s="1"/>
  <c r="AA562" i="50" s="1"/>
  <c r="R21" i="61"/>
  <c r="F25" i="61"/>
  <c r="P520" i="49" s="1"/>
  <c r="Q520" i="50" s="1"/>
  <c r="J30" i="61"/>
  <c r="T524" i="49" s="1"/>
  <c r="U524" i="50" s="1"/>
  <c r="F39" i="61"/>
  <c r="P533" i="49" s="1"/>
  <c r="Q533" i="50" s="1"/>
  <c r="K47" i="61"/>
  <c r="U541" i="49" s="1"/>
  <c r="V541" i="50" s="1"/>
  <c r="K55" i="61"/>
  <c r="U549" i="49" s="1"/>
  <c r="V549" i="50" s="1"/>
  <c r="G62" i="61"/>
  <c r="Q556" i="49" s="1"/>
  <c r="S58" i="61"/>
  <c r="AC552" i="49" s="1"/>
  <c r="AD552" i="50" s="1"/>
  <c r="AJ552" i="50" s="1"/>
  <c r="S66" i="61"/>
  <c r="AC560" i="49" s="1"/>
  <c r="AD560" i="50" s="1"/>
  <c r="AJ560" i="50" s="1"/>
  <c r="L88" i="61"/>
  <c r="V582" i="49" s="1"/>
  <c r="W582" i="50" s="1"/>
  <c r="AI582" i="50" s="1"/>
  <c r="G102" i="61"/>
  <c r="Q595" i="49" s="1"/>
  <c r="R55" i="61"/>
  <c r="AB549" i="49" s="1"/>
  <c r="AC549" i="50" s="1"/>
  <c r="F59" i="61"/>
  <c r="P553" i="49" s="1"/>
  <c r="Q553" i="50" s="1"/>
  <c r="L63" i="61"/>
  <c r="V557" i="49" s="1"/>
  <c r="W557" i="50" s="1"/>
  <c r="AI557" i="50" s="1"/>
  <c r="D55" i="61"/>
  <c r="N549" i="49" s="1"/>
  <c r="O549" i="50" s="1"/>
  <c r="L58" i="61"/>
  <c r="V552" i="49" s="1"/>
  <c r="W552" i="50" s="1"/>
  <c r="AI552" i="50" s="1"/>
  <c r="L76" i="61"/>
  <c r="V570" i="49" s="1"/>
  <c r="W570" i="50" s="1"/>
  <c r="AI570" i="50" s="1"/>
  <c r="E85" i="61"/>
  <c r="O579" i="49" s="1"/>
  <c r="P579" i="50" s="1"/>
  <c r="G87" i="61"/>
  <c r="Q581" i="49" s="1"/>
  <c r="S90" i="61"/>
  <c r="AC584" i="49" s="1"/>
  <c r="AD584" i="50" s="1"/>
  <c r="AJ584" i="50" s="1"/>
  <c r="G120" i="61"/>
  <c r="Q613" i="49" s="1"/>
  <c r="S77" i="61"/>
  <c r="AC571" i="49" s="1"/>
  <c r="AD571" i="50" s="1"/>
  <c r="AJ571" i="50" s="1"/>
  <c r="K85" i="61"/>
  <c r="U579" i="49" s="1"/>
  <c r="V579" i="50" s="1"/>
  <c r="L102" i="61"/>
  <c r="V595" i="49" s="1"/>
  <c r="W595" i="50" s="1"/>
  <c r="AI595" i="50" s="1"/>
  <c r="E122" i="61"/>
  <c r="O615" i="49" s="1"/>
  <c r="P615" i="50" s="1"/>
  <c r="G124" i="61"/>
  <c r="Q617" i="49" s="1"/>
  <c r="N108" i="61"/>
  <c r="X601" i="49" s="1"/>
  <c r="Y601" i="50" s="1"/>
  <c r="R122" i="61"/>
  <c r="AB615" i="49" s="1"/>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S31" i="61"/>
  <c r="AC525" i="49" s="1"/>
  <c r="AD525" i="50" s="1"/>
  <c r="M30" i="61"/>
  <c r="W524" i="49" s="1"/>
  <c r="X524" i="50" s="1"/>
  <c r="G36" i="61"/>
  <c r="Q530" i="49" s="1"/>
  <c r="J38" i="61"/>
  <c r="T532" i="49" s="1"/>
  <c r="U532" i="50" s="1"/>
  <c r="S41" i="61"/>
  <c r="AC535" i="49" s="1"/>
  <c r="AD535" i="50" s="1"/>
  <c r="AJ535" i="50" s="1"/>
  <c r="S44" i="61"/>
  <c r="AC538" i="49" s="1"/>
  <c r="AD538" i="50" s="1"/>
  <c r="M43" i="61"/>
  <c r="W537" i="49" s="1"/>
  <c r="X537" i="50" s="1"/>
  <c r="S51" i="61"/>
  <c r="AC545" i="49" s="1"/>
  <c r="AD545" i="50" s="1"/>
  <c r="AJ545" i="50" s="1"/>
  <c r="Q39" i="61"/>
  <c r="AA533" i="49" s="1"/>
  <c r="AB533" i="50" s="1"/>
  <c r="S42" i="61"/>
  <c r="AC536" i="49" s="1"/>
  <c r="AD536" i="50" s="1"/>
  <c r="AJ536" i="50" s="1"/>
  <c r="Q59" i="61"/>
  <c r="AA553" i="49" s="1"/>
  <c r="AB553" i="50" s="1"/>
  <c r="G63" i="61"/>
  <c r="Q557" i="49" s="1"/>
  <c r="P73" i="61"/>
  <c r="Z567" i="49" s="1"/>
  <c r="AA567" i="50" s="1"/>
  <c r="H79" i="61"/>
  <c r="R573" i="49" s="1"/>
  <c r="S573" i="50" s="1"/>
  <c r="L80" i="61"/>
  <c r="V574" i="49" s="1"/>
  <c r="W574" i="50" s="1"/>
  <c r="AI574" i="50" s="1"/>
  <c r="I108" i="61"/>
  <c r="S601" i="49" s="1"/>
  <c r="T601" i="50" s="1"/>
  <c r="G64" i="61"/>
  <c r="Q558" i="49" s="1"/>
  <c r="S94" i="61"/>
  <c r="AC588" i="49" s="1"/>
  <c r="AD588" i="50" s="1"/>
  <c r="AJ588" i="50" s="1"/>
  <c r="L44" i="61"/>
  <c r="V538" i="49" s="1"/>
  <c r="W538" i="50" s="1"/>
  <c r="AI538" i="50" s="1"/>
  <c r="H43" i="61"/>
  <c r="R537" i="49" s="1"/>
  <c r="S537" i="50" s="1"/>
  <c r="S45" i="61"/>
  <c r="AC539" i="49" s="1"/>
  <c r="AD539" i="50" s="1"/>
  <c r="AJ539" i="50" s="1"/>
  <c r="J55" i="61"/>
  <c r="T549" i="49" s="1"/>
  <c r="U549" i="50" s="1"/>
  <c r="L57" i="61"/>
  <c r="V551" i="49" s="1"/>
  <c r="W551" i="50" s="1"/>
  <c r="AI551" i="50" s="1"/>
  <c r="N59" i="61"/>
  <c r="X553" i="49" s="1"/>
  <c r="Y553" i="50" s="1"/>
  <c r="L77" i="61"/>
  <c r="V571" i="49" s="1"/>
  <c r="W571" i="50" s="1"/>
  <c r="AI571" i="50" s="1"/>
  <c r="L81" i="61"/>
  <c r="V575" i="49" s="1"/>
  <c r="W575" i="50" s="1"/>
  <c r="AI575" i="50" s="1"/>
  <c r="L89" i="61"/>
  <c r="V583" i="49" s="1"/>
  <c r="W583" i="50" s="1"/>
  <c r="AI583" i="50" s="1"/>
  <c r="M108" i="61"/>
  <c r="W601" i="49" s="1"/>
  <c r="X601" i="50" s="1"/>
  <c r="S109" i="61"/>
  <c r="AC602" i="49" s="1"/>
  <c r="AD602" i="50" s="1"/>
  <c r="AJ602" i="50" s="1"/>
  <c r="L54" i="61"/>
  <c r="V548" i="49" s="1"/>
  <c r="W548" i="50" s="1"/>
  <c r="AI548" i="50" s="1"/>
  <c r="D59" i="61"/>
  <c r="N553" i="49" s="1"/>
  <c r="O553" i="50" s="1"/>
  <c r="L62" i="61"/>
  <c r="V556" i="49" s="1"/>
  <c r="W556" i="50" s="1"/>
  <c r="AI556" i="50" s="1"/>
  <c r="L67" i="61"/>
  <c r="V561" i="49" s="1"/>
  <c r="W561" i="50" s="1"/>
  <c r="AI561" i="50" s="1"/>
  <c r="I68" i="61"/>
  <c r="S562" i="49" s="1"/>
  <c r="T562" i="50" s="1"/>
  <c r="R85" i="61"/>
  <c r="AB579" i="49" s="1"/>
  <c r="AC579" i="50" s="1"/>
  <c r="L91" i="61"/>
  <c r="V585" i="49" s="1"/>
  <c r="W585" i="50" s="1"/>
  <c r="AI585" i="50" s="1"/>
  <c r="L100" i="61"/>
  <c r="V593" i="49" s="1"/>
  <c r="W593" i="50" s="1"/>
  <c r="AI593" i="50" s="1"/>
  <c r="S106" i="61"/>
  <c r="AC599" i="49" s="1"/>
  <c r="AD599" i="50" s="1"/>
  <c r="AJ599" i="50" s="1"/>
  <c r="G69" i="61"/>
  <c r="Q563" i="49" s="1"/>
  <c r="C68" i="61"/>
  <c r="M562" i="49" s="1"/>
  <c r="N562" i="50" s="1"/>
  <c r="S72" i="61"/>
  <c r="AC566" i="49" s="1"/>
  <c r="AD566" i="50" s="1"/>
  <c r="AJ566" i="50" s="1"/>
  <c r="S74" i="61"/>
  <c r="AC568" i="49" s="1"/>
  <c r="AD568" i="50" s="1"/>
  <c r="AJ568" i="50" s="1"/>
  <c r="M73" i="61"/>
  <c r="W567" i="49" s="1"/>
  <c r="X567" i="50" s="1"/>
  <c r="E79" i="61"/>
  <c r="G81" i="61"/>
  <c r="Q575" i="49" s="1"/>
  <c r="S84" i="61"/>
  <c r="AC578" i="49" s="1"/>
  <c r="AD578" i="50" s="1"/>
  <c r="AJ578" i="50" s="1"/>
  <c r="S86" i="61"/>
  <c r="AC580" i="49" s="1"/>
  <c r="AD580" i="50" s="1"/>
  <c r="M85" i="61"/>
  <c r="W579" i="49" s="1"/>
  <c r="X579" i="50" s="1"/>
  <c r="G91" i="61"/>
  <c r="Q585" i="49" s="1"/>
  <c r="I116" i="61"/>
  <c r="S609" i="49" s="1"/>
  <c r="T609" i="50" s="1"/>
  <c r="G80" i="61"/>
  <c r="Q574" i="49" s="1"/>
  <c r="C79" i="61"/>
  <c r="M573" i="49" s="1"/>
  <c r="N573" i="50" s="1"/>
  <c r="S83" i="61"/>
  <c r="AC577" i="49" s="1"/>
  <c r="AD577" i="50" s="1"/>
  <c r="AJ577" i="50" s="1"/>
  <c r="G88" i="61"/>
  <c r="Q582" i="49" s="1"/>
  <c r="S91" i="61"/>
  <c r="AC585" i="49" s="1"/>
  <c r="AD585" i="50" s="1"/>
  <c r="AJ585" i="50" s="1"/>
  <c r="H108" i="61"/>
  <c r="R601" i="49" s="1"/>
  <c r="S601" i="50" s="1"/>
  <c r="L109" i="61"/>
  <c r="V602" i="49" s="1"/>
  <c r="W602" i="50" s="1"/>
  <c r="AI602" i="50" s="1"/>
  <c r="P108" i="61"/>
  <c r="Z601" i="49" s="1"/>
  <c r="AA601" i="50" s="1"/>
  <c r="N116" i="61"/>
  <c r="X609" i="49" s="1"/>
  <c r="Y609" i="50" s="1"/>
  <c r="L120" i="61"/>
  <c r="V613" i="49" s="1"/>
  <c r="W613" i="50" s="1"/>
  <c r="AI613" i="50" s="1"/>
  <c r="R116" i="61"/>
  <c r="AB609" i="49" s="1"/>
  <c r="AC609" i="50" s="1"/>
  <c r="S111" i="61"/>
  <c r="AC604" i="49" s="1"/>
  <c r="AD604" i="50" s="1"/>
  <c r="AJ604" i="50" s="1"/>
  <c r="G117" i="61"/>
  <c r="Q610" i="49" s="1"/>
  <c r="C116" i="61"/>
  <c r="M609" i="49" s="1"/>
  <c r="N609" i="50" s="1"/>
  <c r="S120" i="61"/>
  <c r="AC613" i="49" s="1"/>
  <c r="AD613" i="50" s="1"/>
  <c r="AJ613" i="50" s="1"/>
  <c r="S123" i="61"/>
  <c r="AC616" i="49" s="1"/>
  <c r="AD616" i="50" s="1"/>
  <c r="AJ616" i="50" s="1"/>
  <c r="M122" i="61"/>
  <c r="W615" i="49" s="1"/>
  <c r="X615" i="50" s="1"/>
  <c r="F108" i="61"/>
  <c r="P601" i="49" s="1"/>
  <c r="Q601" i="50" s="1"/>
  <c r="L112" i="61"/>
  <c r="V605" i="49" s="1"/>
  <c r="W605" i="50" s="1"/>
  <c r="AI605" i="50" s="1"/>
  <c r="L124" i="61"/>
  <c r="V617" i="49" s="1"/>
  <c r="W617" i="50" s="1"/>
  <c r="AI617" i="50" s="1"/>
  <c r="M59" i="61"/>
  <c r="W553" i="49" s="1"/>
  <c r="X553" i="50" s="1"/>
  <c r="M39" i="61"/>
  <c r="W533" i="49" s="1"/>
  <c r="X533" i="50" s="1"/>
  <c r="C73" i="61"/>
  <c r="M567" i="49" s="1"/>
  <c r="N567" i="50" s="1"/>
  <c r="G74" i="61"/>
  <c r="Q568" i="49" s="1"/>
  <c r="C55" i="61"/>
  <c r="M549" i="49" s="1"/>
  <c r="N549" i="50" s="1"/>
  <c r="G56" i="61"/>
  <c r="Q550" i="49" s="1"/>
  <c r="C47" i="61"/>
  <c r="M541" i="49" s="1"/>
  <c r="N541" i="50" s="1"/>
  <c r="G48" i="61"/>
  <c r="Q542" i="49" s="1"/>
  <c r="L24" i="61"/>
  <c r="V519" i="49" s="1"/>
  <c r="W519" i="50" s="1"/>
  <c r="AI519" i="50" s="1"/>
  <c r="I16" i="61"/>
  <c r="G45" i="61"/>
  <c r="S40" i="61"/>
  <c r="AC534" i="49" s="1"/>
  <c r="AD534" i="50" s="1"/>
  <c r="AJ534" i="50" s="1"/>
  <c r="S56" i="61"/>
  <c r="AC550" i="49" s="1"/>
  <c r="AD550" i="50" s="1"/>
  <c r="AJ550" i="50" s="1"/>
  <c r="M55" i="61"/>
  <c r="W549" i="49" s="1"/>
  <c r="X549" i="50" s="1"/>
  <c r="S48" i="61"/>
  <c r="AC542" i="49" s="1"/>
  <c r="AD542" i="50" s="1"/>
  <c r="AJ542" i="50" s="1"/>
  <c r="N39" i="61"/>
  <c r="X533" i="49" s="1"/>
  <c r="Y533" i="50" s="1"/>
  <c r="H30" i="61"/>
  <c r="R524" i="49" s="1"/>
  <c r="S524" i="50" s="1"/>
  <c r="L31" i="61"/>
  <c r="V525" i="49" s="1"/>
  <c r="W525" i="50" s="1"/>
  <c r="AI525" i="50" s="1"/>
  <c r="P25" i="61"/>
  <c r="G19" i="61"/>
  <c r="Q514" i="49" s="1"/>
  <c r="I21" i="61"/>
  <c r="I20" i="61" s="1"/>
  <c r="S24" i="61"/>
  <c r="AC519" i="49" s="1"/>
  <c r="AD519" i="50" s="1"/>
  <c r="AJ519" i="50" s="1"/>
  <c r="S26" i="61"/>
  <c r="AC521" i="49" s="1"/>
  <c r="AD521" i="50" s="1"/>
  <c r="AJ521" i="50" s="1"/>
  <c r="M25" i="61"/>
  <c r="W520" i="49" s="1"/>
  <c r="X520" i="50" s="1"/>
  <c r="Q30" i="61"/>
  <c r="AA524" i="49" s="1"/>
  <c r="AB524" i="50" s="1"/>
  <c r="G34" i="61"/>
  <c r="Q528" i="49" s="1"/>
  <c r="O39" i="61"/>
  <c r="Y533" i="49" s="1"/>
  <c r="Z533" i="50" s="1"/>
  <c r="G46" i="61"/>
  <c r="Q540" i="49" s="1"/>
  <c r="D85" i="61"/>
  <c r="N579" i="49" s="1"/>
  <c r="O579" i="50" s="1"/>
  <c r="N21" i="61"/>
  <c r="N20" i="61" s="1"/>
  <c r="R25" i="61"/>
  <c r="AB520" i="49" s="1"/>
  <c r="AC520" i="50" s="1"/>
  <c r="F30" i="61"/>
  <c r="P524" i="49" s="1"/>
  <c r="Q524" i="50" s="1"/>
  <c r="L34" i="61"/>
  <c r="V528" i="49" s="1"/>
  <c r="W528" i="50" s="1"/>
  <c r="AI528" i="50" s="1"/>
  <c r="F47" i="61"/>
  <c r="S65" i="61"/>
  <c r="AC559" i="49" s="1"/>
  <c r="AD559" i="50" s="1"/>
  <c r="AJ559" i="50" s="1"/>
  <c r="N73" i="61"/>
  <c r="X567" i="49" s="1"/>
  <c r="Y567" i="50" s="1"/>
  <c r="H85" i="61"/>
  <c r="R579" i="49" s="1"/>
  <c r="S579" i="50" s="1"/>
  <c r="L86" i="61"/>
  <c r="V580" i="49" s="1"/>
  <c r="W580" i="50" s="1"/>
  <c r="AI580" i="50" s="1"/>
  <c r="G94" i="61"/>
  <c r="Q588" i="49" s="1"/>
  <c r="S54" i="61"/>
  <c r="AC548" i="49" s="1"/>
  <c r="AD548" i="50" s="1"/>
  <c r="AJ548" i="50" s="1"/>
  <c r="J68" i="61"/>
  <c r="T562" i="49" s="1"/>
  <c r="U562" i="50" s="1"/>
  <c r="C59" i="61"/>
  <c r="M553" i="49" s="1"/>
  <c r="N553" i="50" s="1"/>
  <c r="G60" i="61"/>
  <c r="Q554" i="49" s="1"/>
  <c r="L90" i="61"/>
  <c r="V584" i="49" s="1"/>
  <c r="W584" i="50" s="1"/>
  <c r="AI584" i="50" s="1"/>
  <c r="Q108" i="61"/>
  <c r="AA601" i="49" s="1"/>
  <c r="AB601" i="50" s="1"/>
  <c r="D39" i="61"/>
  <c r="N533" i="49" s="1"/>
  <c r="O533" i="50" s="1"/>
  <c r="L42" i="61"/>
  <c r="P43" i="61"/>
  <c r="Z537" i="49" s="1"/>
  <c r="AA537" i="50" s="1"/>
  <c r="D47" i="61"/>
  <c r="N541" i="49" s="1"/>
  <c r="O541" i="50" s="1"/>
  <c r="L50" i="61"/>
  <c r="N55" i="61"/>
  <c r="X549" i="49" s="1"/>
  <c r="Y549" i="50" s="1"/>
  <c r="R59" i="61"/>
  <c r="AB553" i="49" s="1"/>
  <c r="AC553" i="50" s="1"/>
  <c r="L65" i="61"/>
  <c r="V559" i="49" s="1"/>
  <c r="W559" i="50" s="1"/>
  <c r="AI559" i="50" s="1"/>
  <c r="R73" i="61"/>
  <c r="AB567" i="49" s="1"/>
  <c r="AC567" i="50" s="1"/>
  <c r="G76" i="61"/>
  <c r="Q570" i="49" s="1"/>
  <c r="S110" i="61"/>
  <c r="AC603" i="49" s="1"/>
  <c r="AD603" i="50" s="1"/>
  <c r="AJ603" i="50" s="1"/>
  <c r="S117" i="61"/>
  <c r="AC610" i="49" s="1"/>
  <c r="AD610" i="50" s="1"/>
  <c r="AJ610" i="50" s="1"/>
  <c r="M116" i="61"/>
  <c r="W609" i="49" s="1"/>
  <c r="X609" i="50" s="1"/>
  <c r="L51" i="61"/>
  <c r="V545" i="49" s="1"/>
  <c r="W545" i="50" s="1"/>
  <c r="AI545" i="50" s="1"/>
  <c r="L60" i="61"/>
  <c r="V554" i="49" s="1"/>
  <c r="W554" i="50" s="1"/>
  <c r="AI554" i="50" s="1"/>
  <c r="H59" i="61"/>
  <c r="R553" i="49" s="1"/>
  <c r="S553" i="50" s="1"/>
  <c r="S67" i="61"/>
  <c r="AC561" i="49" s="1"/>
  <c r="AD561" i="50" s="1"/>
  <c r="AJ561" i="50" s="1"/>
  <c r="N68" i="61"/>
  <c r="X562" i="49" s="1"/>
  <c r="Y562" i="50" s="1"/>
  <c r="D73" i="61"/>
  <c r="N567" i="49" s="1"/>
  <c r="O567" i="50" s="1"/>
  <c r="S75" i="61"/>
  <c r="AC569" i="49" s="1"/>
  <c r="AD569" i="50" s="1"/>
  <c r="AJ569" i="50" s="1"/>
  <c r="L87" i="61"/>
  <c r="V581" i="49" s="1"/>
  <c r="W581" i="50" s="1"/>
  <c r="AI581" i="50" s="1"/>
  <c r="G67" i="61"/>
  <c r="K68" i="61"/>
  <c r="U562" i="49" s="1"/>
  <c r="V562" i="50" s="1"/>
  <c r="S70" i="61"/>
  <c r="AC564" i="49" s="1"/>
  <c r="AD564" i="50" s="1"/>
  <c r="AJ564" i="50" s="1"/>
  <c r="Q73" i="61"/>
  <c r="AA567" i="49" s="1"/>
  <c r="AB567" i="50" s="1"/>
  <c r="G77" i="61"/>
  <c r="I79" i="61"/>
  <c r="S573" i="49" s="1"/>
  <c r="T573" i="50" s="1"/>
  <c r="S82" i="61"/>
  <c r="AC576" i="49" s="1"/>
  <c r="AD576" i="50" s="1"/>
  <c r="AJ576" i="50" s="1"/>
  <c r="Q85" i="61"/>
  <c r="AA579" i="49" s="1"/>
  <c r="AB579" i="50" s="1"/>
  <c r="G89" i="61"/>
  <c r="Q583" i="49" s="1"/>
  <c r="S95" i="61"/>
  <c r="AC589" i="49" s="1"/>
  <c r="AD589" i="50" s="1"/>
  <c r="AJ589" i="50" s="1"/>
  <c r="G104" i="61"/>
  <c r="Q597" i="49" s="1"/>
  <c r="D108" i="61"/>
  <c r="N601" i="49" s="1"/>
  <c r="O601" i="50" s="1"/>
  <c r="K79" i="61"/>
  <c r="U573" i="49" s="1"/>
  <c r="V573" i="50" s="1"/>
  <c r="S81" i="61"/>
  <c r="AC575" i="49" s="1"/>
  <c r="AD575" i="50" s="1"/>
  <c r="AJ575" i="50" s="1"/>
  <c r="G86" i="61"/>
  <c r="C85" i="61"/>
  <c r="M579" i="49" s="1"/>
  <c r="N579" i="50" s="1"/>
  <c r="S89" i="61"/>
  <c r="AC583" i="49" s="1"/>
  <c r="AD583" i="50" s="1"/>
  <c r="AJ583" i="50" s="1"/>
  <c r="G96" i="61"/>
  <c r="Q590" i="49" s="1"/>
  <c r="S104" i="61"/>
  <c r="AC597" i="49" s="1"/>
  <c r="AD597" i="50" s="1"/>
  <c r="AJ597" i="50" s="1"/>
  <c r="O108" i="61"/>
  <c r="Y601" i="49" s="1"/>
  <c r="Z601" i="50" s="1"/>
  <c r="G113" i="61"/>
  <c r="Q606" i="49" s="1"/>
  <c r="Q116" i="61"/>
  <c r="AA609" i="49" s="1"/>
  <c r="AB609" i="50" s="1"/>
  <c r="L93" i="61"/>
  <c r="V587" i="49" s="1"/>
  <c r="W587" i="50" s="1"/>
  <c r="H92" i="61"/>
  <c r="G110" i="61"/>
  <c r="L118" i="61"/>
  <c r="V611" i="49" s="1"/>
  <c r="W611" i="50" s="1"/>
  <c r="AI611" i="50" s="1"/>
  <c r="G114" i="61"/>
  <c r="Q607" i="49" s="1"/>
  <c r="K116" i="61"/>
  <c r="U609" i="49" s="1"/>
  <c r="V609" i="50" s="1"/>
  <c r="S118" i="61"/>
  <c r="AC611" i="49" s="1"/>
  <c r="AD611" i="50" s="1"/>
  <c r="AJ611" i="50" s="1"/>
  <c r="Q122" i="61"/>
  <c r="AA615" i="49" s="1"/>
  <c r="AB615" i="50" s="1"/>
  <c r="J108" i="61"/>
  <c r="T601" i="49" s="1"/>
  <c r="U601" i="50" s="1"/>
  <c r="L110" i="61"/>
  <c r="V603" i="49" s="1"/>
  <c r="W603" i="50" s="1"/>
  <c r="AI603" i="50" s="1"/>
  <c r="D116" i="61"/>
  <c r="N609" i="49" s="1"/>
  <c r="O609" i="50" s="1"/>
  <c r="L119" i="61"/>
  <c r="V612" i="49" s="1"/>
  <c r="W612" i="50" s="1"/>
  <c r="AI612" i="50" s="1"/>
  <c r="N122" i="61"/>
  <c r="X615" i="49" s="1"/>
  <c r="Y615" i="50" s="1"/>
  <c r="S60" i="61"/>
  <c r="AC554" i="49" s="1"/>
  <c r="AD554" i="50" s="1"/>
  <c r="AJ554" i="50" s="1"/>
  <c r="S61" i="61"/>
  <c r="AC555" i="49" s="1"/>
  <c r="AD555" i="50" s="1"/>
  <c r="AJ555" i="50" s="1"/>
  <c r="D30" i="61"/>
  <c r="N524" i="49" s="1"/>
  <c r="O524" i="50" s="1"/>
  <c r="G31" i="61"/>
  <c r="Q525" i="49" s="1"/>
  <c r="E16" i="61"/>
  <c r="C39" i="61"/>
  <c r="M533" i="49" s="1"/>
  <c r="N533" i="50" s="1"/>
  <c r="G40" i="61"/>
  <c r="Q534" i="49" s="1"/>
  <c r="H25" i="61"/>
  <c r="R520" i="49" s="1"/>
  <c r="S520" i="50" s="1"/>
  <c r="L26" i="61"/>
  <c r="V521" i="49" s="1"/>
  <c r="W521" i="50" s="1"/>
  <c r="AI521" i="50" s="1"/>
  <c r="S22" i="61"/>
  <c r="AC517" i="49" s="1"/>
  <c r="AD517" i="50" s="1"/>
  <c r="AJ517" i="50" s="1"/>
  <c r="M21" i="61"/>
  <c r="G44" i="61"/>
  <c r="Q538" i="49" s="1"/>
  <c r="C43" i="61"/>
  <c r="K59" i="61"/>
  <c r="U553" i="49" s="1"/>
  <c r="V553" i="50" s="1"/>
  <c r="L40" i="61"/>
  <c r="V534" i="49" s="1"/>
  <c r="W534" i="50" s="1"/>
  <c r="AI534" i="50" s="1"/>
  <c r="H39" i="61"/>
  <c r="R533" i="49" s="1"/>
  <c r="S533" i="50" s="1"/>
  <c r="L48" i="61"/>
  <c r="V542" i="49" s="1"/>
  <c r="W542" i="50" s="1"/>
  <c r="H47" i="61"/>
  <c r="J79" i="61"/>
  <c r="T573" i="49" s="1"/>
  <c r="U573" i="50" s="1"/>
  <c r="P59" i="61"/>
  <c r="Z553" i="49" s="1"/>
  <c r="AA553" i="50" s="1"/>
  <c r="L66" i="61"/>
  <c r="V560" i="49" s="1"/>
  <c r="W560" i="50" s="1"/>
  <c r="AI560" i="50" s="1"/>
  <c r="G72" i="61"/>
  <c r="Q566" i="49" s="1"/>
  <c r="J73" i="61"/>
  <c r="T567" i="49" s="1"/>
  <c r="U567" i="50" s="1"/>
  <c r="F79" i="61"/>
  <c r="S93" i="61"/>
  <c r="AC587" i="49" s="1"/>
  <c r="AD587" i="50" s="1"/>
  <c r="M92" i="61"/>
  <c r="C122" i="61"/>
  <c r="M615" i="49" s="1"/>
  <c r="N615" i="50" s="1"/>
  <c r="G123" i="61"/>
  <c r="Q616" i="49" s="1"/>
  <c r="O68" i="61"/>
  <c r="Y562" i="49" s="1"/>
  <c r="Z562" i="50" s="1"/>
  <c r="E73" i="61"/>
  <c r="O567" i="49" s="1"/>
  <c r="P567" i="50" s="1"/>
  <c r="G75" i="61"/>
  <c r="Q569" i="49" s="1"/>
  <c r="S80" i="61"/>
  <c r="AC574" i="49" s="1"/>
  <c r="AD574" i="50" s="1"/>
  <c r="AJ574" i="50" s="1"/>
  <c r="M79" i="61"/>
  <c r="W573" i="49" s="1"/>
  <c r="X573" i="50" s="1"/>
  <c r="G97" i="61"/>
  <c r="Q591" i="49" s="1"/>
  <c r="O79" i="61"/>
  <c r="Y573" i="49" s="1"/>
  <c r="Z573" i="50" s="1"/>
  <c r="G84" i="61"/>
  <c r="S87" i="61"/>
  <c r="AC581" i="49" s="1"/>
  <c r="AD581" i="50" s="1"/>
  <c r="AJ581" i="50" s="1"/>
  <c r="C92" i="61"/>
  <c r="G93" i="61"/>
  <c r="Q587" i="49" s="1"/>
  <c r="L96" i="61"/>
  <c r="V590" i="49" s="1"/>
  <c r="W590" i="50" s="1"/>
  <c r="AI590" i="50" s="1"/>
  <c r="S102" i="61"/>
  <c r="AC595" i="49" s="1"/>
  <c r="AD595" i="50" s="1"/>
  <c r="AJ595" i="50" s="1"/>
  <c r="L106" i="61"/>
  <c r="E108" i="61"/>
  <c r="O601" i="49" s="1"/>
  <c r="P601" i="50" s="1"/>
  <c r="H122" i="61"/>
  <c r="R615" i="49" s="1"/>
  <c r="S615" i="50" s="1"/>
  <c r="L123" i="61"/>
  <c r="V616" i="49" s="1"/>
  <c r="W616" i="50" s="1"/>
  <c r="G112" i="61"/>
  <c r="Q605" i="49" s="1"/>
  <c r="O116" i="61"/>
  <c r="Y609" i="49" s="1"/>
  <c r="Z609" i="50" s="1"/>
  <c r="L104" i="61"/>
  <c r="V597" i="49" s="1"/>
  <c r="W597" i="50" s="1"/>
  <c r="AI597" i="50" s="1"/>
  <c r="L117" i="61"/>
  <c r="V610" i="49" s="1"/>
  <c r="W610" i="50" s="1"/>
  <c r="AI610" i="50" s="1"/>
  <c r="H116" i="61"/>
  <c r="R609" i="49" s="1"/>
  <c r="S609" i="50" s="1"/>
  <c r="L69" i="61"/>
  <c r="V563" i="49" s="1"/>
  <c r="W563" i="50" s="1"/>
  <c r="AI563" i="50" s="1"/>
  <c r="H68" i="61"/>
  <c r="R562" i="49" s="1"/>
  <c r="S562" i="50" s="1"/>
  <c r="G35" i="61"/>
  <c r="Q529" i="49" s="1"/>
  <c r="L33" i="61"/>
  <c r="V527" i="49" s="1"/>
  <c r="W527" i="50" s="1"/>
  <c r="AI527" i="50" s="1"/>
  <c r="D25" i="61"/>
  <c r="G26" i="61"/>
  <c r="C30" i="61"/>
  <c r="M524" i="49" s="1"/>
  <c r="N524" i="50" s="1"/>
  <c r="C21" i="61"/>
  <c r="G54" i="61"/>
  <c r="G109" i="61"/>
  <c r="Q602" i="49" s="1"/>
  <c r="C108" i="61"/>
  <c r="M601" i="49" s="1"/>
  <c r="N601" i="50" s="1"/>
  <c r="O59" i="61"/>
  <c r="Y553" i="49" s="1"/>
  <c r="Z553" i="50" s="1"/>
  <c r="S46" i="61"/>
  <c r="AC540" i="49" s="1"/>
  <c r="AD540" i="50" s="1"/>
  <c r="AJ540" i="50" s="1"/>
  <c r="H21" i="61"/>
  <c r="L22" i="61"/>
  <c r="V517" i="49" s="1"/>
  <c r="W517" i="50" s="1"/>
  <c r="L18" i="61"/>
  <c r="V513" i="49" s="1"/>
  <c r="W513" i="50" s="1"/>
  <c r="AI513" i="50" s="1"/>
  <c r="H16" i="61"/>
  <c r="G17" i="61"/>
  <c r="Q512" i="49" s="1"/>
  <c r="C16" i="61"/>
  <c r="S18" i="61"/>
  <c r="AC513" i="49" s="1"/>
  <c r="AD513" i="50" s="1"/>
  <c r="AJ513" i="50" s="1"/>
  <c r="Q21" i="61"/>
  <c r="E25" i="61"/>
  <c r="G27" i="61"/>
  <c r="Q522" i="49" s="1"/>
  <c r="I30" i="61"/>
  <c r="S524" i="49" s="1"/>
  <c r="T524" i="50" s="1"/>
  <c r="S33" i="61"/>
  <c r="AC527" i="49" s="1"/>
  <c r="AD527" i="50" s="1"/>
  <c r="AJ527" i="50" s="1"/>
  <c r="E39" i="61"/>
  <c r="L41" i="61"/>
  <c r="G49" i="61"/>
  <c r="Q543" i="49" s="1"/>
  <c r="G51" i="61"/>
  <c r="O55" i="61"/>
  <c r="Y549" i="49" s="1"/>
  <c r="Z549" i="50" s="1"/>
  <c r="G61" i="61"/>
  <c r="P79" i="61"/>
  <c r="F21" i="61"/>
  <c r="F20" i="61" s="1"/>
  <c r="J25" i="61"/>
  <c r="L27" i="61"/>
  <c r="V522" i="49" s="1"/>
  <c r="W522" i="50" s="1"/>
  <c r="N30" i="61"/>
  <c r="X524" i="49" s="1"/>
  <c r="Y524" i="50" s="1"/>
  <c r="K39" i="61"/>
  <c r="I43" i="61"/>
  <c r="S537" i="49" s="1"/>
  <c r="T537" i="50" s="1"/>
  <c r="Q47" i="61"/>
  <c r="AA541" i="49" s="1"/>
  <c r="AB541" i="50" s="1"/>
  <c r="G58" i="61"/>
  <c r="R68" i="61"/>
  <c r="AB562" i="49" s="1"/>
  <c r="AC562" i="50" s="1"/>
  <c r="S49" i="61"/>
  <c r="AC543" i="49" s="1"/>
  <c r="AD543" i="50" s="1"/>
  <c r="AJ543" i="50" s="1"/>
  <c r="Q55" i="61"/>
  <c r="AA549" i="49" s="1"/>
  <c r="AB549" i="50" s="1"/>
  <c r="I59" i="61"/>
  <c r="S553" i="49" s="1"/>
  <c r="T553" i="50" s="1"/>
  <c r="S62" i="61"/>
  <c r="F73" i="61"/>
  <c r="P567" i="49" s="1"/>
  <c r="Q567" i="50" s="1"/>
  <c r="E116" i="61"/>
  <c r="O609" i="49" s="1"/>
  <c r="P609" i="50" s="1"/>
  <c r="S63" i="61"/>
  <c r="AC557" i="49" s="1"/>
  <c r="AD557" i="50" s="1"/>
  <c r="AJ557" i="50" s="1"/>
  <c r="S69" i="61"/>
  <c r="AC563" i="49" s="1"/>
  <c r="AD563" i="50" s="1"/>
  <c r="AJ563" i="50" s="1"/>
  <c r="M68" i="61"/>
  <c r="W562" i="49" s="1"/>
  <c r="X562" i="50" s="1"/>
  <c r="L74" i="61"/>
  <c r="V568" i="49" s="1"/>
  <c r="W568" i="50" s="1"/>
  <c r="AI568" i="50" s="1"/>
  <c r="H73" i="61"/>
  <c r="R567" i="49" s="1"/>
  <c r="S567" i="50" s="1"/>
  <c r="L82" i="61"/>
  <c r="V576" i="49" s="1"/>
  <c r="W576" i="50" s="1"/>
  <c r="AI576" i="50" s="1"/>
  <c r="G118" i="61"/>
  <c r="Q611" i="49" s="1"/>
  <c r="P39" i="61"/>
  <c r="D43" i="61"/>
  <c r="N537" i="49" s="1"/>
  <c r="O537" i="50" s="1"/>
  <c r="L46" i="61"/>
  <c r="V540" i="49" s="1"/>
  <c r="W540" i="50" s="1"/>
  <c r="AI540" i="50" s="1"/>
  <c r="P47" i="61"/>
  <c r="Z541" i="49" s="1"/>
  <c r="AA541" i="50" s="1"/>
  <c r="F55" i="61"/>
  <c r="P549" i="49" s="1"/>
  <c r="Q549" i="50" s="1"/>
  <c r="J59" i="61"/>
  <c r="T553" i="49" s="1"/>
  <c r="U553" i="50" s="1"/>
  <c r="L61" i="61"/>
  <c r="V555" i="49" s="1"/>
  <c r="W555" i="50" s="1"/>
  <c r="AI555" i="50" s="1"/>
  <c r="Q68" i="61"/>
  <c r="AA562" i="49" s="1"/>
  <c r="AB562" i="50" s="1"/>
  <c r="L71" i="61"/>
  <c r="V565" i="49" s="1"/>
  <c r="W565" i="50" s="1"/>
  <c r="AI565" i="50" s="1"/>
  <c r="R79" i="61"/>
  <c r="G95" i="61"/>
  <c r="Q589" i="49" s="1"/>
  <c r="G100" i="61"/>
  <c r="L56" i="61"/>
  <c r="V550" i="49" s="1"/>
  <c r="W550" i="50" s="1"/>
  <c r="H55" i="61"/>
  <c r="R549" i="49" s="1"/>
  <c r="S549" i="50" s="1"/>
  <c r="L64" i="61"/>
  <c r="V558" i="49" s="1"/>
  <c r="W558" i="50" s="1"/>
  <c r="AI558" i="50" s="1"/>
  <c r="D68" i="61"/>
  <c r="N562" i="49" s="1"/>
  <c r="O562" i="50" s="1"/>
  <c r="L72" i="61"/>
  <c r="V566" i="49" s="1"/>
  <c r="W566" i="50" s="1"/>
  <c r="AI566" i="50" s="1"/>
  <c r="O73" i="61"/>
  <c r="Y567" i="49" s="1"/>
  <c r="Z567" i="50" s="1"/>
  <c r="N79" i="61"/>
  <c r="X573" i="49" s="1"/>
  <c r="Y573" i="50" s="1"/>
  <c r="L83" i="61"/>
  <c r="V577" i="49" s="1"/>
  <c r="W577" i="50" s="1"/>
  <c r="AI577" i="50" s="1"/>
  <c r="J85" i="61"/>
  <c r="T579" i="49" s="1"/>
  <c r="U579" i="50" s="1"/>
  <c r="G71" i="61"/>
  <c r="I73" i="61"/>
  <c r="S567" i="49" s="1"/>
  <c r="T567" i="50" s="1"/>
  <c r="S76" i="61"/>
  <c r="AC570" i="49" s="1"/>
  <c r="AD570" i="50" s="1"/>
  <c r="AJ570" i="50" s="1"/>
  <c r="Q79" i="61"/>
  <c r="G83" i="61"/>
  <c r="Q577" i="49" s="1"/>
  <c r="I85" i="61"/>
  <c r="S579" i="49" s="1"/>
  <c r="T579" i="50" s="1"/>
  <c r="S88" i="61"/>
  <c r="AC582" i="49" s="1"/>
  <c r="AD582" i="50" s="1"/>
  <c r="AJ582" i="50" s="1"/>
  <c r="G111" i="61"/>
  <c r="S114" i="61"/>
  <c r="AC607" i="49" s="1"/>
  <c r="AD607" i="50" s="1"/>
  <c r="AJ607" i="50" s="1"/>
  <c r="O122" i="61"/>
  <c r="Y615" i="49" s="1"/>
  <c r="Z615" i="50" s="1"/>
  <c r="G82" i="61"/>
  <c r="Q576" i="49" s="1"/>
  <c r="O85" i="61"/>
  <c r="Y579" i="49" s="1"/>
  <c r="Z579" i="50" s="1"/>
  <c r="G90" i="61"/>
  <c r="S96" i="61"/>
  <c r="AC590" i="49" s="1"/>
  <c r="AD590" i="50" s="1"/>
  <c r="AJ590" i="50" s="1"/>
  <c r="S119" i="61"/>
  <c r="AC612" i="49" s="1"/>
  <c r="AD612" i="50" s="1"/>
  <c r="AJ612" i="50" s="1"/>
  <c r="L97" i="61"/>
  <c r="V591" i="49" s="1"/>
  <c r="W591" i="50" s="1"/>
  <c r="AI591" i="50" s="1"/>
  <c r="K108" i="61"/>
  <c r="U601" i="49" s="1"/>
  <c r="V601" i="50" s="1"/>
  <c r="F116" i="61"/>
  <c r="P609" i="49" s="1"/>
  <c r="Q609" i="50" s="1"/>
  <c r="J116" i="61"/>
  <c r="T609" i="49" s="1"/>
  <c r="U609" i="50" s="1"/>
  <c r="S113" i="61"/>
  <c r="AC606" i="49" s="1"/>
  <c r="AD606" i="50" s="1"/>
  <c r="AJ606" i="50" s="1"/>
  <c r="G119" i="61"/>
  <c r="I122" i="61"/>
  <c r="S615" i="49" s="1"/>
  <c r="T615" i="50" s="1"/>
  <c r="R108" i="61"/>
  <c r="AB601" i="49" s="1"/>
  <c r="AC601" i="50" s="1"/>
  <c r="L114" i="61"/>
  <c r="V607" i="49" s="1"/>
  <c r="W607" i="50" s="1"/>
  <c r="AI607" i="50" s="1"/>
  <c r="P116" i="61"/>
  <c r="Z609" i="49" s="1"/>
  <c r="AA609" i="50" s="1"/>
  <c r="F122" i="61"/>
  <c r="P615" i="49" s="1"/>
  <c r="Q615" i="50" s="1"/>
  <c r="D79" i="61"/>
  <c r="N573" i="49" s="1"/>
  <c r="O573" i="50" s="1"/>
  <c r="N47" i="61"/>
  <c r="X541" i="49" s="1"/>
  <c r="Y541" i="50" s="1"/>
  <c r="I39" i="61"/>
  <c r="L28" i="61"/>
  <c r="V523" i="49" s="1"/>
  <c r="W523" i="50" s="1"/>
  <c r="AI523" i="50" s="1"/>
  <c r="D21" i="61"/>
  <c r="G22" i="61"/>
  <c r="Q517" i="49" s="1"/>
  <c r="S17" i="61"/>
  <c r="AC512" i="49" s="1"/>
  <c r="AD512" i="50" s="1"/>
  <c r="M16" i="61"/>
  <c r="M47" i="61"/>
  <c r="W541" i="49" s="1"/>
  <c r="X541" i="50" s="1"/>
  <c r="L17" i="61"/>
  <c r="V512" i="49" s="1"/>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E15" i="60"/>
  <c r="O384" i="49" s="1"/>
  <c r="P384"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N84" i="58"/>
  <c r="X201" i="49" s="1"/>
  <c r="Y201" i="50" s="1"/>
  <c r="C91" i="58"/>
  <c r="G92" i="58"/>
  <c r="Q209" i="49" s="1"/>
  <c r="R209" i="50" s="1"/>
  <c r="AH209" i="50" s="1"/>
  <c r="S115" i="58"/>
  <c r="AC232" i="49" s="1"/>
  <c r="AD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N114" i="58"/>
  <c r="X231" i="49" s="1"/>
  <c r="Y231" i="50" s="1"/>
  <c r="D120" i="58"/>
  <c r="N237" i="49" s="1"/>
  <c r="O237" i="50" s="1"/>
  <c r="F106" i="58"/>
  <c r="P223" i="49" s="1"/>
  <c r="Q223" i="50" s="1"/>
  <c r="L110" i="58"/>
  <c r="V227" i="49" s="1"/>
  <c r="W227" i="50" s="1"/>
  <c r="J120" i="58"/>
  <c r="T237" i="49" s="1"/>
  <c r="U237" i="50" s="1"/>
  <c r="L122" i="58"/>
  <c r="V239" i="49" s="1"/>
  <c r="W239" i="50" s="1"/>
  <c r="H46" i="58"/>
  <c r="R163" i="49" s="1"/>
  <c r="S163" i="50" s="1"/>
  <c r="L47" i="58"/>
  <c r="V164" i="49" s="1"/>
  <c r="W164" i="50" s="1"/>
  <c r="S17" i="58"/>
  <c r="AC134" i="49" s="1"/>
  <c r="AD134" i="50" s="1"/>
  <c r="AJ134" i="50" s="1"/>
  <c r="M16" i="58"/>
  <c r="W133" i="49" s="1"/>
  <c r="X133" i="50" s="1"/>
  <c r="H42" i="58"/>
  <c r="R159" i="49" s="1"/>
  <c r="S159" i="50" s="1"/>
  <c r="L43" i="58"/>
  <c r="V160" i="49" s="1"/>
  <c r="W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R77" i="58"/>
  <c r="AB194" i="49" s="1"/>
  <c r="AC194"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T61" i="58"/>
  <c r="AD178" i="49" s="1"/>
  <c r="AE178" i="50" s="1"/>
  <c r="S89" i="58"/>
  <c r="AC206" i="49" s="1"/>
  <c r="AD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I106" i="58"/>
  <c r="S223" i="49" s="1"/>
  <c r="T223" i="50" s="1"/>
  <c r="S109" i="58"/>
  <c r="AC226" i="49" s="1"/>
  <c r="AD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P120" i="58"/>
  <c r="Z237" i="49" s="1"/>
  <c r="AA237" i="50" s="1"/>
  <c r="N106" i="58"/>
  <c r="X223" i="49" s="1"/>
  <c r="Y223" i="50" s="1"/>
  <c r="L115" i="58"/>
  <c r="V232" i="49" s="1"/>
  <c r="W232" i="50" s="1"/>
  <c r="H114" i="58"/>
  <c r="R120" i="58"/>
  <c r="AB237" i="49" s="1"/>
  <c r="AC237" i="50" s="1"/>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2"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H164" i="50"/>
  <c r="AJ162" i="50"/>
  <c r="AH162" i="50"/>
  <c r="AJ160" i="50"/>
  <c r="AJ158" i="50"/>
  <c r="AH158" i="50"/>
  <c r="AJ156" i="50"/>
  <c r="AH156" i="50"/>
  <c r="AH152" i="50"/>
  <c r="AJ150" i="50"/>
  <c r="AJ148" i="50"/>
  <c r="AJ144" i="50"/>
  <c r="AH144" i="50"/>
  <c r="AJ140" i="50"/>
  <c r="AH136" i="50"/>
  <c r="AH134" i="50"/>
  <c r="AH234" i="50"/>
  <c r="AH232" i="50"/>
  <c r="AH230" i="50"/>
  <c r="AJ228" i="50"/>
  <c r="AJ226"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33" i="50"/>
  <c r="AI229" i="50"/>
  <c r="AI227" i="50"/>
  <c r="AI225" i="50"/>
  <c r="AI219" i="50"/>
  <c r="AI217" i="50"/>
  <c r="AI215" i="50"/>
  <c r="AI211" i="50"/>
  <c r="AI207" i="50"/>
  <c r="AI199" i="50"/>
  <c r="AI193" i="50"/>
  <c r="AI191" i="50"/>
  <c r="AI187" i="50"/>
  <c r="AI185" i="50"/>
  <c r="AI181" i="50"/>
  <c r="AI179" i="50"/>
  <c r="AI177" i="50"/>
  <c r="AI167" i="50"/>
  <c r="AI165" i="50"/>
  <c r="AI161" i="50"/>
  <c r="AI238" i="50"/>
  <c r="AI236" i="50"/>
  <c r="AI234" i="50"/>
  <c r="AI232" i="50"/>
  <c r="AI230" i="50"/>
  <c r="AI228" i="50"/>
  <c r="AI226" i="50"/>
  <c r="AI224" i="50"/>
  <c r="AI222" i="50"/>
  <c r="AI220" i="50"/>
  <c r="AI218" i="50"/>
  <c r="AI216" i="50"/>
  <c r="AI214" i="50"/>
  <c r="AI212" i="50"/>
  <c r="AI206" i="50"/>
  <c r="AI204" i="50"/>
  <c r="AI200" i="50"/>
  <c r="AI196" i="50"/>
  <c r="AI192" i="50"/>
  <c r="AI190" i="50"/>
  <c r="AI188" i="50"/>
  <c r="AI182" i="50"/>
  <c r="AI180" i="50"/>
  <c r="AI178" i="50"/>
  <c r="AI176" i="50"/>
  <c r="AI174" i="50"/>
  <c r="AI172" i="50"/>
  <c r="AI170" i="50"/>
  <c r="AI168" i="50"/>
  <c r="AI166" i="50"/>
  <c r="AI164" i="50"/>
  <c r="AI162" i="50"/>
  <c r="AI160" i="50"/>
  <c r="AI158" i="50"/>
  <c r="AI156" i="50"/>
  <c r="AI152" i="50"/>
  <c r="AI150" i="50"/>
  <c r="AI148" i="50"/>
  <c r="AI144" i="50"/>
  <c r="AI140" i="50"/>
  <c r="AI136" i="50"/>
  <c r="AI134" i="50"/>
  <c r="AI157" i="50"/>
  <c r="AI153" i="50"/>
  <c r="AI151" i="50"/>
  <c r="AI149" i="50"/>
  <c r="AI147" i="50"/>
  <c r="AI145" i="50"/>
  <c r="AI143" i="50"/>
  <c r="AI139" i="50"/>
  <c r="AI135" i="50"/>
  <c r="T15" i="68" l="1"/>
  <c r="T126" i="68" s="1"/>
  <c r="G126" i="67"/>
  <c r="T15" i="67"/>
  <c r="T126" i="67" s="1"/>
  <c r="AJ261" i="50"/>
  <c r="AI361" i="50"/>
  <c r="T15" i="66"/>
  <c r="T126" i="66" s="1"/>
  <c r="AJ266" i="50"/>
  <c r="G124" i="64"/>
  <c r="T15" i="64"/>
  <c r="T124" i="64" s="1"/>
  <c r="G126" i="63"/>
  <c r="T15" i="63"/>
  <c r="T126" i="63" s="1"/>
  <c r="W511" i="49"/>
  <c r="X511" i="50" s="1"/>
  <c r="AJ525" i="50"/>
  <c r="P511" i="49"/>
  <c r="Q511" i="50" s="1"/>
  <c r="F15" i="61"/>
  <c r="M511" i="49"/>
  <c r="N511" i="50" s="1"/>
  <c r="C15" i="61"/>
  <c r="O511" i="49"/>
  <c r="P511" i="50" s="1"/>
  <c r="Y511" i="49"/>
  <c r="Z511" i="50" s="1"/>
  <c r="O15" i="61"/>
  <c r="U511" i="49"/>
  <c r="V511" i="50" s="1"/>
  <c r="K15" i="61"/>
  <c r="Z511" i="49"/>
  <c r="AA511" i="50" s="1"/>
  <c r="P15" i="61"/>
  <c r="N511" i="49"/>
  <c r="O511" i="50" s="1"/>
  <c r="AI550" i="50"/>
  <c r="S511" i="49"/>
  <c r="T511" i="50" s="1"/>
  <c r="I15" i="61"/>
  <c r="R511" i="49"/>
  <c r="S511" i="50" s="1"/>
  <c r="X511" i="49"/>
  <c r="Y511" i="50" s="1"/>
  <c r="N15" i="61"/>
  <c r="T511" i="49"/>
  <c r="U511" i="50" s="1"/>
  <c r="Q20" i="61"/>
  <c r="Q15" i="61" s="1"/>
  <c r="AA511" i="49"/>
  <c r="AB511" i="50" s="1"/>
  <c r="AB511" i="49"/>
  <c r="AC511" i="50" s="1"/>
  <c r="R15" i="61"/>
  <c r="AJ580" i="50"/>
  <c r="Z516" i="49"/>
  <c r="AA516" i="50" s="1"/>
  <c r="P20" i="61"/>
  <c r="AI522" i="50"/>
  <c r="AI616" i="50"/>
  <c r="T516" i="49"/>
  <c r="U516" i="50" s="1"/>
  <c r="J20" i="61"/>
  <c r="J15" i="61" s="1"/>
  <c r="T510" i="49" s="1"/>
  <c r="U510" i="50" s="1"/>
  <c r="N516" i="49"/>
  <c r="O516" i="50" s="1"/>
  <c r="D20" i="61"/>
  <c r="D15" i="61" s="1"/>
  <c r="W516" i="49"/>
  <c r="X516" i="50" s="1"/>
  <c r="M20" i="61"/>
  <c r="M15" i="61" s="1"/>
  <c r="AJ538" i="50"/>
  <c r="AI539" i="50"/>
  <c r="M516" i="49"/>
  <c r="N516" i="50" s="1"/>
  <c r="C20" i="61"/>
  <c r="AI517" i="50"/>
  <c r="AJ587" i="50"/>
  <c r="AI542" i="50"/>
  <c r="AB516" i="49"/>
  <c r="AC516" i="50" s="1"/>
  <c r="R20" i="61"/>
  <c r="T29" i="61"/>
  <c r="AI512" i="50"/>
  <c r="R516" i="49"/>
  <c r="S516" i="50" s="1"/>
  <c r="H20" i="61"/>
  <c r="H15" i="61" s="1"/>
  <c r="O516" i="49"/>
  <c r="P516" i="50" s="1"/>
  <c r="E20" i="61"/>
  <c r="O515" i="49" s="1"/>
  <c r="P515" i="50" s="1"/>
  <c r="Y516" i="49"/>
  <c r="Z516" i="50" s="1"/>
  <c r="O20" i="61"/>
  <c r="Y515" i="49" s="1"/>
  <c r="Z515" i="50" s="1"/>
  <c r="K20" i="61"/>
  <c r="T124" i="61"/>
  <c r="AD617" i="49" s="1"/>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T32" i="61"/>
  <c r="AD526" i="49" s="1"/>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AJ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T62" i="61"/>
  <c r="AD556" i="49" s="1"/>
  <c r="AE556" i="50" s="1"/>
  <c r="AC556" i="49"/>
  <c r="AD556" i="50" s="1"/>
  <c r="AJ556" i="50" s="1"/>
  <c r="K38" i="61"/>
  <c r="U532" i="49" s="1"/>
  <c r="V532" i="50" s="1"/>
  <c r="U533" i="49"/>
  <c r="V533" i="50" s="1"/>
  <c r="P516" i="49"/>
  <c r="Q516" i="50" s="1"/>
  <c r="T51" i="61"/>
  <c r="AD545" i="49" s="1"/>
  <c r="AE545" i="50" s="1"/>
  <c r="Q545" i="49"/>
  <c r="AA516" i="49"/>
  <c r="AB516" i="50" s="1"/>
  <c r="T54" i="61"/>
  <c r="AD548" i="49" s="1"/>
  <c r="AE548" i="50" s="1"/>
  <c r="Q548" i="49"/>
  <c r="G25" i="61"/>
  <c r="Q520" i="49" s="1"/>
  <c r="N520" i="49"/>
  <c r="O520" i="50" s="1"/>
  <c r="T84" i="61"/>
  <c r="AD578" i="49" s="1"/>
  <c r="AE578" i="50" s="1"/>
  <c r="Q578" i="49"/>
  <c r="R616" i="50"/>
  <c r="F78" i="61"/>
  <c r="P573" i="49"/>
  <c r="Q573" i="50" s="1"/>
  <c r="R538" i="50"/>
  <c r="T110" i="61"/>
  <c r="AD603" i="49" s="1"/>
  <c r="AE603" i="50" s="1"/>
  <c r="Q603" i="49"/>
  <c r="R606" i="50"/>
  <c r="R583" i="50"/>
  <c r="T77" i="61"/>
  <c r="AD571" i="49" s="1"/>
  <c r="AE571" i="50" s="1"/>
  <c r="Q571" i="49"/>
  <c r="T67" i="61"/>
  <c r="AD561" i="49" s="1"/>
  <c r="AE561" i="50" s="1"/>
  <c r="Q561" i="49"/>
  <c r="R570" i="50"/>
  <c r="T42" i="61"/>
  <c r="AD536" i="49" s="1"/>
  <c r="AE536" i="50" s="1"/>
  <c r="V536" i="49"/>
  <c r="W536" i="50" s="1"/>
  <c r="AI536" i="50" s="1"/>
  <c r="R554" i="50"/>
  <c r="R588" i="50"/>
  <c r="Z515" i="49"/>
  <c r="AA515" i="50" s="1"/>
  <c r="Z520" i="49"/>
  <c r="AA520" i="50" s="1"/>
  <c r="T45" i="61"/>
  <c r="AD539" i="49" s="1"/>
  <c r="AE539" i="50" s="1"/>
  <c r="Q539" i="49"/>
  <c r="R585" i="50"/>
  <c r="R575" i="50"/>
  <c r="R558" i="50"/>
  <c r="R341" i="50"/>
  <c r="R318" i="50"/>
  <c r="AD307" i="49"/>
  <c r="AE307" i="50" s="1"/>
  <c r="V307" i="49"/>
  <c r="W307" i="50" s="1"/>
  <c r="AI307" i="50" s="1"/>
  <c r="R319" i="50"/>
  <c r="R325" i="50"/>
  <c r="R414" i="50"/>
  <c r="AF414" i="49"/>
  <c r="R410" i="50"/>
  <c r="AF410" i="49"/>
  <c r="R473" i="50"/>
  <c r="R457" i="50"/>
  <c r="R393" i="50"/>
  <c r="AF393" i="49"/>
  <c r="R432" i="50"/>
  <c r="R613" i="50"/>
  <c r="T70" i="61"/>
  <c r="AD564" i="49" s="1"/>
  <c r="AE564" i="50" s="1"/>
  <c r="V564" i="49"/>
  <c r="W564" i="50" s="1"/>
  <c r="AI564" i="50" s="1"/>
  <c r="R513" i="50"/>
  <c r="R38" i="61"/>
  <c r="AB532" i="49" s="1"/>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I38" i="61"/>
  <c r="S532" i="49" s="1"/>
  <c r="T532" i="50" s="1"/>
  <c r="S533" i="49"/>
  <c r="T533" i="50" s="1"/>
  <c r="T90" i="61"/>
  <c r="AD584" i="49" s="1"/>
  <c r="AE584" i="50" s="1"/>
  <c r="Q584" i="49"/>
  <c r="R577" i="50"/>
  <c r="T71" i="61"/>
  <c r="AD565" i="49" s="1"/>
  <c r="AE565" i="50" s="1"/>
  <c r="Q565" i="49"/>
  <c r="R78" i="61"/>
  <c r="AB572" i="49" s="1"/>
  <c r="AC572" i="50" s="1"/>
  <c r="AB573" i="49"/>
  <c r="AC573" i="50" s="1"/>
  <c r="T58" i="61"/>
  <c r="AD552" i="49" s="1"/>
  <c r="AE552" i="50" s="1"/>
  <c r="Q552" i="49"/>
  <c r="P78" i="61"/>
  <c r="Z572" i="49" s="1"/>
  <c r="AA572" i="50" s="1"/>
  <c r="Z573" i="49"/>
  <c r="AA573" i="50" s="1"/>
  <c r="R543" i="50"/>
  <c r="R587" i="50"/>
  <c r="R569" i="50"/>
  <c r="L92" i="61"/>
  <c r="V586" i="49" s="1"/>
  <c r="W586" i="50" s="1"/>
  <c r="R586" i="49"/>
  <c r="S586" i="50" s="1"/>
  <c r="T50" i="61"/>
  <c r="AD544" i="49" s="1"/>
  <c r="AE544" i="50" s="1"/>
  <c r="V544" i="49"/>
  <c r="W544" i="50" s="1"/>
  <c r="AI544" i="50" s="1"/>
  <c r="F38" i="61"/>
  <c r="P532" i="49" s="1"/>
  <c r="Q532" i="50" s="1"/>
  <c r="P541" i="49"/>
  <c r="Q541" i="50" s="1"/>
  <c r="X516" i="49"/>
  <c r="Y516" i="50" s="1"/>
  <c r="R528" i="50"/>
  <c r="R550" i="50"/>
  <c r="E78" i="61"/>
  <c r="O572" i="49" s="1"/>
  <c r="P572" i="50" s="1"/>
  <c r="O573" i="49"/>
  <c r="P573" i="50" s="1"/>
  <c r="R557" i="50"/>
  <c r="T18" i="61"/>
  <c r="AD513" i="49" s="1"/>
  <c r="AE513" i="50" s="1"/>
  <c r="N20" i="58"/>
  <c r="X138" i="49"/>
  <c r="Y138" i="50" s="1"/>
  <c r="R337" i="50"/>
  <c r="R323" i="50"/>
  <c r="R292" i="50"/>
  <c r="R463" i="50"/>
  <c r="AF463" i="49"/>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AJ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T111" i="61"/>
  <c r="AD604" i="49" s="1"/>
  <c r="AE604" i="50" s="1"/>
  <c r="Q604" i="49"/>
  <c r="Q78" i="61"/>
  <c r="AA572" i="49" s="1"/>
  <c r="AB572" i="50" s="1"/>
  <c r="AA573" i="49"/>
  <c r="AB573" i="50" s="1"/>
  <c r="P38" i="61"/>
  <c r="Z532" i="49" s="1"/>
  <c r="AA532" i="50" s="1"/>
  <c r="Z533" i="49"/>
  <c r="AA533" i="50" s="1"/>
  <c r="T61" i="61"/>
  <c r="AD555" i="49" s="1"/>
  <c r="AE555" i="50" s="1"/>
  <c r="Q555" i="49"/>
  <c r="T41" i="61"/>
  <c r="AD535" i="49" s="1"/>
  <c r="AE535" i="50" s="1"/>
  <c r="V535" i="49"/>
  <c r="W535" i="50" s="1"/>
  <c r="AI535" i="50" s="1"/>
  <c r="R522" i="50"/>
  <c r="R529" i="50"/>
  <c r="R605" i="50"/>
  <c r="T106" i="61"/>
  <c r="AD599" i="49" s="1"/>
  <c r="AE599" i="50" s="1"/>
  <c r="V599" i="49"/>
  <c r="W599" i="50" s="1"/>
  <c r="AI599" i="50" s="1"/>
  <c r="G92" i="61"/>
  <c r="M586" i="49"/>
  <c r="N586" i="50" s="1"/>
  <c r="R591" i="50"/>
  <c r="S92" i="61"/>
  <c r="AC586" i="49" s="1"/>
  <c r="AD586" i="50" s="1"/>
  <c r="W586" i="49"/>
  <c r="X586" i="50" s="1"/>
  <c r="R566" i="50"/>
  <c r="L47" i="61"/>
  <c r="V541" i="49" s="1"/>
  <c r="W541" i="50" s="1"/>
  <c r="R541" i="49"/>
  <c r="S541" i="50" s="1"/>
  <c r="R525" i="50"/>
  <c r="R607" i="50"/>
  <c r="T86" i="61"/>
  <c r="AD580" i="49" s="1"/>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T23" i="61"/>
  <c r="AD518" i="49" s="1"/>
  <c r="AE518" i="50" s="1"/>
  <c r="Q518" i="49"/>
  <c r="T57" i="61"/>
  <c r="AD551" i="49" s="1"/>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AF437" i="49"/>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T100" i="61"/>
  <c r="AD593" i="49" s="1"/>
  <c r="AE593" i="50" s="1"/>
  <c r="Q593" i="49"/>
  <c r="R611" i="50"/>
  <c r="T515" i="49"/>
  <c r="U515" i="50" s="1"/>
  <c r="T520" i="49"/>
  <c r="U520" i="50" s="1"/>
  <c r="E38" i="61"/>
  <c r="O532" i="49" s="1"/>
  <c r="P532" i="50" s="1"/>
  <c r="O533" i="49"/>
  <c r="P533" i="50" s="1"/>
  <c r="O520" i="49"/>
  <c r="P520" i="50" s="1"/>
  <c r="R512" i="50"/>
  <c r="R602" i="50"/>
  <c r="T26" i="61"/>
  <c r="AD521" i="49" s="1"/>
  <c r="AE521" i="50" s="1"/>
  <c r="Q521" i="49"/>
  <c r="G43" i="61"/>
  <c r="Q537" i="49" s="1"/>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AF477" i="49"/>
  <c r="R444" i="50"/>
  <c r="AF444" i="49"/>
  <c r="R438" i="50"/>
  <c r="AF438" i="49"/>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T119" i="61"/>
  <c r="AD612" i="49" s="1"/>
  <c r="AE612" i="50" s="1"/>
  <c r="Q612" i="49"/>
  <c r="G108" i="61"/>
  <c r="Q601" i="49" s="1"/>
  <c r="T35" i="61"/>
  <c r="AD529" i="49" s="1"/>
  <c r="AE529" i="50" s="1"/>
  <c r="K78" i="61"/>
  <c r="T19" i="61"/>
  <c r="AD514" i="49" s="1"/>
  <c r="AE514" i="50" s="1"/>
  <c r="T28" i="61"/>
  <c r="AD523" i="49" s="1"/>
  <c r="AE523" i="50" s="1"/>
  <c r="N78" i="61"/>
  <c r="T95" i="61"/>
  <c r="AD589" i="49" s="1"/>
  <c r="AE589" i="50" s="1"/>
  <c r="L68" i="61"/>
  <c r="V562" i="49" s="1"/>
  <c r="W562" i="50" s="1"/>
  <c r="AI562" i="50" s="1"/>
  <c r="T102" i="61"/>
  <c r="AD595" i="49" s="1"/>
  <c r="AE595" i="50" s="1"/>
  <c r="T87" i="61"/>
  <c r="AD581" i="49" s="1"/>
  <c r="AE581" i="50" s="1"/>
  <c r="T66" i="61"/>
  <c r="AD560" i="49" s="1"/>
  <c r="AE560" i="50" s="1"/>
  <c r="T60" i="61"/>
  <c r="AD554" i="49" s="1"/>
  <c r="AE554" i="50" s="1"/>
  <c r="T94" i="61"/>
  <c r="AD588" i="49" s="1"/>
  <c r="AE588" i="50" s="1"/>
  <c r="O38" i="61"/>
  <c r="Y532" i="49" s="1"/>
  <c r="Z532" i="50" s="1"/>
  <c r="G73" i="61"/>
  <c r="Q567" i="49" s="1"/>
  <c r="T120" i="61"/>
  <c r="AD613" i="49" s="1"/>
  <c r="AE613" i="50" s="1"/>
  <c r="T81" i="61"/>
  <c r="AD575" i="49" s="1"/>
  <c r="AE575" i="50" s="1"/>
  <c r="S43" i="61"/>
  <c r="AC537" i="49" s="1"/>
  <c r="AD537" i="50" s="1"/>
  <c r="AJ537" i="50" s="1"/>
  <c r="T36" i="61"/>
  <c r="AD530" i="49" s="1"/>
  <c r="AE530" i="50" s="1"/>
  <c r="T22" i="61"/>
  <c r="AD517" i="49" s="1"/>
  <c r="AE517" i="50" s="1"/>
  <c r="T33" i="61"/>
  <c r="AD527" i="49" s="1"/>
  <c r="AE527" i="50" s="1"/>
  <c r="L116" i="61"/>
  <c r="V609" i="49" s="1"/>
  <c r="W609" i="50" s="1"/>
  <c r="AI609" i="50" s="1"/>
  <c r="T93" i="61"/>
  <c r="AD587" i="49" s="1"/>
  <c r="AE587" i="50" s="1"/>
  <c r="T75" i="61"/>
  <c r="AD569" i="49" s="1"/>
  <c r="AE569" i="50" s="1"/>
  <c r="T40" i="61"/>
  <c r="AD534" i="49" s="1"/>
  <c r="AE534" i="50" s="1"/>
  <c r="T65" i="61"/>
  <c r="AD559" i="49" s="1"/>
  <c r="AE559" i="50" s="1"/>
  <c r="L30" i="61"/>
  <c r="V524" i="49" s="1"/>
  <c r="W524" i="50" s="1"/>
  <c r="AI524" i="50" s="1"/>
  <c r="T24" i="61"/>
  <c r="AD519" i="49" s="1"/>
  <c r="AE519" i="50" s="1"/>
  <c r="T117" i="61"/>
  <c r="AD610" i="49" s="1"/>
  <c r="AE610" i="50" s="1"/>
  <c r="T80" i="61"/>
  <c r="AD574" i="49" s="1"/>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AH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S16" i="61"/>
  <c r="AC511" i="49" s="1"/>
  <c r="AD511" i="50" s="1"/>
  <c r="T27" i="61"/>
  <c r="AD522" i="49" s="1"/>
  <c r="AE522" i="50" s="1"/>
  <c r="G16" i="61"/>
  <c r="Q511" i="49" s="1"/>
  <c r="G21" i="61"/>
  <c r="Q516" i="49" s="1"/>
  <c r="M515" i="49"/>
  <c r="N515" i="50" s="1"/>
  <c r="T97" i="61"/>
  <c r="AD591" i="49" s="1"/>
  <c r="AE591" i="50" s="1"/>
  <c r="G122" i="61"/>
  <c r="J78" i="61"/>
  <c r="L39" i="61"/>
  <c r="V533" i="49" s="1"/>
  <c r="W533" i="50" s="1"/>
  <c r="H38" i="61"/>
  <c r="S21" i="61"/>
  <c r="AC516" i="49" s="1"/>
  <c r="AD516" i="50" s="1"/>
  <c r="AJ516" i="50" s="1"/>
  <c r="T113" i="61"/>
  <c r="AD606" i="49" s="1"/>
  <c r="AE606" i="50" s="1"/>
  <c r="T89" i="61"/>
  <c r="AD583" i="49" s="1"/>
  <c r="AE583" i="50" s="1"/>
  <c r="T46" i="61"/>
  <c r="AD540" i="49" s="1"/>
  <c r="AE540" i="50" s="1"/>
  <c r="S25" i="61"/>
  <c r="G47" i="61"/>
  <c r="Q541" i="49" s="1"/>
  <c r="T91" i="61"/>
  <c r="AD585" i="49" s="1"/>
  <c r="AE585" i="50" s="1"/>
  <c r="Q38" i="61"/>
  <c r="T83" i="61"/>
  <c r="AD577" i="49" s="1"/>
  <c r="AE577" i="50" s="1"/>
  <c r="L55" i="61"/>
  <c r="V549" i="49" s="1"/>
  <c r="W549" i="50" s="1"/>
  <c r="AI549" i="50" s="1"/>
  <c r="T118" i="61"/>
  <c r="AD611" i="49" s="1"/>
  <c r="AE611" i="50" s="1"/>
  <c r="S68" i="61"/>
  <c r="AC562" i="49" s="1"/>
  <c r="AD562" i="50" s="1"/>
  <c r="AJ562" i="50" s="1"/>
  <c r="T17" i="61"/>
  <c r="AD512" i="49" s="1"/>
  <c r="AE512" i="50" s="1"/>
  <c r="L21" i="61"/>
  <c r="V516" i="49" s="1"/>
  <c r="W516" i="50" s="1"/>
  <c r="T109" i="61"/>
  <c r="AD602" i="49" s="1"/>
  <c r="AE602" i="50" s="1"/>
  <c r="G30" i="61"/>
  <c r="L122" i="61"/>
  <c r="V615" i="49" s="1"/>
  <c r="W615" i="50" s="1"/>
  <c r="AI615" i="50" s="1"/>
  <c r="T72" i="61"/>
  <c r="AD566" i="49" s="1"/>
  <c r="AE566" i="50" s="1"/>
  <c r="L25" i="61"/>
  <c r="V520" i="49" s="1"/>
  <c r="W520" i="50" s="1"/>
  <c r="T31" i="61"/>
  <c r="AD525" i="49" s="1"/>
  <c r="AE525" i="50" s="1"/>
  <c r="G85" i="61"/>
  <c r="Q579" i="49" s="1"/>
  <c r="T76" i="61"/>
  <c r="AD570" i="49" s="1"/>
  <c r="AE570" i="50" s="1"/>
  <c r="L85" i="61"/>
  <c r="V579" i="49" s="1"/>
  <c r="W579" i="50" s="1"/>
  <c r="AI579" i="50" s="1"/>
  <c r="N38" i="61"/>
  <c r="X532" i="49" s="1"/>
  <c r="Y532" i="50" s="1"/>
  <c r="T56" i="61"/>
  <c r="AD550" i="49" s="1"/>
  <c r="AE550" i="50" s="1"/>
  <c r="S39" i="61"/>
  <c r="AC533" i="49" s="1"/>
  <c r="AD533" i="50" s="1"/>
  <c r="M38" i="61"/>
  <c r="W532" i="49" s="1"/>
  <c r="X532" i="50" s="1"/>
  <c r="G116" i="61"/>
  <c r="Q609" i="49" s="1"/>
  <c r="L108" i="61"/>
  <c r="V601" i="49" s="1"/>
  <c r="W601" i="50" s="1"/>
  <c r="AI601" i="50" s="1"/>
  <c r="C78" i="61"/>
  <c r="M572" i="49" s="1"/>
  <c r="N572" i="50" s="1"/>
  <c r="G79" i="61"/>
  <c r="Q573" i="49" s="1"/>
  <c r="S85" i="61"/>
  <c r="AC579" i="49" s="1"/>
  <c r="AD579" i="50" s="1"/>
  <c r="AJ579" i="50" s="1"/>
  <c r="G68" i="61"/>
  <c r="L79" i="61"/>
  <c r="V573" i="49" s="1"/>
  <c r="W573" i="50" s="1"/>
  <c r="AI573" i="50" s="1"/>
  <c r="H78" i="61"/>
  <c r="R572" i="49" s="1"/>
  <c r="S572" i="50" s="1"/>
  <c r="S30" i="61"/>
  <c r="AC524" i="49" s="1"/>
  <c r="AD524" i="50" s="1"/>
  <c r="AJ524" i="50" s="1"/>
  <c r="L16" i="61"/>
  <c r="V511" i="49" s="1"/>
  <c r="W511" i="50" s="1"/>
  <c r="AI511" i="50" s="1"/>
  <c r="O78" i="61"/>
  <c r="S79" i="61"/>
  <c r="AC573" i="49" s="1"/>
  <c r="AD573" i="50" s="1"/>
  <c r="M78" i="61"/>
  <c r="T114" i="61"/>
  <c r="AD607" i="49" s="1"/>
  <c r="AE607" i="50" s="1"/>
  <c r="T104" i="61"/>
  <c r="AD597" i="49" s="1"/>
  <c r="AE597" i="50" s="1"/>
  <c r="L59" i="61"/>
  <c r="V553" i="49" s="1"/>
  <c r="W553" i="50" s="1"/>
  <c r="AI553" i="50" s="1"/>
  <c r="S116" i="61"/>
  <c r="AC609" i="49" s="1"/>
  <c r="AD609" i="50" s="1"/>
  <c r="AJ609" i="50" s="1"/>
  <c r="T34" i="61"/>
  <c r="AD528" i="49" s="1"/>
  <c r="AE528" i="50" s="1"/>
  <c r="G55" i="61"/>
  <c r="Q549" i="49" s="1"/>
  <c r="S59" i="61"/>
  <c r="AC553" i="49" s="1"/>
  <c r="AD553" i="50" s="1"/>
  <c r="AJ553" i="50" s="1"/>
  <c r="S122" i="61"/>
  <c r="AC615" i="49" s="1"/>
  <c r="AD615" i="50" s="1"/>
  <c r="AJ615" i="50" s="1"/>
  <c r="S73" i="61"/>
  <c r="T69" i="61"/>
  <c r="AD563" i="49" s="1"/>
  <c r="AE563" i="50" s="1"/>
  <c r="S108" i="61"/>
  <c r="AC601" i="49" s="1"/>
  <c r="AD601" i="50" s="1"/>
  <c r="AJ601" i="50" s="1"/>
  <c r="T64" i="61"/>
  <c r="AD558" i="49" s="1"/>
  <c r="AE558" i="50" s="1"/>
  <c r="S47" i="61"/>
  <c r="AC541" i="49" s="1"/>
  <c r="AD541" i="50" s="1"/>
  <c r="AJ541" i="50" s="1"/>
  <c r="D78" i="61"/>
  <c r="T82" i="61"/>
  <c r="AD576" i="49" s="1"/>
  <c r="AE576" i="50" s="1"/>
  <c r="L73" i="61"/>
  <c r="V567" i="49" s="1"/>
  <c r="W567" i="50" s="1"/>
  <c r="AI567" i="50" s="1"/>
  <c r="T49" i="61"/>
  <c r="AD543" i="49" s="1"/>
  <c r="AE543" i="50" s="1"/>
  <c r="T112" i="61"/>
  <c r="AD605" i="49" s="1"/>
  <c r="AE605" i="50" s="1"/>
  <c r="T123" i="61"/>
  <c r="AD616" i="49" s="1"/>
  <c r="AE616" i="50" s="1"/>
  <c r="T44" i="61"/>
  <c r="AD538" i="49" s="1"/>
  <c r="AE538" i="50" s="1"/>
  <c r="G39" i="61"/>
  <c r="C38" i="61"/>
  <c r="M532" i="49" s="1"/>
  <c r="N532" i="50" s="1"/>
  <c r="T96" i="61"/>
  <c r="AD590" i="49" s="1"/>
  <c r="AE590" i="50" s="1"/>
  <c r="I78" i="61"/>
  <c r="D38" i="61"/>
  <c r="N532" i="49" s="1"/>
  <c r="O532" i="50" s="1"/>
  <c r="G59" i="61"/>
  <c r="Q553" i="49" s="1"/>
  <c r="S55" i="61"/>
  <c r="AC549" i="49" s="1"/>
  <c r="AD549" i="50" s="1"/>
  <c r="AJ549" i="50" s="1"/>
  <c r="T48" i="61"/>
  <c r="AD542" i="49" s="1"/>
  <c r="AE542" i="50" s="1"/>
  <c r="T74" i="61"/>
  <c r="AD568" i="49" s="1"/>
  <c r="AE568" i="50" s="1"/>
  <c r="T88" i="61"/>
  <c r="AD582" i="49" s="1"/>
  <c r="AE582" i="50" s="1"/>
  <c r="L43" i="61"/>
  <c r="T63" i="61"/>
  <c r="AD557" i="49" s="1"/>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I15" i="60"/>
  <c r="S384" i="49" s="1"/>
  <c r="T384"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F284" i="49" l="1"/>
  <c r="AF288" i="49"/>
  <c r="AF277" i="49"/>
  <c r="AI349" i="50"/>
  <c r="AF318" i="49"/>
  <c r="AJ511" i="50"/>
  <c r="AF556" i="49"/>
  <c r="E15" i="61"/>
  <c r="AI516" i="50"/>
  <c r="AF617" i="49"/>
  <c r="AI586" i="50"/>
  <c r="Q53" i="61"/>
  <c r="AA547" i="49" s="1"/>
  <c r="AB547" i="50" s="1"/>
  <c r="O510" i="49"/>
  <c r="P510" i="50" s="1"/>
  <c r="AI520" i="50"/>
  <c r="AJ533" i="50"/>
  <c r="R53" i="61"/>
  <c r="AB547" i="49" s="1"/>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H53" i="61"/>
  <c r="R547" i="49" s="1"/>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P53" i="61"/>
  <c r="Z547" i="49" s="1"/>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T30" i="61"/>
  <c r="AD524" i="49" s="1"/>
  <c r="AE524" i="50" s="1"/>
  <c r="Q524" i="49"/>
  <c r="T25" i="61"/>
  <c r="AD520" i="49" s="1"/>
  <c r="AE520" i="50" s="1"/>
  <c r="AC520" i="49"/>
  <c r="AD520" i="50" s="1"/>
  <c r="AJ520" i="50" s="1"/>
  <c r="AI533" i="50"/>
  <c r="I52" i="58"/>
  <c r="S169" i="49" s="1"/>
  <c r="T169" i="50" s="1"/>
  <c r="Q15" i="58"/>
  <c r="AA132" i="49" s="1"/>
  <c r="AB132" i="50" s="1"/>
  <c r="Q52" i="60"/>
  <c r="AA421" i="49" s="1"/>
  <c r="AB421" i="50" s="1"/>
  <c r="Z510" i="49"/>
  <c r="AA510" i="50" s="1"/>
  <c r="N53" i="61"/>
  <c r="X547" i="49" s="1"/>
  <c r="Y547" i="50" s="1"/>
  <c r="X572" i="49"/>
  <c r="Y572" i="50" s="1"/>
  <c r="K53" i="6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Q124" i="60"/>
  <c r="AA493" i="49" s="1"/>
  <c r="AB493" i="50" s="1"/>
  <c r="AA406" i="49"/>
  <c r="AB406" i="50" s="1"/>
  <c r="R415" i="50"/>
  <c r="T39" i="61"/>
  <c r="AD533" i="49" s="1"/>
  <c r="AE533" i="50" s="1"/>
  <c r="Q533" i="49"/>
  <c r="T73" i="61"/>
  <c r="AD567" i="49" s="1"/>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T43" i="61"/>
  <c r="AD537" i="49" s="1"/>
  <c r="AE537" i="50" s="1"/>
  <c r="V537" i="49"/>
  <c r="W537" i="50" s="1"/>
  <c r="AI537" i="50" s="1"/>
  <c r="I53" i="61"/>
  <c r="S547" i="49" s="1"/>
  <c r="T547" i="50" s="1"/>
  <c r="S572" i="49"/>
  <c r="T572" i="50" s="1"/>
  <c r="T68" i="61"/>
  <c r="AD562" i="49" s="1"/>
  <c r="AE562" i="50" s="1"/>
  <c r="Q562" i="49"/>
  <c r="L20" i="61"/>
  <c r="V515" i="49" s="1"/>
  <c r="W515" i="50" s="1"/>
  <c r="R515" i="49"/>
  <c r="S515" i="50" s="1"/>
  <c r="T122" i="61"/>
  <c r="AD615" i="49" s="1"/>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O53" i="61"/>
  <c r="Y572" i="49"/>
  <c r="Z572" i="50" s="1"/>
  <c r="AA532" i="49"/>
  <c r="AB532" i="50" s="1"/>
  <c r="S20" i="61"/>
  <c r="AC515" i="49" s="1"/>
  <c r="AD515" i="50" s="1"/>
  <c r="W515" i="49"/>
  <c r="X515" i="50" s="1"/>
  <c r="J53" i="6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AH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S78" i="61"/>
  <c r="AC572" i="49" s="1"/>
  <c r="AD572" i="50" s="1"/>
  <c r="W572" i="49"/>
  <c r="X572" i="50" s="1"/>
  <c r="S510" i="49"/>
  <c r="T510" i="50" s="1"/>
  <c r="R579" i="50"/>
  <c r="R541" i="50"/>
  <c r="L38" i="61"/>
  <c r="V532" i="49" s="1"/>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T92" i="61"/>
  <c r="AD586" i="49" s="1"/>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T55" i="61"/>
  <c r="AD549" i="49" s="1"/>
  <c r="AE549" i="50" s="1"/>
  <c r="L78" i="61"/>
  <c r="V572" i="49" s="1"/>
  <c r="W572" i="50" s="1"/>
  <c r="T79" i="61"/>
  <c r="AD573" i="49" s="1"/>
  <c r="AE573" i="50" s="1"/>
  <c r="G20" i="61"/>
  <c r="Q515" i="49" s="1"/>
  <c r="W510" i="49"/>
  <c r="X510" i="50" s="1"/>
  <c r="R126" i="61"/>
  <c r="AB619" i="49" s="1"/>
  <c r="AC619" i="50" s="1"/>
  <c r="T108" i="61"/>
  <c r="AD601" i="49" s="1"/>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AJ137" i="50" s="1"/>
  <c r="J124" i="58"/>
  <c r="T241" i="49" s="1"/>
  <c r="U241" i="50" s="1"/>
  <c r="T54" i="58"/>
  <c r="AD171" i="49" s="1"/>
  <c r="AE171" i="50" s="1"/>
  <c r="T72" i="58"/>
  <c r="AD189" i="49" s="1"/>
  <c r="AE189" i="50" s="1"/>
  <c r="D124" i="58"/>
  <c r="N241" i="49" s="1"/>
  <c r="O241" i="50" s="1"/>
  <c r="S38" i="61"/>
  <c r="AC532" i="49" s="1"/>
  <c r="AD532" i="50" s="1"/>
  <c r="AJ532" i="50" s="1"/>
  <c r="T59" i="61"/>
  <c r="AD553" i="49" s="1"/>
  <c r="AE553" i="50" s="1"/>
  <c r="G38" i="61"/>
  <c r="R510" i="49"/>
  <c r="S510" i="50" s="1"/>
  <c r="G78" i="61"/>
  <c r="T47" i="61"/>
  <c r="AD541" i="49" s="1"/>
  <c r="AE541" i="50" s="1"/>
  <c r="T16" i="61"/>
  <c r="AD511" i="49" s="1"/>
  <c r="AE511" i="50" s="1"/>
  <c r="M510" i="49"/>
  <c r="N510" i="50" s="1"/>
  <c r="T116" i="61"/>
  <c r="AD609" i="49" s="1"/>
  <c r="AE609" i="50" s="1"/>
  <c r="T85" i="61"/>
  <c r="AD579" i="49" s="1"/>
  <c r="AE579" i="50" s="1"/>
  <c r="T21" i="61"/>
  <c r="AD516" i="49" s="1"/>
  <c r="AE516" i="50" s="1"/>
  <c r="M53" i="6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L15" i="58"/>
  <c r="V132" i="49" s="1"/>
  <c r="W132" i="50" s="1"/>
  <c r="AI132" i="50" s="1"/>
  <c r="S52" i="58"/>
  <c r="AC169" i="49" s="1"/>
  <c r="AD169" i="50" s="1"/>
  <c r="K124" i="58"/>
  <c r="U241" i="49" s="1"/>
  <c r="V241"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AJ280" i="50" l="1"/>
  <c r="I126" i="61"/>
  <c r="S619" i="49" s="1"/>
  <c r="T619" i="50" s="1"/>
  <c r="AF567" i="49"/>
  <c r="L53" i="61"/>
  <c r="V547" i="49" s="1"/>
  <c r="W547" i="50" s="1"/>
  <c r="P126" i="61"/>
  <c r="Z619" i="49" s="1"/>
  <c r="AA619" i="50" s="1"/>
  <c r="AI572" i="50"/>
  <c r="AI532" i="50"/>
  <c r="E126" i="61"/>
  <c r="O619" i="49" s="1"/>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T20" i="61"/>
  <c r="AD515" i="49" s="1"/>
  <c r="AE515" i="50" s="1"/>
  <c r="S15" i="61"/>
  <c r="AC510" i="49" s="1"/>
  <c r="AD510" i="50" s="1"/>
  <c r="AJ510" i="50" s="1"/>
  <c r="N126" i="61"/>
  <c r="X619" i="49" s="1"/>
  <c r="Y619" i="50" s="1"/>
  <c r="D126" i="61"/>
  <c r="N619" i="49" s="1"/>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AJ421" i="50" s="1"/>
  <c r="W421" i="49"/>
  <c r="X421" i="50" s="1"/>
  <c r="T78" i="61"/>
  <c r="AD572" i="49" s="1"/>
  <c r="AE572" i="50" s="1"/>
  <c r="Q572" i="49"/>
  <c r="AF447" i="49"/>
  <c r="O126" i="61"/>
  <c r="Y619" i="49" s="1"/>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AH132" i="50" s="1"/>
  <c r="T37" i="58"/>
  <c r="AD154" i="49" s="1"/>
  <c r="AE154" i="50" s="1"/>
  <c r="AC154" i="49"/>
  <c r="AD154" i="50" s="1"/>
  <c r="AJ154" i="50" s="1"/>
  <c r="AI258" i="50"/>
  <c r="G52" i="60"/>
  <c r="Q421" i="49" s="1"/>
  <c r="T37" i="60"/>
  <c r="AD406" i="49" s="1"/>
  <c r="AE406" i="50" s="1"/>
  <c r="V406" i="49"/>
  <c r="W406" i="50" s="1"/>
  <c r="AI406" i="50" s="1"/>
  <c r="G53" i="61"/>
  <c r="Q547" i="49" s="1"/>
  <c r="AD280" i="49"/>
  <c r="AE280" i="50" s="1"/>
  <c r="Q280" i="49"/>
  <c r="Z384" i="49"/>
  <c r="AA384" i="50" s="1"/>
  <c r="P124" i="60"/>
  <c r="Z493" i="49" s="1"/>
  <c r="AA493" i="50" s="1"/>
  <c r="AF601" i="49"/>
  <c r="U421" i="49"/>
  <c r="V421" i="50" s="1"/>
  <c r="K124" i="60"/>
  <c r="U493" i="49" s="1"/>
  <c r="V493" i="50" s="1"/>
  <c r="AG541" i="50"/>
  <c r="AH541" i="50"/>
  <c r="AF394" i="49"/>
  <c r="AI194" i="50"/>
  <c r="AH359" i="50"/>
  <c r="AG359" i="50"/>
  <c r="J126" i="61"/>
  <c r="T619" i="49" s="1"/>
  <c r="U619" i="50" s="1"/>
  <c r="T547" i="49"/>
  <c r="U547" i="50" s="1"/>
  <c r="Q126" i="61"/>
  <c r="AA619" i="49" s="1"/>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F126" i="61"/>
  <c r="P619" i="49" s="1"/>
  <c r="Q619" i="50" s="1"/>
  <c r="AH520" i="50"/>
  <c r="AG520" i="50"/>
  <c r="AG565" i="50"/>
  <c r="AH565" i="50"/>
  <c r="AG580" i="50"/>
  <c r="AH580" i="50"/>
  <c r="AH285" i="50"/>
  <c r="AG285" i="50"/>
  <c r="K126" i="61"/>
  <c r="U619" i="49" s="1"/>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S53" i="61"/>
  <c r="AC547" i="49" s="1"/>
  <c r="AD547" i="50" s="1"/>
  <c r="W547" i="49"/>
  <c r="X547" i="50" s="1"/>
  <c r="T38" i="61"/>
  <c r="AD532" i="49" s="1"/>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C126" i="61"/>
  <c r="M619" i="49" s="1"/>
  <c r="N619" i="50" s="1"/>
  <c r="G15" i="61"/>
  <c r="Q510" i="49" s="1"/>
  <c r="H126" i="61"/>
  <c r="R619" i="49" s="1"/>
  <c r="S619" i="50" s="1"/>
  <c r="L15" i="61"/>
  <c r="M126" i="61"/>
  <c r="W619" i="49" s="1"/>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I547" i="50" l="1"/>
  <c r="T53" i="61"/>
  <c r="AD547" i="49" s="1"/>
  <c r="AE547" i="50" s="1"/>
  <c r="S126" i="61"/>
  <c r="AC619" i="49" s="1"/>
  <c r="AD619" i="50" s="1"/>
  <c r="AJ619" i="50" s="1"/>
  <c r="AD295" i="49"/>
  <c r="AE295" i="50" s="1"/>
  <c r="AF320" i="49"/>
  <c r="L124" i="58"/>
  <c r="V241" i="49" s="1"/>
  <c r="W241" i="50" s="1"/>
  <c r="G124" i="58"/>
  <c r="Q241" i="49" s="1"/>
  <c r="R241" i="50" s="1"/>
  <c r="AI367" i="50"/>
  <c r="AF515" i="49"/>
  <c r="R384" i="50"/>
  <c r="L126" i="61"/>
  <c r="V619" i="49" s="1"/>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AI493" i="50"/>
  <c r="AJ493" i="50"/>
  <c r="G126" i="61"/>
  <c r="Q619" i="49" s="1"/>
  <c r="T15" i="61"/>
  <c r="G124" i="60"/>
  <c r="Q493" i="49" s="1"/>
  <c r="T15" i="60"/>
  <c r="Q367" i="49"/>
  <c r="T15" i="58"/>
  <c r="AF547" i="49" l="1"/>
  <c r="AD367" i="49"/>
  <c r="AE367" i="50" s="1"/>
  <c r="AD258" i="49"/>
  <c r="AE258" i="50" s="1"/>
  <c r="T126" i="61"/>
  <c r="AD619" i="49" s="1"/>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G79" i="53"/>
  <c r="Q69" i="49" s="1"/>
  <c r="R69"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T99" i="53"/>
  <c r="AD89" i="49" s="1"/>
  <c r="AE89"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43" i="53" l="1"/>
  <c r="Q33" i="49" s="1"/>
  <c r="R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3"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H15" i="53"/>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O15" i="53"/>
  <c r="Y6" i="49" s="1"/>
  <c r="Z6" i="50" s="1"/>
  <c r="R29" i="49"/>
  <c r="S29" i="50" s="1"/>
  <c r="H38" i="53"/>
  <c r="H125" i="53" s="1"/>
  <c r="R115" i="49" s="1"/>
  <c r="S115" i="50" s="1"/>
  <c r="H53" i="53"/>
  <c r="R43" i="49" s="1"/>
  <c r="S43" i="50" s="1"/>
  <c r="F53" i="53"/>
  <c r="W97" i="49"/>
  <c r="X97" i="50" s="1"/>
  <c r="S107" i="53"/>
  <c r="AC97" i="49" s="1"/>
  <c r="AD97" i="50" s="1"/>
  <c r="T71" i="53"/>
  <c r="AD61" i="49" s="1"/>
  <c r="AE61" i="50" s="1"/>
  <c r="W111" i="49"/>
  <c r="X111" i="50" s="1"/>
  <c r="S121" i="53"/>
  <c r="AC111" i="49" s="1"/>
  <c r="AD111" i="50" s="1"/>
  <c r="Z7" i="49"/>
  <c r="AA7" i="50" s="1"/>
  <c r="P15" i="53"/>
  <c r="Z6" i="49" s="1"/>
  <c r="AA6"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Q15" i="53"/>
  <c r="AA6" i="49" s="1"/>
  <c r="AB6"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P53" i="53"/>
  <c r="Q53" i="53"/>
  <c r="N53" i="53"/>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79" i="53"/>
  <c r="AD69" i="49" s="1"/>
  <c r="AE6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07" i="53"/>
  <c r="AD97" i="49" s="1"/>
  <c r="AE97"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T43" i="53"/>
  <c r="AD33" i="49" s="1"/>
  <c r="AE33" i="50" s="1"/>
  <c r="G3" i="47"/>
  <c r="F3" i="47"/>
  <c r="E3" i="47"/>
  <c r="D3" i="47"/>
  <c r="C3" i="47"/>
  <c r="B71" i="50"/>
  <c r="T92" i="53" l="1"/>
  <c r="AD82" i="49" s="1"/>
  <c r="AE82" i="50" s="1"/>
  <c r="O53" i="53"/>
  <c r="O125" i="53" s="1"/>
  <c r="Y115" i="49" s="1"/>
  <c r="Z115" i="50" s="1"/>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X43" i="49"/>
  <c r="Y43" i="50" s="1"/>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Q125" i="53"/>
  <c r="AA115" i="49" s="1"/>
  <c r="AB115" i="50" s="1"/>
  <c r="AA43" i="49"/>
  <c r="AB43" i="50" s="1"/>
  <c r="M68" i="49"/>
  <c r="N68" i="50" s="1"/>
  <c r="G78" i="53"/>
  <c r="Q68" i="49" s="1"/>
  <c r="R68" i="50" s="1"/>
  <c r="M53" i="53"/>
  <c r="AI82" i="50"/>
  <c r="E53" i="53"/>
  <c r="N15" i="53"/>
  <c r="X6" i="49" s="1"/>
  <c r="Y6" i="50" s="1"/>
  <c r="P125" i="53"/>
  <c r="Z115" i="49" s="1"/>
  <c r="AA115" i="50" s="1"/>
  <c r="Z43" i="49"/>
  <c r="AA43" i="50" s="1"/>
  <c r="R15" i="53"/>
  <c r="AB6" i="49" s="1"/>
  <c r="AC6" i="50" s="1"/>
  <c r="Y43" i="49"/>
  <c r="Z43"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T38" i="53" l="1"/>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AQ3" i="6"/>
  <c r="T15" i="53" l="1"/>
  <c r="AD6" i="49" s="1"/>
  <c r="AE6" i="50" s="1"/>
  <c r="H62" i="6"/>
  <c r="H60" i="6"/>
  <c r="H61" i="6"/>
  <c r="H64" i="6"/>
  <c r="H63" i="6"/>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15"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K6" i="50" l="1"/>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4" i="3"/>
  <c r="AA1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O29" i="3"/>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<sst xmlns="http://schemas.openxmlformats.org/spreadsheetml/2006/main" count="4778" uniqueCount="1231">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</sst>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mmmm\ d\,\ yyyy;@"/>
    <numFmt numFmtId="165" formatCode="[$-409]d\-mmm\-yy;@"/>
    <numFmt numFmtId="166"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63">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6" fontId="0" fillId="14" borderId="70"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40" fillId="20" borderId="88"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69" xfId="0" applyNumberFormat="1" applyFill="1" applyBorder="1" applyAlignment="1" applyProtection="1">
      <alignment horizontal="left" vertical="top" wrapText="1"/>
    </xf>
    <xf numFmtId="166" fontId="0" fillId="28" borderId="70"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69" xfId="0" applyNumberFormat="1" applyFill="1" applyBorder="1" applyAlignment="1" applyProtection="1">
      <alignment horizontal="left" vertical="top" wrapText="1"/>
      <protection locked="0"/>
    </xf>
    <xf numFmtId="166" fontId="0" fillId="14" borderId="70" xfId="0" applyNumberFormat="1" applyFill="1" applyBorder="1" applyAlignment="1" applyProtection="1">
      <alignment horizontal="left" vertical="top" wrapText="1"/>
      <protection locked="0"/>
    </xf>
    <xf numFmtId="166" fontId="0" fillId="0" borderId="69" xfId="0" applyNumberFormat="1" applyBorder="1" applyAlignment="1" applyProtection="1">
      <alignment horizontal="left" vertical="top" wrapText="1"/>
    </xf>
    <xf numFmtId="166" fontId="0" fillId="0" borderId="70" xfId="0" applyNumberFormat="1" applyBorder="1" applyAlignment="1" applyProtection="1">
      <alignment horizontal="left" vertical="top" wrapText="1"/>
    </xf>
    <xf numFmtId="166"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6"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Alignment="1">
      <alignment horizontal="left" vertical="top"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29" fillId="23" borderId="24" xfId="0" applyFont="1" applyFill="1" applyBorder="1" applyAlignment="1">
      <alignment horizontal="left" vertical="top" wrapText="1"/>
    </xf>
    <xf numFmtId="0" fontId="29" fillId="23" borderId="0"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28" fillId="23" borderId="0" xfId="0"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28" fillId="23" borderId="24"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29" fillId="23" borderId="29" xfId="0" applyFont="1" applyFill="1" applyBorder="1" applyAlignment="1">
      <alignment horizontal="left" vertical="top"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16" fillId="23" borderId="24" xfId="0" applyFont="1" applyFill="1" applyBorder="1" applyAlignment="1">
      <alignment horizontal="left" vertical="top"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0" xfId="0" applyAlignment="1">
      <alignment horizontal="left" vertical="top"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7" borderId="79" xfId="0" applyFont="1" applyFill="1" applyBorder="1" applyAlignment="1">
      <alignment horizontal="center" vertical="center" wrapText="1"/>
    </xf>
    <xf numFmtId="0" fontId="43" fillId="27" borderId="83"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3" xfId="0" applyFont="1" applyFill="1" applyBorder="1" applyAlignment="1">
      <alignment vertical="center" wrapText="1"/>
    </xf>
    <xf numFmtId="0" fontId="43"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3" xfId="0" applyFont="1" applyFill="1" applyBorder="1" applyAlignment="1">
      <alignment vertical="center" wrapText="1"/>
    </xf>
    <xf numFmtId="0" fontId="25" fillId="27" borderId="80" xfId="0" applyFont="1" applyFill="1" applyBorder="1" applyAlignment="1">
      <alignment vertical="center" wrapText="1"/>
    </xf>
    <xf numFmtId="0" fontId="44" fillId="27" borderId="79" xfId="0" applyFont="1" applyFill="1" applyBorder="1" applyAlignment="1">
      <alignment vertical="center" wrapText="1"/>
    </xf>
    <xf numFmtId="0" fontId="44" fillId="27" borderId="83"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349</v>
      </c>
      <c r="B1" s="95">
        <f>'Cover sheet'!C3</f>
        <v>0</v>
      </c>
      <c r="C1" s="96"/>
      <c r="D1" s="80"/>
      <c r="E1" s="80"/>
      <c r="F1" s="80"/>
      <c r="G1" s="80"/>
      <c r="H1" s="80"/>
      <c r="I1" s="80"/>
      <c r="J1" s="80"/>
      <c r="K1" s="80"/>
      <c r="L1" s="80"/>
      <c r="M1" s="80"/>
      <c r="N1" s="81"/>
      <c r="O1" s="81"/>
      <c r="P1" s="81"/>
      <c r="Q1" s="81"/>
      <c r="R1" s="81"/>
      <c r="S1" s="81"/>
      <c r="T1" s="81"/>
      <c r="U1" s="81"/>
    </row>
    <row r="2" spans="1:52" x14ac:dyDescent="0.2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2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2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2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25">
      <c r="A6" s="97" t="s">
        <v>354</v>
      </c>
      <c r="B6" s="98">
        <f>'Cover sheet'!E54</f>
        <v>0</v>
      </c>
      <c r="C6" s="96"/>
      <c r="D6" s="80"/>
      <c r="E6" s="80"/>
      <c r="F6" s="80"/>
      <c r="G6" s="80"/>
      <c r="H6" s="80"/>
      <c r="I6" s="80"/>
      <c r="J6" s="80"/>
      <c r="K6" s="80"/>
      <c r="L6" s="80"/>
      <c r="M6" s="80"/>
      <c r="N6" s="81"/>
      <c r="O6" s="81"/>
      <c r="P6" s="81"/>
      <c r="Q6" s="81"/>
      <c r="R6" s="81"/>
      <c r="S6" s="81"/>
      <c r="T6" s="81"/>
      <c r="U6" s="81"/>
    </row>
    <row r="7" spans="1:52" ht="29.25" x14ac:dyDescent="0.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x14ac:dyDescent="0.3">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25">
      <c r="A9" s="361" t="s">
        <v>357</v>
      </c>
      <c r="B9" s="364" t="s">
        <v>358</v>
      </c>
      <c r="C9" s="367" t="s">
        <v>359</v>
      </c>
      <c r="D9" s="356" t="s">
        <v>268</v>
      </c>
      <c r="E9" s="356"/>
      <c r="F9" s="356"/>
      <c r="G9" s="356"/>
      <c r="H9" s="370"/>
      <c r="I9" s="371" t="s">
        <v>269</v>
      </c>
      <c r="J9" s="371"/>
      <c r="K9" s="371"/>
      <c r="L9" s="371"/>
      <c r="M9" s="371"/>
      <c r="N9" s="355" t="s">
        <v>270</v>
      </c>
      <c r="O9" s="356"/>
      <c r="P9" s="356"/>
      <c r="Q9" s="356"/>
      <c r="R9" s="356"/>
      <c r="S9" s="356"/>
      <c r="T9" s="357"/>
      <c r="U9" s="346"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362"/>
      <c r="B10" s="365"/>
      <c r="C10" s="368"/>
      <c r="D10" s="349" t="s">
        <v>263</v>
      </c>
      <c r="E10" s="351" t="s">
        <v>264</v>
      </c>
      <c r="F10" s="351" t="s">
        <v>348</v>
      </c>
      <c r="G10" s="351" t="s">
        <v>199</v>
      </c>
      <c r="H10" s="353" t="s">
        <v>184</v>
      </c>
      <c r="I10" s="351" t="s">
        <v>265</v>
      </c>
      <c r="J10" s="351" t="s">
        <v>202</v>
      </c>
      <c r="K10" s="351" t="s">
        <v>266</v>
      </c>
      <c r="L10" s="351" t="s">
        <v>267</v>
      </c>
      <c r="M10" s="372" t="s">
        <v>187</v>
      </c>
      <c r="N10" s="358" t="s">
        <v>272</v>
      </c>
      <c r="O10" s="358"/>
      <c r="P10" s="358" t="s">
        <v>273</v>
      </c>
      <c r="Q10" s="358"/>
      <c r="R10" s="358"/>
      <c r="S10" s="351" t="s">
        <v>275</v>
      </c>
      <c r="T10" s="359" t="s">
        <v>276</v>
      </c>
      <c r="U10" s="347"/>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363"/>
      <c r="B11" s="366"/>
      <c r="C11" s="369"/>
      <c r="D11" s="350"/>
      <c r="E11" s="352"/>
      <c r="F11" s="352"/>
      <c r="G11" s="352"/>
      <c r="H11" s="354"/>
      <c r="I11" s="352"/>
      <c r="J11" s="352"/>
      <c r="K11" s="352"/>
      <c r="L11" s="352"/>
      <c r="M11" s="373"/>
      <c r="N11" s="102" t="s">
        <v>193</v>
      </c>
      <c r="O11" s="146" t="s">
        <v>271</v>
      </c>
      <c r="P11" s="146" t="s">
        <v>195</v>
      </c>
      <c r="Q11" s="146" t="s">
        <v>284</v>
      </c>
      <c r="R11" s="146" t="s">
        <v>274</v>
      </c>
      <c r="S11" s="352"/>
      <c r="T11" s="360"/>
      <c r="U11" s="348"/>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337"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25">
      <c r="A13" s="344"/>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25">
      <c r="A14" s="344"/>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25">
      <c r="A15" s="344"/>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25">
      <c r="A16" s="344"/>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25">
      <c r="A17" s="344"/>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25">
      <c r="A18" s="344"/>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25">
      <c r="A19" s="344"/>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25">
      <c r="A20" s="344"/>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25">
      <c r="A21" s="344"/>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25">
      <c r="A22" s="344"/>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3">
      <c r="A23" s="344"/>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25">
      <c r="A24" s="340"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25">
      <c r="A25" s="341"/>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3">
      <c r="A26" s="341"/>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25">
      <c r="A27" s="340"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25">
      <c r="A28" s="341"/>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3">
      <c r="A29" s="341"/>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25">
      <c r="A30" s="340"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25">
      <c r="A31" s="341"/>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25">
      <c r="A32" s="341"/>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25">
      <c r="A33" s="341"/>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25">
      <c r="A34" s="341"/>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3">
      <c r="A35" s="341"/>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25">
      <c r="A36" s="340"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25">
      <c r="A37" s="341"/>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3">
      <c r="A38" s="341"/>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25">
      <c r="A39" s="340"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25">
      <c r="A40" s="341"/>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25">
      <c r="A41" s="341"/>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25">
      <c r="A42" s="341"/>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3">
      <c r="A43" s="345"/>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25">
      <c r="A44" s="337"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25">
      <c r="A45" s="338"/>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25">
      <c r="A46" s="338"/>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25">
      <c r="A47" s="338"/>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3">
      <c r="A48" s="339"/>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25">
      <c r="A49" s="340"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25">
      <c r="A50" s="341"/>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25">
      <c r="A51" s="341"/>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25">
      <c r="A52" s="341"/>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25">
      <c r="A53" s="341"/>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3">
      <c r="A54" s="341"/>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25">
      <c r="A55" s="342"/>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25">
      <c r="A56" s="342"/>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25">
      <c r="A57" s="342"/>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3">
      <c r="A58" s="342"/>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x14ac:dyDescent="0.3">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2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43" t="s">
        <v>405</v>
      </c>
      <c r="C63" s="343"/>
      <c r="D63" s="343"/>
      <c r="E63" s="343"/>
      <c r="F63" s="343"/>
      <c r="G63" s="343"/>
      <c r="H63" s="343"/>
      <c r="I63" s="343"/>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9:A11"/>
    <mergeCell ref="B9:B11"/>
    <mergeCell ref="C9:C11"/>
    <mergeCell ref="D9:H9"/>
    <mergeCell ref="I9:M9"/>
    <mergeCell ref="M10:M11"/>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44:A48"/>
    <mergeCell ref="A49:A54"/>
    <mergeCell ref="A55:A58"/>
    <mergeCell ref="B63:I63"/>
    <mergeCell ref="A12:A23"/>
    <mergeCell ref="A24:A26"/>
    <mergeCell ref="A27:A29"/>
    <mergeCell ref="A30:A35"/>
    <mergeCell ref="A39:A43"/>
    <mergeCell ref="A36:A38"/>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6">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sheet'!E33</f>
        <v>0</v>
      </c>
      <c r="C6" s="287">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TZbuLss1m6BGgNs1z/dGxDfvoK3otX0R3uPIxdMjsJabs2MhaPvFhLHJsVptVey0SeG8Q3tmBneYm9A2w5ZCw==" saltValue="3Hq7yPgRIeKsxnNUWFd3ZA=="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B25" sqref="B25"/>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NLk5Vwsv3m4svri5Iab8ZFkkHaJpEFCunoWmOe6+rSHyqCz0rrZzwqTdPZktDqCf6swIUZBN9FkYFx+WYHtuxQ==" saltValue="A3EX5a899x36Ug6fjvA/5w=="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NQt+TLfEyapdBEVAaUjSAt54JLlrz0PTnzHLDxP+CWtFpVr7JSoBqrAXOx6aVvj8+O23PaWasPUiuySvkculQ==" saltValue="NzdXpEusUgo/eh6R3bRwww=="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G5" sqref="G5:G6"/>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sheet'!E25</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sheet'!E42</f>
        <v>0</v>
      </c>
      <c r="C5" s="286">
        <f>'Cover sheet'!F42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sheet'!E43</f>
        <v>0</v>
      </c>
      <c r="C6" s="287">
        <f>'Cover sheet'!F43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sheet'!E51</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sheet'!E57</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sheet'!E64</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sheet'!E71</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21" t="s">
        <v>1215</v>
      </c>
      <c r="C17" s="305">
        <f>$B$7</f>
        <v>0</v>
      </c>
      <c r="D17" s="306">
        <f t="shared" ref="D17:R33" si="5">$B$7</f>
        <v>0</v>
      </c>
      <c r="E17" s="306">
        <f t="shared" si="5"/>
        <v>0</v>
      </c>
      <c r="F17" s="306">
        <f t="shared" si="5"/>
        <v>0</v>
      </c>
      <c r="G17" s="300">
        <f t="shared" ref="G17:G36" si="6">SUMIFS(C17:F17,C17:F17,"&lt;&gt;Local Currency", C17:F17,"&lt;&gt;US Dollars" )</f>
        <v>0</v>
      </c>
      <c r="H17" s="306">
        <f t="shared" si="5"/>
        <v>0</v>
      </c>
      <c r="I17" s="306">
        <f t="shared" si="5"/>
        <v>0</v>
      </c>
      <c r="J17" s="306">
        <f t="shared" si="5"/>
        <v>0</v>
      </c>
      <c r="K17" s="306">
        <f t="shared" si="5"/>
        <v>0</v>
      </c>
      <c r="L17" s="301">
        <f t="shared" ref="L17:L36"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6" si="8">SUMIFS(M17:R17,M17:R17,"&lt;&gt;Local Currency", M17:R17,"&lt;&gt;US Dollars" )</f>
        <v>0</v>
      </c>
      <c r="T17" s="303">
        <f t="shared" si="4"/>
        <v>0</v>
      </c>
    </row>
    <row r="18" spans="1:20" s="227" customFormat="1" ht="16.5" thickBot="1" x14ac:dyDescent="0.3">
      <c r="A18" s="271" t="s">
        <v>847</v>
      </c>
      <c r="B18" s="321" t="s">
        <v>1200</v>
      </c>
      <c r="C18" s="305">
        <f t="shared" ref="C18:R60"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21"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21"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21"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21"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21"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21"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21"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ref="C29" si="15">$B$7</f>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6">SUMIFS(D31:D33,D31:D33,"&lt;&gt;Local Currency", D31:D33,"&lt;&gt;US Dollars" )</f>
        <v>0</v>
      </c>
      <c r="E30" s="300">
        <f t="shared" si="16"/>
        <v>0</v>
      </c>
      <c r="F30" s="300">
        <f t="shared" si="16"/>
        <v>0</v>
      </c>
      <c r="G30" s="300">
        <f t="shared" si="6"/>
        <v>0</v>
      </c>
      <c r="H30" s="300">
        <f t="shared" si="16"/>
        <v>0</v>
      </c>
      <c r="I30" s="300">
        <f t="shared" si="16"/>
        <v>0</v>
      </c>
      <c r="J30" s="300">
        <f t="shared" si="16"/>
        <v>0</v>
      </c>
      <c r="K30" s="300">
        <f t="shared" si="16"/>
        <v>0</v>
      </c>
      <c r="L30" s="301">
        <f t="shared" si="7"/>
        <v>0</v>
      </c>
      <c r="M30" s="300">
        <f t="shared" si="16"/>
        <v>0</v>
      </c>
      <c r="N30" s="300">
        <f t="shared" si="16"/>
        <v>0</v>
      </c>
      <c r="O30" s="300">
        <f t="shared" si="16"/>
        <v>0</v>
      </c>
      <c r="P30" s="300">
        <f t="shared" si="16"/>
        <v>0</v>
      </c>
      <c r="Q30" s="300">
        <f t="shared" si="16"/>
        <v>0</v>
      </c>
      <c r="R30" s="300">
        <f t="shared" si="16"/>
        <v>0</v>
      </c>
      <c r="S30" s="302">
        <f t="shared" si="8"/>
        <v>0</v>
      </c>
      <c r="T30" s="303">
        <f t="shared" si="4"/>
        <v>0</v>
      </c>
    </row>
    <row r="31" spans="1:20" s="227" customFormat="1" ht="16.5" thickBot="1" x14ac:dyDescent="0.3">
      <c r="A31" s="271" t="s">
        <v>862</v>
      </c>
      <c r="B31" s="321"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21"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21"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ref="C37:R37" si="17">$B$7</f>
        <v>0</v>
      </c>
      <c r="D37" s="308">
        <f t="shared" si="17"/>
        <v>0</v>
      </c>
      <c r="E37" s="308">
        <f t="shared" si="17"/>
        <v>0</v>
      </c>
      <c r="F37" s="308">
        <f t="shared" si="17"/>
        <v>0</v>
      </c>
      <c r="G37" s="300">
        <f t="shared" ref="G37" si="18">SUMIFS(C37:F37,C37:F37,"&lt;&gt;Local Currency", C37:F37,"&lt;&gt;US Dollars" )</f>
        <v>0</v>
      </c>
      <c r="H37" s="308">
        <f t="shared" si="17"/>
        <v>0</v>
      </c>
      <c r="I37" s="308">
        <f t="shared" si="17"/>
        <v>0</v>
      </c>
      <c r="J37" s="308">
        <f t="shared" si="17"/>
        <v>0</v>
      </c>
      <c r="K37" s="308">
        <f t="shared" si="17"/>
        <v>0</v>
      </c>
      <c r="L37" s="301">
        <f t="shared" ref="L37" si="19">SUMIFS(H37:K37,H37:K37,"&lt;&gt;Local Currency", H37:K37,"&lt;&gt;US Dollars" )</f>
        <v>0</v>
      </c>
      <c r="M37" s="308">
        <f t="shared" si="17"/>
        <v>0</v>
      </c>
      <c r="N37" s="308">
        <f t="shared" si="17"/>
        <v>0</v>
      </c>
      <c r="O37" s="308">
        <f t="shared" si="17"/>
        <v>0</v>
      </c>
      <c r="P37" s="308">
        <f t="shared" si="17"/>
        <v>0</v>
      </c>
      <c r="Q37" s="308">
        <f t="shared" si="17"/>
        <v>0</v>
      </c>
      <c r="R37" s="308">
        <f t="shared" si="17"/>
        <v>0</v>
      </c>
      <c r="S37" s="302">
        <f t="shared" ref="S37" si="20">SUMIFS(M37:R37,M37:R37,"&lt;&gt;Local Currency", M37:R37,"&lt;&gt;US Dollars" )</f>
        <v>0</v>
      </c>
      <c r="T37" s="303">
        <f t="shared" ref="T37" si="21">SUM(G37,L37,S37)</f>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22">IF(ISNUMBER(F39),F39,0)+IF(ISNUMBER(F43),F43,0)+IF(ISNUMBER(F47),F47,0)+IF(ISNUMBER(F51),F51,0)</f>
        <v>0</v>
      </c>
      <c r="G38" s="313">
        <f>SUMIFS(C38:F38,C38:F38,"&lt;&gt;Local Currency", C38:F38,"&lt;&gt;US Dollars" )</f>
        <v>0</v>
      </c>
      <c r="H38" s="299">
        <f>IF(ISNUMBER(H39),H39,0)+IF(ISNUMBER(H43),H43,0)+IF(ISNUMBER(H47),H47,0)+IF(ISNUMBER(H51),H51,0)</f>
        <v>0</v>
      </c>
      <c r="I38" s="299">
        <f t="shared" ref="I38:R38" si="23">IF(ISNUMBER(I39),I39,0)+IF(ISNUMBER(I43),I43,0)+IF(ISNUMBER(I47),I47,0)+IF(ISNUMBER(I51),I51,0)</f>
        <v>0</v>
      </c>
      <c r="J38" s="299">
        <f t="shared" si="23"/>
        <v>0</v>
      </c>
      <c r="K38" s="299">
        <f t="shared" si="23"/>
        <v>0</v>
      </c>
      <c r="L38" s="313">
        <f t="shared" ref="L38:L51" si="24">SUMIFS(H38:K38,H38:K38,"&lt;&gt;Local Currency", H38:K38,"&lt;&gt;US Dollars" )</f>
        <v>0</v>
      </c>
      <c r="M38" s="299">
        <f t="shared" si="23"/>
        <v>0</v>
      </c>
      <c r="N38" s="299">
        <f t="shared" si="23"/>
        <v>0</v>
      </c>
      <c r="O38" s="299">
        <f t="shared" si="23"/>
        <v>0</v>
      </c>
      <c r="P38" s="299">
        <f t="shared" si="23"/>
        <v>0</v>
      </c>
      <c r="Q38" s="299">
        <f t="shared" si="23"/>
        <v>0</v>
      </c>
      <c r="R38" s="299">
        <f t="shared" si="23"/>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25">SUMIFS(D40:D42,D40:D42,"&lt;&gt;Local Currency", D40:D42,"&lt;&gt;US Dollars" )</f>
        <v>0</v>
      </c>
      <c r="E39" s="300">
        <f t="shared" si="25"/>
        <v>0</v>
      </c>
      <c r="F39" s="300">
        <f t="shared" si="25"/>
        <v>0</v>
      </c>
      <c r="G39" s="314">
        <f>SUMIFS(C39:F39,C39:F39,"&lt;&gt;Local Currency", C39:F39,"&lt;&gt;US Dollars" )</f>
        <v>0</v>
      </c>
      <c r="H39" s="300">
        <f t="shared" si="25"/>
        <v>0</v>
      </c>
      <c r="I39" s="300">
        <f t="shared" si="25"/>
        <v>0</v>
      </c>
      <c r="J39" s="300">
        <f t="shared" si="25"/>
        <v>0</v>
      </c>
      <c r="K39" s="300">
        <f t="shared" si="25"/>
        <v>0</v>
      </c>
      <c r="L39" s="314">
        <f t="shared" si="24"/>
        <v>0</v>
      </c>
      <c r="M39" s="300">
        <f t="shared" si="25"/>
        <v>0</v>
      </c>
      <c r="N39" s="300">
        <f t="shared" si="25"/>
        <v>0</v>
      </c>
      <c r="O39" s="300">
        <f t="shared" si="25"/>
        <v>0</v>
      </c>
      <c r="P39" s="300">
        <f t="shared" si="25"/>
        <v>0</v>
      </c>
      <c r="Q39" s="300">
        <f t="shared" si="25"/>
        <v>0</v>
      </c>
      <c r="R39" s="300">
        <f t="shared" si="25"/>
        <v>0</v>
      </c>
      <c r="S39" s="315">
        <f>SUMIFS(M39:R39,M39:R39,"&lt;&gt;Local Currency", M39:R39,"&lt;&gt;US Dollars" )</f>
        <v>0</v>
      </c>
      <c r="T39" s="303">
        <f t="shared" si="4"/>
        <v>0</v>
      </c>
    </row>
    <row r="40" spans="1:20" s="227" customFormat="1" ht="16.5" thickBot="1" x14ac:dyDescent="0.3">
      <c r="A40" s="271" t="s">
        <v>867</v>
      </c>
      <c r="B40" s="321" t="s">
        <v>1215</v>
      </c>
      <c r="C40" s="305">
        <f t="shared" si="9"/>
        <v>0</v>
      </c>
      <c r="D40" s="306">
        <f t="shared" si="9"/>
        <v>0</v>
      </c>
      <c r="E40" s="306">
        <f t="shared" si="9"/>
        <v>0</v>
      </c>
      <c r="F40" s="306">
        <f t="shared" si="9"/>
        <v>0</v>
      </c>
      <c r="G40" s="314">
        <f t="shared" ref="G40:G51" si="26">SUMIFS(C40:F40,C40:F40,"&lt;&gt;Local Currency", C40:F40,"&lt;&gt;US Dollars" )</f>
        <v>0</v>
      </c>
      <c r="H40" s="306">
        <f t="shared" si="9"/>
        <v>0</v>
      </c>
      <c r="I40" s="306">
        <f t="shared" si="9"/>
        <v>0</v>
      </c>
      <c r="J40" s="306">
        <f t="shared" si="9"/>
        <v>0</v>
      </c>
      <c r="K40" s="306">
        <f t="shared" si="9"/>
        <v>0</v>
      </c>
      <c r="L40" s="314">
        <f t="shared" si="24"/>
        <v>0</v>
      </c>
      <c r="M40" s="306">
        <f t="shared" si="9"/>
        <v>0</v>
      </c>
      <c r="N40" s="306">
        <f t="shared" si="9"/>
        <v>0</v>
      </c>
      <c r="O40" s="306">
        <f t="shared" si="9"/>
        <v>0</v>
      </c>
      <c r="P40" s="306">
        <f t="shared" si="9"/>
        <v>0</v>
      </c>
      <c r="Q40" s="306">
        <f t="shared" si="9"/>
        <v>0</v>
      </c>
      <c r="R40" s="306">
        <f t="shared" si="9"/>
        <v>0</v>
      </c>
      <c r="S40" s="315">
        <f t="shared" ref="S40:S51" si="27">SUMIFS(M40:R40,M40:R40,"&lt;&gt;Local Currency", M40:R40,"&lt;&gt;US Dollars" )</f>
        <v>0</v>
      </c>
      <c r="T40" s="303">
        <f t="shared" si="4"/>
        <v>0</v>
      </c>
    </row>
    <row r="41" spans="1:20" s="227" customFormat="1" ht="16.5" thickBot="1" x14ac:dyDescent="0.3">
      <c r="A41" s="271" t="s">
        <v>868</v>
      </c>
      <c r="B41" s="321" t="s">
        <v>1205</v>
      </c>
      <c r="C41" s="305">
        <f t="shared" si="9"/>
        <v>0</v>
      </c>
      <c r="D41" s="306">
        <f t="shared" si="9"/>
        <v>0</v>
      </c>
      <c r="E41" s="306">
        <f t="shared" si="9"/>
        <v>0</v>
      </c>
      <c r="F41" s="306">
        <f t="shared" si="9"/>
        <v>0</v>
      </c>
      <c r="G41" s="314">
        <f t="shared" si="26"/>
        <v>0</v>
      </c>
      <c r="H41" s="306">
        <f t="shared" si="9"/>
        <v>0</v>
      </c>
      <c r="I41" s="306">
        <f t="shared" si="9"/>
        <v>0</v>
      </c>
      <c r="J41" s="306">
        <f t="shared" si="9"/>
        <v>0</v>
      </c>
      <c r="K41" s="306">
        <f t="shared" si="9"/>
        <v>0</v>
      </c>
      <c r="L41" s="314">
        <f t="shared" si="24"/>
        <v>0</v>
      </c>
      <c r="M41" s="306">
        <f t="shared" si="9"/>
        <v>0</v>
      </c>
      <c r="N41" s="306">
        <f t="shared" si="9"/>
        <v>0</v>
      </c>
      <c r="O41" s="306">
        <f t="shared" si="9"/>
        <v>0</v>
      </c>
      <c r="P41" s="306">
        <f t="shared" si="9"/>
        <v>0</v>
      </c>
      <c r="Q41" s="306">
        <f t="shared" si="9"/>
        <v>0</v>
      </c>
      <c r="R41" s="306">
        <f t="shared" si="9"/>
        <v>0</v>
      </c>
      <c r="S41" s="315">
        <f t="shared" si="27"/>
        <v>0</v>
      </c>
      <c r="T41" s="303">
        <f t="shared" si="4"/>
        <v>0</v>
      </c>
    </row>
    <row r="42" spans="1:20" s="227" customFormat="1" ht="16.5" thickBot="1" x14ac:dyDescent="0.3">
      <c r="A42" s="271" t="s">
        <v>869</v>
      </c>
      <c r="B42" s="321" t="s">
        <v>1206</v>
      </c>
      <c r="C42" s="305">
        <f t="shared" si="9"/>
        <v>0</v>
      </c>
      <c r="D42" s="306">
        <f t="shared" si="9"/>
        <v>0</v>
      </c>
      <c r="E42" s="306">
        <f t="shared" si="9"/>
        <v>0</v>
      </c>
      <c r="F42" s="306">
        <f t="shared" si="9"/>
        <v>0</v>
      </c>
      <c r="G42" s="314">
        <f t="shared" si="26"/>
        <v>0</v>
      </c>
      <c r="H42" s="306">
        <f t="shared" si="9"/>
        <v>0</v>
      </c>
      <c r="I42" s="306">
        <f t="shared" si="9"/>
        <v>0</v>
      </c>
      <c r="J42" s="306">
        <f t="shared" si="9"/>
        <v>0</v>
      </c>
      <c r="K42" s="306">
        <f t="shared" si="9"/>
        <v>0</v>
      </c>
      <c r="L42" s="314">
        <f t="shared" si="24"/>
        <v>0</v>
      </c>
      <c r="M42" s="306">
        <f t="shared" si="9"/>
        <v>0</v>
      </c>
      <c r="N42" s="306">
        <f t="shared" si="9"/>
        <v>0</v>
      </c>
      <c r="O42" s="306">
        <f t="shared" si="9"/>
        <v>0</v>
      </c>
      <c r="P42" s="306">
        <f t="shared" si="9"/>
        <v>0</v>
      </c>
      <c r="Q42" s="306">
        <f t="shared" si="9"/>
        <v>0</v>
      </c>
      <c r="R42" s="306">
        <f t="shared" si="9"/>
        <v>0</v>
      </c>
      <c r="S42" s="315">
        <f t="shared" si="27"/>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8">SUMIFS(D44:D46,D44:D46,"&lt;&gt;Local Currency", D44:D46,"&lt;&gt;US Dollars" )</f>
        <v>0</v>
      </c>
      <c r="E43" s="300">
        <f t="shared" si="28"/>
        <v>0</v>
      </c>
      <c r="F43" s="300">
        <f t="shared" si="28"/>
        <v>0</v>
      </c>
      <c r="G43" s="314">
        <f t="shared" si="26"/>
        <v>0</v>
      </c>
      <c r="H43" s="300">
        <f t="shared" si="28"/>
        <v>0</v>
      </c>
      <c r="I43" s="300">
        <f t="shared" si="28"/>
        <v>0</v>
      </c>
      <c r="J43" s="300">
        <f t="shared" si="28"/>
        <v>0</v>
      </c>
      <c r="K43" s="300">
        <f t="shared" si="28"/>
        <v>0</v>
      </c>
      <c r="L43" s="314">
        <f t="shared" si="24"/>
        <v>0</v>
      </c>
      <c r="M43" s="300">
        <f t="shared" si="28"/>
        <v>0</v>
      </c>
      <c r="N43" s="300">
        <f t="shared" si="28"/>
        <v>0</v>
      </c>
      <c r="O43" s="300">
        <f t="shared" si="28"/>
        <v>0</v>
      </c>
      <c r="P43" s="300">
        <f t="shared" si="28"/>
        <v>0</v>
      </c>
      <c r="Q43" s="300">
        <f t="shared" si="28"/>
        <v>0</v>
      </c>
      <c r="R43" s="300">
        <f t="shared" si="28"/>
        <v>0</v>
      </c>
      <c r="S43" s="315">
        <f t="shared" si="27"/>
        <v>0</v>
      </c>
      <c r="T43" s="303">
        <f t="shared" si="4"/>
        <v>0</v>
      </c>
    </row>
    <row r="44" spans="1:20" s="227" customFormat="1" ht="16.5" thickBot="1" x14ac:dyDescent="0.3">
      <c r="A44" s="271" t="s">
        <v>870</v>
      </c>
      <c r="B44" s="321" t="s">
        <v>1215</v>
      </c>
      <c r="C44" s="305">
        <f t="shared" si="9"/>
        <v>0</v>
      </c>
      <c r="D44" s="306">
        <f t="shared" si="9"/>
        <v>0</v>
      </c>
      <c r="E44" s="306">
        <f t="shared" si="9"/>
        <v>0</v>
      </c>
      <c r="F44" s="306">
        <f t="shared" si="9"/>
        <v>0</v>
      </c>
      <c r="G44" s="314">
        <f t="shared" si="26"/>
        <v>0</v>
      </c>
      <c r="H44" s="306">
        <f t="shared" si="9"/>
        <v>0</v>
      </c>
      <c r="I44" s="306">
        <f t="shared" si="9"/>
        <v>0</v>
      </c>
      <c r="J44" s="306">
        <f t="shared" si="9"/>
        <v>0</v>
      </c>
      <c r="K44" s="306">
        <f t="shared" si="9"/>
        <v>0</v>
      </c>
      <c r="L44" s="314">
        <f t="shared" si="24"/>
        <v>0</v>
      </c>
      <c r="M44" s="306">
        <f t="shared" si="9"/>
        <v>0</v>
      </c>
      <c r="N44" s="306">
        <f t="shared" si="9"/>
        <v>0</v>
      </c>
      <c r="O44" s="306">
        <f t="shared" si="9"/>
        <v>0</v>
      </c>
      <c r="P44" s="306">
        <f t="shared" si="9"/>
        <v>0</v>
      </c>
      <c r="Q44" s="306">
        <f t="shared" si="9"/>
        <v>0</v>
      </c>
      <c r="R44" s="306">
        <f t="shared" si="9"/>
        <v>0</v>
      </c>
      <c r="S44" s="315">
        <f t="shared" si="27"/>
        <v>0</v>
      </c>
      <c r="T44" s="303">
        <f t="shared" si="4"/>
        <v>0</v>
      </c>
    </row>
    <row r="45" spans="1:20" s="227" customFormat="1" ht="16.5" thickBot="1" x14ac:dyDescent="0.3">
      <c r="A45" s="271" t="s">
        <v>871</v>
      </c>
      <c r="B45" s="321" t="s">
        <v>1205</v>
      </c>
      <c r="C45" s="305">
        <f t="shared" si="9"/>
        <v>0</v>
      </c>
      <c r="D45" s="306">
        <f t="shared" si="9"/>
        <v>0</v>
      </c>
      <c r="E45" s="306">
        <f t="shared" si="9"/>
        <v>0</v>
      </c>
      <c r="F45" s="306">
        <f t="shared" si="9"/>
        <v>0</v>
      </c>
      <c r="G45" s="314">
        <f t="shared" si="26"/>
        <v>0</v>
      </c>
      <c r="H45" s="306">
        <f t="shared" si="9"/>
        <v>0</v>
      </c>
      <c r="I45" s="306">
        <f t="shared" si="9"/>
        <v>0</v>
      </c>
      <c r="J45" s="306">
        <f t="shared" si="9"/>
        <v>0</v>
      </c>
      <c r="K45" s="306">
        <f t="shared" si="9"/>
        <v>0</v>
      </c>
      <c r="L45" s="314">
        <f t="shared" si="24"/>
        <v>0</v>
      </c>
      <c r="M45" s="306">
        <f t="shared" si="9"/>
        <v>0</v>
      </c>
      <c r="N45" s="306">
        <f t="shared" si="9"/>
        <v>0</v>
      </c>
      <c r="O45" s="306">
        <f t="shared" si="9"/>
        <v>0</v>
      </c>
      <c r="P45" s="306">
        <f t="shared" si="9"/>
        <v>0</v>
      </c>
      <c r="Q45" s="306">
        <f t="shared" si="9"/>
        <v>0</v>
      </c>
      <c r="R45" s="306">
        <f t="shared" si="9"/>
        <v>0</v>
      </c>
      <c r="S45" s="315">
        <f t="shared" si="27"/>
        <v>0</v>
      </c>
      <c r="T45" s="303">
        <f t="shared" si="4"/>
        <v>0</v>
      </c>
    </row>
    <row r="46" spans="1:20" s="227" customFormat="1" ht="16.5" thickBot="1" x14ac:dyDescent="0.3">
      <c r="A46" s="271" t="s">
        <v>872</v>
      </c>
      <c r="B46" s="321" t="s">
        <v>1206</v>
      </c>
      <c r="C46" s="305">
        <f t="shared" si="9"/>
        <v>0</v>
      </c>
      <c r="D46" s="306">
        <f t="shared" si="9"/>
        <v>0</v>
      </c>
      <c r="E46" s="306">
        <f t="shared" si="9"/>
        <v>0</v>
      </c>
      <c r="F46" s="306">
        <f t="shared" si="9"/>
        <v>0</v>
      </c>
      <c r="G46" s="314">
        <f t="shared" si="26"/>
        <v>0</v>
      </c>
      <c r="H46" s="306">
        <f t="shared" si="9"/>
        <v>0</v>
      </c>
      <c r="I46" s="306">
        <f t="shared" si="9"/>
        <v>0</v>
      </c>
      <c r="J46" s="306">
        <f t="shared" si="9"/>
        <v>0</v>
      </c>
      <c r="K46" s="306">
        <f t="shared" si="9"/>
        <v>0</v>
      </c>
      <c r="L46" s="314">
        <f t="shared" si="24"/>
        <v>0</v>
      </c>
      <c r="M46" s="306">
        <f t="shared" si="9"/>
        <v>0</v>
      </c>
      <c r="N46" s="306">
        <f t="shared" si="9"/>
        <v>0</v>
      </c>
      <c r="O46" s="306">
        <f t="shared" si="9"/>
        <v>0</v>
      </c>
      <c r="P46" s="306">
        <f t="shared" si="9"/>
        <v>0</v>
      </c>
      <c r="Q46" s="306">
        <f t="shared" si="9"/>
        <v>0</v>
      </c>
      <c r="R46" s="306">
        <f t="shared" si="9"/>
        <v>0</v>
      </c>
      <c r="S46" s="315">
        <f t="shared" si="27"/>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9">SUMIFS(D48:D50,D48:D50,"&lt;&gt;Local Currency", D48:D50,"&lt;&gt;US Dollars" )</f>
        <v>0</v>
      </c>
      <c r="E47" s="300">
        <f t="shared" si="29"/>
        <v>0</v>
      </c>
      <c r="F47" s="300">
        <f t="shared" si="29"/>
        <v>0</v>
      </c>
      <c r="G47" s="314">
        <f t="shared" si="26"/>
        <v>0</v>
      </c>
      <c r="H47" s="300">
        <f t="shared" si="29"/>
        <v>0</v>
      </c>
      <c r="I47" s="300">
        <f t="shared" si="29"/>
        <v>0</v>
      </c>
      <c r="J47" s="300">
        <f t="shared" si="29"/>
        <v>0</v>
      </c>
      <c r="K47" s="300">
        <f t="shared" si="29"/>
        <v>0</v>
      </c>
      <c r="L47" s="314">
        <f t="shared" si="24"/>
        <v>0</v>
      </c>
      <c r="M47" s="300">
        <f t="shared" si="29"/>
        <v>0</v>
      </c>
      <c r="N47" s="300">
        <f t="shared" si="29"/>
        <v>0</v>
      </c>
      <c r="O47" s="300">
        <f t="shared" si="29"/>
        <v>0</v>
      </c>
      <c r="P47" s="300">
        <f t="shared" si="29"/>
        <v>0</v>
      </c>
      <c r="Q47" s="300">
        <f t="shared" si="29"/>
        <v>0</v>
      </c>
      <c r="R47" s="300">
        <f t="shared" si="29"/>
        <v>0</v>
      </c>
      <c r="S47" s="315">
        <f t="shared" si="27"/>
        <v>0</v>
      </c>
      <c r="T47" s="303">
        <f t="shared" si="4"/>
        <v>0</v>
      </c>
    </row>
    <row r="48" spans="1:20" s="227" customFormat="1" ht="16.5" thickBot="1" x14ac:dyDescent="0.3">
      <c r="A48" s="271" t="s">
        <v>873</v>
      </c>
      <c r="B48" s="321" t="s">
        <v>1214</v>
      </c>
      <c r="C48" s="305">
        <f t="shared" si="9"/>
        <v>0</v>
      </c>
      <c r="D48" s="306">
        <f t="shared" si="9"/>
        <v>0</v>
      </c>
      <c r="E48" s="306">
        <f t="shared" si="9"/>
        <v>0</v>
      </c>
      <c r="F48" s="306">
        <f t="shared" si="9"/>
        <v>0</v>
      </c>
      <c r="G48" s="314">
        <f t="shared" si="26"/>
        <v>0</v>
      </c>
      <c r="H48" s="306">
        <f t="shared" si="9"/>
        <v>0</v>
      </c>
      <c r="I48" s="306">
        <f t="shared" si="9"/>
        <v>0</v>
      </c>
      <c r="J48" s="306">
        <f t="shared" si="9"/>
        <v>0</v>
      </c>
      <c r="K48" s="306">
        <f t="shared" si="9"/>
        <v>0</v>
      </c>
      <c r="L48" s="314">
        <f t="shared" si="24"/>
        <v>0</v>
      </c>
      <c r="M48" s="306">
        <f t="shared" si="9"/>
        <v>0</v>
      </c>
      <c r="N48" s="306">
        <f t="shared" si="9"/>
        <v>0</v>
      </c>
      <c r="O48" s="306">
        <f t="shared" si="9"/>
        <v>0</v>
      </c>
      <c r="P48" s="306">
        <f t="shared" si="9"/>
        <v>0</v>
      </c>
      <c r="Q48" s="306">
        <f t="shared" si="9"/>
        <v>0</v>
      </c>
      <c r="R48" s="306">
        <f t="shared" si="9"/>
        <v>0</v>
      </c>
      <c r="S48" s="315">
        <f t="shared" si="27"/>
        <v>0</v>
      </c>
      <c r="T48" s="303">
        <f t="shared" si="4"/>
        <v>0</v>
      </c>
    </row>
    <row r="49" spans="1:20" s="227" customFormat="1" ht="16.5" thickBot="1" x14ac:dyDescent="0.3">
      <c r="A49" s="271" t="s">
        <v>874</v>
      </c>
      <c r="B49" s="321" t="s">
        <v>1205</v>
      </c>
      <c r="C49" s="305">
        <f t="shared" si="9"/>
        <v>0</v>
      </c>
      <c r="D49" s="306">
        <f t="shared" si="9"/>
        <v>0</v>
      </c>
      <c r="E49" s="306">
        <f t="shared" si="9"/>
        <v>0</v>
      </c>
      <c r="F49" s="306">
        <f t="shared" si="9"/>
        <v>0</v>
      </c>
      <c r="G49" s="314">
        <f t="shared" si="26"/>
        <v>0</v>
      </c>
      <c r="H49" s="306">
        <f t="shared" si="9"/>
        <v>0</v>
      </c>
      <c r="I49" s="306">
        <f t="shared" si="9"/>
        <v>0</v>
      </c>
      <c r="J49" s="306">
        <f t="shared" si="9"/>
        <v>0</v>
      </c>
      <c r="K49" s="306">
        <f t="shared" si="9"/>
        <v>0</v>
      </c>
      <c r="L49" s="314">
        <f t="shared" si="24"/>
        <v>0</v>
      </c>
      <c r="M49" s="306">
        <f t="shared" si="9"/>
        <v>0</v>
      </c>
      <c r="N49" s="306">
        <f t="shared" si="9"/>
        <v>0</v>
      </c>
      <c r="O49" s="306">
        <f t="shared" si="9"/>
        <v>0</v>
      </c>
      <c r="P49" s="306">
        <f t="shared" si="9"/>
        <v>0</v>
      </c>
      <c r="Q49" s="306">
        <f t="shared" si="9"/>
        <v>0</v>
      </c>
      <c r="R49" s="306">
        <f t="shared" si="9"/>
        <v>0</v>
      </c>
      <c r="S49" s="315">
        <f t="shared" si="27"/>
        <v>0</v>
      </c>
      <c r="T49" s="303">
        <f t="shared" si="4"/>
        <v>0</v>
      </c>
    </row>
    <row r="50" spans="1:20" s="227" customFormat="1" ht="16.5" thickBot="1" x14ac:dyDescent="0.3">
      <c r="A50" s="271" t="s">
        <v>875</v>
      </c>
      <c r="B50" s="321" t="s">
        <v>1206</v>
      </c>
      <c r="C50" s="305">
        <f t="shared" si="9"/>
        <v>0</v>
      </c>
      <c r="D50" s="306">
        <f t="shared" si="9"/>
        <v>0</v>
      </c>
      <c r="E50" s="306">
        <f t="shared" si="9"/>
        <v>0</v>
      </c>
      <c r="F50" s="306">
        <f t="shared" si="9"/>
        <v>0</v>
      </c>
      <c r="G50" s="314">
        <f t="shared" si="26"/>
        <v>0</v>
      </c>
      <c r="H50" s="306">
        <f t="shared" si="9"/>
        <v>0</v>
      </c>
      <c r="I50" s="306">
        <f t="shared" si="9"/>
        <v>0</v>
      </c>
      <c r="J50" s="306">
        <f t="shared" si="9"/>
        <v>0</v>
      </c>
      <c r="K50" s="306">
        <f t="shared" si="9"/>
        <v>0</v>
      </c>
      <c r="L50" s="314">
        <f t="shared" si="24"/>
        <v>0</v>
      </c>
      <c r="M50" s="306">
        <f t="shared" si="9"/>
        <v>0</v>
      </c>
      <c r="N50" s="306">
        <f t="shared" si="9"/>
        <v>0</v>
      </c>
      <c r="O50" s="306">
        <f t="shared" si="9"/>
        <v>0</v>
      </c>
      <c r="P50" s="306">
        <f t="shared" si="9"/>
        <v>0</v>
      </c>
      <c r="Q50" s="306">
        <f t="shared" si="9"/>
        <v>0</v>
      </c>
      <c r="R50" s="306">
        <f t="shared" si="9"/>
        <v>0</v>
      </c>
      <c r="S50" s="315">
        <f t="shared" si="27"/>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26"/>
        <v>0</v>
      </c>
      <c r="H51" s="306">
        <f t="shared" si="9"/>
        <v>0</v>
      </c>
      <c r="I51" s="306">
        <f t="shared" si="9"/>
        <v>0</v>
      </c>
      <c r="J51" s="306">
        <f t="shared" si="9"/>
        <v>0</v>
      </c>
      <c r="K51" s="306">
        <f t="shared" si="9"/>
        <v>0</v>
      </c>
      <c r="L51" s="314">
        <f t="shared" si="24"/>
        <v>0</v>
      </c>
      <c r="M51" s="306">
        <f t="shared" si="9"/>
        <v>0</v>
      </c>
      <c r="N51" s="306">
        <f t="shared" si="9"/>
        <v>0</v>
      </c>
      <c r="O51" s="306">
        <f t="shared" si="9"/>
        <v>0</v>
      </c>
      <c r="P51" s="306">
        <f t="shared" si="9"/>
        <v>0</v>
      </c>
      <c r="Q51" s="306">
        <f t="shared" si="9"/>
        <v>0</v>
      </c>
      <c r="R51" s="306">
        <f t="shared" si="9"/>
        <v>0</v>
      </c>
      <c r="S51" s="315">
        <f t="shared" si="27"/>
        <v>0</v>
      </c>
      <c r="T51" s="303">
        <f t="shared" si="4"/>
        <v>0</v>
      </c>
    </row>
    <row r="52" spans="1:20" s="227" customFormat="1" ht="15.75" thickBot="1" x14ac:dyDescent="0.3">
      <c r="A52" s="296"/>
      <c r="B52" s="321"/>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30">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30"/>
        <v>0</v>
      </c>
      <c r="F53" s="316">
        <f t="shared" si="30"/>
        <v>0</v>
      </c>
      <c r="G53" s="314">
        <f t="shared" ref="G53:G97" si="31">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32">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32"/>
        <v>0</v>
      </c>
      <c r="K53" s="316">
        <f t="shared" si="32"/>
        <v>0</v>
      </c>
      <c r="L53" s="314">
        <f t="shared" ref="L53:L97" si="33">SUMIFS(H53:K53,H53:K53,"&lt;&gt;Local Currency", H53:K53,"&lt;&gt;US Dollars" )</f>
        <v>0</v>
      </c>
      <c r="M53" s="316">
        <f t="shared" ref="M53:R53" si="34">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34"/>
        <v>0</v>
      </c>
      <c r="O53" s="316">
        <f t="shared" si="34"/>
        <v>0</v>
      </c>
      <c r="P53" s="316">
        <f t="shared" si="34"/>
        <v>0</v>
      </c>
      <c r="Q53" s="316">
        <f t="shared" si="34"/>
        <v>0</v>
      </c>
      <c r="R53" s="316">
        <f t="shared" si="34"/>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31"/>
        <v>0</v>
      </c>
      <c r="H54" s="308">
        <f t="shared" si="9"/>
        <v>0</v>
      </c>
      <c r="I54" s="308">
        <f t="shared" si="9"/>
        <v>0</v>
      </c>
      <c r="J54" s="308">
        <f t="shared" si="9"/>
        <v>0</v>
      </c>
      <c r="K54" s="308">
        <f t="shared" si="9"/>
        <v>0</v>
      </c>
      <c r="L54" s="314">
        <f t="shared" si="33"/>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35">SUMIFS(D56:D58,D56:D58,"&lt;&gt;Local Currency", D56:D58,"&lt;&gt;US Dollars" )</f>
        <v>0</v>
      </c>
      <c r="E55" s="300">
        <f t="shared" si="35"/>
        <v>0</v>
      </c>
      <c r="F55" s="300">
        <f t="shared" si="35"/>
        <v>0</v>
      </c>
      <c r="G55" s="314">
        <f t="shared" si="31"/>
        <v>0</v>
      </c>
      <c r="H55" s="300">
        <f t="shared" si="35"/>
        <v>0</v>
      </c>
      <c r="I55" s="300">
        <f t="shared" si="35"/>
        <v>0</v>
      </c>
      <c r="J55" s="300">
        <f t="shared" si="35"/>
        <v>0</v>
      </c>
      <c r="K55" s="300">
        <f t="shared" si="35"/>
        <v>0</v>
      </c>
      <c r="L55" s="314">
        <f t="shared" si="33"/>
        <v>0</v>
      </c>
      <c r="M55" s="300">
        <f t="shared" si="35"/>
        <v>0</v>
      </c>
      <c r="N55" s="300">
        <f t="shared" si="35"/>
        <v>0</v>
      </c>
      <c r="O55" s="300">
        <f t="shared" si="35"/>
        <v>0</v>
      </c>
      <c r="P55" s="300">
        <f t="shared" si="35"/>
        <v>0</v>
      </c>
      <c r="Q55" s="300">
        <f t="shared" si="35"/>
        <v>0</v>
      </c>
      <c r="R55" s="300">
        <f t="shared" si="35"/>
        <v>0</v>
      </c>
      <c r="S55" s="315">
        <f t="shared" ref="S55:S97" si="36">SUMIFS(M55:R55,M55:R55,"&lt;&gt;Local Currency", M55:R55,"&lt;&gt;US Dollars" )</f>
        <v>0</v>
      </c>
      <c r="T55" s="303">
        <f t="shared" si="4"/>
        <v>0</v>
      </c>
    </row>
    <row r="56" spans="1:20" s="227" customFormat="1" ht="16.5" thickBot="1" x14ac:dyDescent="0.3">
      <c r="A56" s="271" t="s">
        <v>876</v>
      </c>
      <c r="B56" s="321" t="s">
        <v>1204</v>
      </c>
      <c r="C56" s="305">
        <f t="shared" si="9"/>
        <v>0</v>
      </c>
      <c r="D56" s="306">
        <f t="shared" si="9"/>
        <v>0</v>
      </c>
      <c r="E56" s="306">
        <f t="shared" si="9"/>
        <v>0</v>
      </c>
      <c r="F56" s="306">
        <f t="shared" si="9"/>
        <v>0</v>
      </c>
      <c r="G56" s="314">
        <f t="shared" si="31"/>
        <v>0</v>
      </c>
      <c r="H56" s="306">
        <f t="shared" si="9"/>
        <v>0</v>
      </c>
      <c r="I56" s="306">
        <f t="shared" si="9"/>
        <v>0</v>
      </c>
      <c r="J56" s="306">
        <f t="shared" si="9"/>
        <v>0</v>
      </c>
      <c r="K56" s="306">
        <f t="shared" si="9"/>
        <v>0</v>
      </c>
      <c r="L56" s="314">
        <f t="shared" si="33"/>
        <v>0</v>
      </c>
      <c r="M56" s="306">
        <f t="shared" si="9"/>
        <v>0</v>
      </c>
      <c r="N56" s="306">
        <f t="shared" si="9"/>
        <v>0</v>
      </c>
      <c r="O56" s="306">
        <f t="shared" si="9"/>
        <v>0</v>
      </c>
      <c r="P56" s="306">
        <f t="shared" si="9"/>
        <v>0</v>
      </c>
      <c r="Q56" s="306">
        <f t="shared" si="9"/>
        <v>0</v>
      </c>
      <c r="R56" s="306">
        <f t="shared" si="9"/>
        <v>0</v>
      </c>
      <c r="S56" s="315">
        <f t="shared" si="36"/>
        <v>0</v>
      </c>
      <c r="T56" s="303">
        <f t="shared" si="4"/>
        <v>0</v>
      </c>
    </row>
    <row r="57" spans="1:20" s="227" customFormat="1" ht="16.5" thickBot="1" x14ac:dyDescent="0.3">
      <c r="A57" s="271" t="s">
        <v>877</v>
      </c>
      <c r="B57" s="321" t="s">
        <v>1205</v>
      </c>
      <c r="C57" s="305">
        <f t="shared" si="9"/>
        <v>0</v>
      </c>
      <c r="D57" s="306">
        <f t="shared" si="9"/>
        <v>0</v>
      </c>
      <c r="E57" s="306">
        <f t="shared" si="9"/>
        <v>0</v>
      </c>
      <c r="F57" s="306">
        <f t="shared" si="9"/>
        <v>0</v>
      </c>
      <c r="G57" s="314">
        <f t="shared" si="31"/>
        <v>0</v>
      </c>
      <c r="H57" s="306">
        <f t="shared" si="9"/>
        <v>0</v>
      </c>
      <c r="I57" s="306">
        <f t="shared" si="9"/>
        <v>0</v>
      </c>
      <c r="J57" s="306">
        <f t="shared" si="9"/>
        <v>0</v>
      </c>
      <c r="K57" s="306">
        <f t="shared" si="9"/>
        <v>0</v>
      </c>
      <c r="L57" s="314">
        <f t="shared" si="33"/>
        <v>0</v>
      </c>
      <c r="M57" s="306">
        <f t="shared" si="9"/>
        <v>0</v>
      </c>
      <c r="N57" s="306">
        <f t="shared" si="9"/>
        <v>0</v>
      </c>
      <c r="O57" s="306">
        <f t="shared" si="9"/>
        <v>0</v>
      </c>
      <c r="P57" s="306">
        <f t="shared" si="9"/>
        <v>0</v>
      </c>
      <c r="Q57" s="306">
        <f t="shared" si="9"/>
        <v>0</v>
      </c>
      <c r="R57" s="306">
        <f t="shared" si="9"/>
        <v>0</v>
      </c>
      <c r="S57" s="315">
        <f t="shared" si="36"/>
        <v>0</v>
      </c>
      <c r="T57" s="303">
        <f t="shared" si="4"/>
        <v>0</v>
      </c>
    </row>
    <row r="58" spans="1:20" s="227" customFormat="1" ht="16.5" thickBot="1" x14ac:dyDescent="0.3">
      <c r="A58" s="271" t="s">
        <v>878</v>
      </c>
      <c r="B58" s="321" t="s">
        <v>1206</v>
      </c>
      <c r="C58" s="305">
        <f t="shared" si="9"/>
        <v>0</v>
      </c>
      <c r="D58" s="306">
        <f t="shared" si="9"/>
        <v>0</v>
      </c>
      <c r="E58" s="306">
        <f t="shared" si="9"/>
        <v>0</v>
      </c>
      <c r="F58" s="306">
        <f t="shared" si="9"/>
        <v>0</v>
      </c>
      <c r="G58" s="314">
        <f t="shared" si="31"/>
        <v>0</v>
      </c>
      <c r="H58" s="306">
        <f t="shared" si="9"/>
        <v>0</v>
      </c>
      <c r="I58" s="306">
        <f t="shared" si="9"/>
        <v>0</v>
      </c>
      <c r="J58" s="306">
        <f t="shared" si="9"/>
        <v>0</v>
      </c>
      <c r="K58" s="306">
        <f t="shared" si="9"/>
        <v>0</v>
      </c>
      <c r="L58" s="314">
        <f t="shared" si="33"/>
        <v>0</v>
      </c>
      <c r="M58" s="306">
        <f t="shared" si="9"/>
        <v>0</v>
      </c>
      <c r="N58" s="306">
        <f t="shared" si="9"/>
        <v>0</v>
      </c>
      <c r="O58" s="306">
        <f t="shared" si="9"/>
        <v>0</v>
      </c>
      <c r="P58" s="306">
        <f t="shared" si="9"/>
        <v>0</v>
      </c>
      <c r="Q58" s="306">
        <f t="shared" si="9"/>
        <v>0</v>
      </c>
      <c r="R58" s="306">
        <f t="shared" si="9"/>
        <v>0</v>
      </c>
      <c r="S58" s="315">
        <f t="shared" si="36"/>
        <v>0</v>
      </c>
      <c r="T58" s="303">
        <f t="shared" si="4"/>
        <v>0</v>
      </c>
    </row>
    <row r="59" spans="1:20" s="227" customFormat="1" ht="30.75" thickBot="1" x14ac:dyDescent="0.3">
      <c r="A59" s="296">
        <v>3.3</v>
      </c>
      <c r="B59" s="263" t="s">
        <v>721</v>
      </c>
      <c r="C59" s="304">
        <f>SUMIFS(C60:C66,C60:C66,"&lt;&gt;Local Currency", C60:C66,"&lt;&gt;US Dollars" )</f>
        <v>0</v>
      </c>
      <c r="D59" s="300">
        <f t="shared" ref="D59:R59" si="37">SUMIFS(D60:D66,D60:D66,"&lt;&gt;Local Currency", D60:D66,"&lt;&gt;US Dollars" )</f>
        <v>0</v>
      </c>
      <c r="E59" s="300">
        <f t="shared" si="37"/>
        <v>0</v>
      </c>
      <c r="F59" s="300">
        <f t="shared" si="37"/>
        <v>0</v>
      </c>
      <c r="G59" s="314">
        <f>SUMIFS(C59:F59,C59:F59,"&lt;&gt;Local Currency", C59:F59,"&lt;&gt;US Dollars" )</f>
        <v>0</v>
      </c>
      <c r="H59" s="300">
        <f t="shared" si="37"/>
        <v>0</v>
      </c>
      <c r="I59" s="300">
        <f t="shared" si="37"/>
        <v>0</v>
      </c>
      <c r="J59" s="300">
        <f t="shared" si="37"/>
        <v>0</v>
      </c>
      <c r="K59" s="300">
        <f t="shared" si="37"/>
        <v>0</v>
      </c>
      <c r="L59" s="314">
        <f t="shared" si="33"/>
        <v>0</v>
      </c>
      <c r="M59" s="300">
        <f t="shared" si="37"/>
        <v>0</v>
      </c>
      <c r="N59" s="300">
        <f t="shared" si="37"/>
        <v>0</v>
      </c>
      <c r="O59" s="300">
        <f t="shared" si="37"/>
        <v>0</v>
      </c>
      <c r="P59" s="300">
        <f t="shared" si="37"/>
        <v>0</v>
      </c>
      <c r="Q59" s="300">
        <f t="shared" si="37"/>
        <v>0</v>
      </c>
      <c r="R59" s="300">
        <f t="shared" si="37"/>
        <v>0</v>
      </c>
      <c r="S59" s="315">
        <f t="shared" si="36"/>
        <v>0</v>
      </c>
      <c r="T59" s="303">
        <f t="shared" si="4"/>
        <v>0</v>
      </c>
    </row>
    <row r="60" spans="1:20" s="227" customFormat="1" ht="30.75" thickBot="1" x14ac:dyDescent="0.3">
      <c r="A60" s="271" t="s">
        <v>880</v>
      </c>
      <c r="B60" s="321" t="s">
        <v>1207</v>
      </c>
      <c r="C60" s="305">
        <f t="shared" si="9"/>
        <v>0</v>
      </c>
      <c r="D60" s="306">
        <f t="shared" si="9"/>
        <v>0</v>
      </c>
      <c r="E60" s="306">
        <f t="shared" si="9"/>
        <v>0</v>
      </c>
      <c r="F60" s="306">
        <f t="shared" si="9"/>
        <v>0</v>
      </c>
      <c r="G60" s="314">
        <f t="shared" si="31"/>
        <v>0</v>
      </c>
      <c r="H60" s="306">
        <f t="shared" si="9"/>
        <v>0</v>
      </c>
      <c r="I60" s="306">
        <f t="shared" si="9"/>
        <v>0</v>
      </c>
      <c r="J60" s="306">
        <f t="shared" ref="J60:R60" si="38">$B$7</f>
        <v>0</v>
      </c>
      <c r="K60" s="306">
        <f t="shared" si="38"/>
        <v>0</v>
      </c>
      <c r="L60" s="314">
        <f t="shared" si="33"/>
        <v>0</v>
      </c>
      <c r="M60" s="306">
        <f t="shared" si="38"/>
        <v>0</v>
      </c>
      <c r="N60" s="306">
        <f t="shared" si="38"/>
        <v>0</v>
      </c>
      <c r="O60" s="306">
        <f t="shared" si="38"/>
        <v>0</v>
      </c>
      <c r="P60" s="306">
        <f t="shared" si="38"/>
        <v>0</v>
      </c>
      <c r="Q60" s="306">
        <f t="shared" si="38"/>
        <v>0</v>
      </c>
      <c r="R60" s="306">
        <f t="shared" si="38"/>
        <v>0</v>
      </c>
      <c r="S60" s="315">
        <f t="shared" si="36"/>
        <v>0</v>
      </c>
      <c r="T60" s="303">
        <f t="shared" si="4"/>
        <v>0</v>
      </c>
    </row>
    <row r="61" spans="1:20" s="227" customFormat="1" ht="16.5" thickBot="1" x14ac:dyDescent="0.3">
      <c r="A61" s="271" t="s">
        <v>881</v>
      </c>
      <c r="B61" s="321" t="s">
        <v>1208</v>
      </c>
      <c r="C61" s="305">
        <f t="shared" ref="C61:R77" si="39">$B$7</f>
        <v>0</v>
      </c>
      <c r="D61" s="306">
        <f t="shared" si="39"/>
        <v>0</v>
      </c>
      <c r="E61" s="306">
        <f t="shared" si="39"/>
        <v>0</v>
      </c>
      <c r="F61" s="306">
        <f t="shared" si="39"/>
        <v>0</v>
      </c>
      <c r="G61" s="314">
        <f t="shared" si="31"/>
        <v>0</v>
      </c>
      <c r="H61" s="306">
        <f t="shared" si="39"/>
        <v>0</v>
      </c>
      <c r="I61" s="306">
        <f t="shared" si="39"/>
        <v>0</v>
      </c>
      <c r="J61" s="306">
        <f t="shared" si="39"/>
        <v>0</v>
      </c>
      <c r="K61" s="306">
        <f t="shared" si="39"/>
        <v>0</v>
      </c>
      <c r="L61" s="314">
        <f t="shared" si="33"/>
        <v>0</v>
      </c>
      <c r="M61" s="306">
        <f t="shared" si="39"/>
        <v>0</v>
      </c>
      <c r="N61" s="306">
        <f t="shared" si="39"/>
        <v>0</v>
      </c>
      <c r="O61" s="306">
        <f t="shared" si="39"/>
        <v>0</v>
      </c>
      <c r="P61" s="306">
        <f t="shared" si="39"/>
        <v>0</v>
      </c>
      <c r="Q61" s="306">
        <f t="shared" si="39"/>
        <v>0</v>
      </c>
      <c r="R61" s="306">
        <f t="shared" si="39"/>
        <v>0</v>
      </c>
      <c r="S61" s="315">
        <f t="shared" si="36"/>
        <v>0</v>
      </c>
      <c r="T61" s="303">
        <f t="shared" si="4"/>
        <v>0</v>
      </c>
    </row>
    <row r="62" spans="1:20" s="227" customFormat="1" ht="16.5" thickBot="1" x14ac:dyDescent="0.3">
      <c r="A62" s="271" t="s">
        <v>882</v>
      </c>
      <c r="B62" s="321" t="s">
        <v>1209</v>
      </c>
      <c r="C62" s="305">
        <f t="shared" si="39"/>
        <v>0</v>
      </c>
      <c r="D62" s="306">
        <f t="shared" si="39"/>
        <v>0</v>
      </c>
      <c r="E62" s="306">
        <f t="shared" si="39"/>
        <v>0</v>
      </c>
      <c r="F62" s="306">
        <f t="shared" si="39"/>
        <v>0</v>
      </c>
      <c r="G62" s="314">
        <f t="shared" si="31"/>
        <v>0</v>
      </c>
      <c r="H62" s="306">
        <f t="shared" si="39"/>
        <v>0</v>
      </c>
      <c r="I62" s="306">
        <f t="shared" si="39"/>
        <v>0</v>
      </c>
      <c r="J62" s="306">
        <f t="shared" si="39"/>
        <v>0</v>
      </c>
      <c r="K62" s="306">
        <f t="shared" si="39"/>
        <v>0</v>
      </c>
      <c r="L62" s="314">
        <f t="shared" si="33"/>
        <v>0</v>
      </c>
      <c r="M62" s="306">
        <f t="shared" si="39"/>
        <v>0</v>
      </c>
      <c r="N62" s="306">
        <f t="shared" si="39"/>
        <v>0</v>
      </c>
      <c r="O62" s="306">
        <f t="shared" si="39"/>
        <v>0</v>
      </c>
      <c r="P62" s="306">
        <f t="shared" si="39"/>
        <v>0</v>
      </c>
      <c r="Q62" s="306">
        <f t="shared" si="39"/>
        <v>0</v>
      </c>
      <c r="R62" s="306">
        <f t="shared" si="39"/>
        <v>0</v>
      </c>
      <c r="S62" s="315">
        <f t="shared" si="36"/>
        <v>0</v>
      </c>
      <c r="T62" s="303">
        <f t="shared" si="4"/>
        <v>0</v>
      </c>
    </row>
    <row r="63" spans="1:20" s="227" customFormat="1" ht="16.5" thickBot="1" x14ac:dyDescent="0.3">
      <c r="A63" s="271" t="s">
        <v>883</v>
      </c>
      <c r="B63" s="321" t="s">
        <v>1210</v>
      </c>
      <c r="C63" s="305">
        <f t="shared" si="39"/>
        <v>0</v>
      </c>
      <c r="D63" s="306">
        <f t="shared" si="39"/>
        <v>0</v>
      </c>
      <c r="E63" s="306">
        <f t="shared" si="39"/>
        <v>0</v>
      </c>
      <c r="F63" s="306">
        <f t="shared" si="39"/>
        <v>0</v>
      </c>
      <c r="G63" s="314">
        <f t="shared" si="31"/>
        <v>0</v>
      </c>
      <c r="H63" s="306">
        <f t="shared" si="39"/>
        <v>0</v>
      </c>
      <c r="I63" s="306">
        <f t="shared" si="39"/>
        <v>0</v>
      </c>
      <c r="J63" s="306">
        <f t="shared" si="39"/>
        <v>0</v>
      </c>
      <c r="K63" s="306">
        <f t="shared" si="39"/>
        <v>0</v>
      </c>
      <c r="L63" s="314">
        <f t="shared" si="33"/>
        <v>0</v>
      </c>
      <c r="M63" s="306">
        <f t="shared" si="39"/>
        <v>0</v>
      </c>
      <c r="N63" s="306">
        <f t="shared" si="39"/>
        <v>0</v>
      </c>
      <c r="O63" s="306">
        <f t="shared" si="39"/>
        <v>0</v>
      </c>
      <c r="P63" s="306">
        <f t="shared" si="39"/>
        <v>0</v>
      </c>
      <c r="Q63" s="306">
        <f t="shared" si="39"/>
        <v>0</v>
      </c>
      <c r="R63" s="306">
        <f t="shared" si="39"/>
        <v>0</v>
      </c>
      <c r="S63" s="315">
        <f t="shared" si="36"/>
        <v>0</v>
      </c>
      <c r="T63" s="303">
        <f t="shared" si="4"/>
        <v>0</v>
      </c>
    </row>
    <row r="64" spans="1:20" s="227" customFormat="1" ht="16.5" thickBot="1" x14ac:dyDescent="0.3">
      <c r="A64" s="271" t="s">
        <v>884</v>
      </c>
      <c r="B64" s="321" t="s">
        <v>1211</v>
      </c>
      <c r="C64" s="305">
        <f t="shared" si="39"/>
        <v>0</v>
      </c>
      <c r="D64" s="306">
        <f t="shared" si="39"/>
        <v>0</v>
      </c>
      <c r="E64" s="306">
        <f t="shared" si="39"/>
        <v>0</v>
      </c>
      <c r="F64" s="306">
        <f t="shared" si="39"/>
        <v>0</v>
      </c>
      <c r="G64" s="314">
        <f t="shared" si="31"/>
        <v>0</v>
      </c>
      <c r="H64" s="306">
        <f t="shared" si="39"/>
        <v>0</v>
      </c>
      <c r="I64" s="306">
        <f t="shared" si="39"/>
        <v>0</v>
      </c>
      <c r="J64" s="306">
        <f t="shared" si="39"/>
        <v>0</v>
      </c>
      <c r="K64" s="306">
        <f t="shared" si="39"/>
        <v>0</v>
      </c>
      <c r="L64" s="314">
        <f t="shared" si="33"/>
        <v>0</v>
      </c>
      <c r="M64" s="306">
        <f t="shared" si="39"/>
        <v>0</v>
      </c>
      <c r="N64" s="306">
        <f t="shared" si="39"/>
        <v>0</v>
      </c>
      <c r="O64" s="306">
        <f t="shared" si="39"/>
        <v>0</v>
      </c>
      <c r="P64" s="306">
        <f t="shared" si="39"/>
        <v>0</v>
      </c>
      <c r="Q64" s="306">
        <f t="shared" si="39"/>
        <v>0</v>
      </c>
      <c r="R64" s="306">
        <f t="shared" si="39"/>
        <v>0</v>
      </c>
      <c r="S64" s="315">
        <f t="shared" si="36"/>
        <v>0</v>
      </c>
      <c r="T64" s="303">
        <f t="shared" si="4"/>
        <v>0</v>
      </c>
    </row>
    <row r="65" spans="1:20" s="227" customFormat="1" ht="30.75" thickBot="1" x14ac:dyDescent="0.3">
      <c r="A65" s="271" t="s">
        <v>885</v>
      </c>
      <c r="B65" s="321" t="s">
        <v>1213</v>
      </c>
      <c r="C65" s="305">
        <f t="shared" si="39"/>
        <v>0</v>
      </c>
      <c r="D65" s="306">
        <f t="shared" si="39"/>
        <v>0</v>
      </c>
      <c r="E65" s="306">
        <f t="shared" si="39"/>
        <v>0</v>
      </c>
      <c r="F65" s="306">
        <f t="shared" si="39"/>
        <v>0</v>
      </c>
      <c r="G65" s="314">
        <f t="shared" si="31"/>
        <v>0</v>
      </c>
      <c r="H65" s="306">
        <f t="shared" si="39"/>
        <v>0</v>
      </c>
      <c r="I65" s="306">
        <f t="shared" si="39"/>
        <v>0</v>
      </c>
      <c r="J65" s="306">
        <f t="shared" si="39"/>
        <v>0</v>
      </c>
      <c r="K65" s="306">
        <f t="shared" si="39"/>
        <v>0</v>
      </c>
      <c r="L65" s="314">
        <f t="shared" si="33"/>
        <v>0</v>
      </c>
      <c r="M65" s="306">
        <f t="shared" si="39"/>
        <v>0</v>
      </c>
      <c r="N65" s="306">
        <f t="shared" si="39"/>
        <v>0</v>
      </c>
      <c r="O65" s="306">
        <f t="shared" si="39"/>
        <v>0</v>
      </c>
      <c r="P65" s="306">
        <f t="shared" si="39"/>
        <v>0</v>
      </c>
      <c r="Q65" s="306">
        <f t="shared" si="39"/>
        <v>0</v>
      </c>
      <c r="R65" s="306">
        <f t="shared" si="39"/>
        <v>0</v>
      </c>
      <c r="S65" s="315">
        <f t="shared" si="36"/>
        <v>0</v>
      </c>
      <c r="T65" s="303">
        <f t="shared" si="4"/>
        <v>0</v>
      </c>
    </row>
    <row r="66" spans="1:20" s="227" customFormat="1" ht="16.5" thickBot="1" x14ac:dyDescent="0.3">
      <c r="A66" s="271" t="s">
        <v>886</v>
      </c>
      <c r="B66" s="321" t="s">
        <v>1212</v>
      </c>
      <c r="C66" s="305">
        <f t="shared" si="39"/>
        <v>0</v>
      </c>
      <c r="D66" s="306">
        <f t="shared" si="39"/>
        <v>0</v>
      </c>
      <c r="E66" s="306">
        <f t="shared" si="39"/>
        <v>0</v>
      </c>
      <c r="F66" s="306">
        <f t="shared" si="39"/>
        <v>0</v>
      </c>
      <c r="G66" s="314">
        <f t="shared" si="31"/>
        <v>0</v>
      </c>
      <c r="H66" s="306">
        <f t="shared" si="39"/>
        <v>0</v>
      </c>
      <c r="I66" s="306">
        <f t="shared" si="39"/>
        <v>0</v>
      </c>
      <c r="J66" s="306">
        <f t="shared" si="39"/>
        <v>0</v>
      </c>
      <c r="K66" s="306">
        <f t="shared" si="39"/>
        <v>0</v>
      </c>
      <c r="L66" s="314">
        <f t="shared" si="33"/>
        <v>0</v>
      </c>
      <c r="M66" s="306">
        <f t="shared" si="39"/>
        <v>0</v>
      </c>
      <c r="N66" s="306">
        <f t="shared" si="39"/>
        <v>0</v>
      </c>
      <c r="O66" s="306">
        <f t="shared" si="39"/>
        <v>0</v>
      </c>
      <c r="P66" s="306">
        <f t="shared" si="39"/>
        <v>0</v>
      </c>
      <c r="Q66" s="306">
        <f t="shared" si="39"/>
        <v>0</v>
      </c>
      <c r="R66" s="306">
        <f t="shared" si="39"/>
        <v>0</v>
      </c>
      <c r="S66" s="315">
        <f t="shared" si="36"/>
        <v>0</v>
      </c>
      <c r="T66" s="303">
        <f t="shared" si="4"/>
        <v>0</v>
      </c>
    </row>
    <row r="67" spans="1:20" s="227" customFormat="1" ht="30.75" thickBot="1" x14ac:dyDescent="0.3">
      <c r="A67" s="271">
        <v>3.4</v>
      </c>
      <c r="B67" s="263" t="s">
        <v>740</v>
      </c>
      <c r="C67" s="305">
        <f t="shared" si="39"/>
        <v>0</v>
      </c>
      <c r="D67" s="306">
        <f t="shared" si="39"/>
        <v>0</v>
      </c>
      <c r="E67" s="306">
        <f t="shared" si="39"/>
        <v>0</v>
      </c>
      <c r="F67" s="306">
        <f t="shared" si="39"/>
        <v>0</v>
      </c>
      <c r="G67" s="314">
        <f t="shared" si="31"/>
        <v>0</v>
      </c>
      <c r="H67" s="305">
        <f t="shared" si="39"/>
        <v>0</v>
      </c>
      <c r="I67" s="306">
        <f t="shared" si="39"/>
        <v>0</v>
      </c>
      <c r="J67" s="306">
        <f t="shared" si="39"/>
        <v>0</v>
      </c>
      <c r="K67" s="306">
        <f t="shared" si="39"/>
        <v>0</v>
      </c>
      <c r="L67" s="314">
        <f t="shared" si="33"/>
        <v>0</v>
      </c>
      <c r="M67" s="306">
        <f t="shared" si="39"/>
        <v>0</v>
      </c>
      <c r="N67" s="306">
        <f t="shared" si="39"/>
        <v>0</v>
      </c>
      <c r="O67" s="306">
        <f t="shared" si="39"/>
        <v>0</v>
      </c>
      <c r="P67" s="306">
        <f t="shared" si="39"/>
        <v>0</v>
      </c>
      <c r="Q67" s="306">
        <f t="shared" si="39"/>
        <v>0</v>
      </c>
      <c r="R67" s="306">
        <f t="shared" si="39"/>
        <v>0</v>
      </c>
      <c r="S67" s="315">
        <f t="shared" si="36"/>
        <v>0</v>
      </c>
      <c r="T67" s="303">
        <f t="shared" si="4"/>
        <v>0</v>
      </c>
    </row>
    <row r="68" spans="1:20" s="227" customFormat="1" ht="45.75" thickBot="1" x14ac:dyDescent="0.3">
      <c r="A68" s="271">
        <v>3.5</v>
      </c>
      <c r="B68" s="263" t="s">
        <v>743</v>
      </c>
      <c r="C68" s="304">
        <f>SUMIFS(C69:C72,C69:C72,"&lt;&gt;Local Currency", C69:C72,"&lt;&gt;US Dollars" )</f>
        <v>0</v>
      </c>
      <c r="D68" s="300">
        <f t="shared" ref="D68:R68" si="40">SUMIFS(D69:D72,D69:D72,"&lt;&gt;Local Currency", D69:D72,"&lt;&gt;US Dollars" )</f>
        <v>0</v>
      </c>
      <c r="E68" s="300">
        <f t="shared" si="40"/>
        <v>0</v>
      </c>
      <c r="F68" s="300">
        <f t="shared" si="40"/>
        <v>0</v>
      </c>
      <c r="G68" s="314">
        <f t="shared" si="31"/>
        <v>0</v>
      </c>
      <c r="H68" s="300">
        <f t="shared" si="40"/>
        <v>0</v>
      </c>
      <c r="I68" s="300">
        <f t="shared" si="40"/>
        <v>0</v>
      </c>
      <c r="J68" s="300">
        <f t="shared" si="40"/>
        <v>0</v>
      </c>
      <c r="K68" s="300">
        <f t="shared" si="40"/>
        <v>0</v>
      </c>
      <c r="L68" s="314">
        <f t="shared" si="33"/>
        <v>0</v>
      </c>
      <c r="M68" s="300">
        <f t="shared" si="40"/>
        <v>0</v>
      </c>
      <c r="N68" s="300">
        <f t="shared" si="40"/>
        <v>0</v>
      </c>
      <c r="O68" s="300">
        <f t="shared" si="40"/>
        <v>0</v>
      </c>
      <c r="P68" s="300">
        <f t="shared" si="40"/>
        <v>0</v>
      </c>
      <c r="Q68" s="300">
        <f t="shared" si="40"/>
        <v>0</v>
      </c>
      <c r="R68" s="300">
        <f t="shared" si="40"/>
        <v>0</v>
      </c>
      <c r="S68" s="315">
        <f t="shared" si="36"/>
        <v>0</v>
      </c>
      <c r="T68" s="303">
        <f t="shared" si="4"/>
        <v>0</v>
      </c>
    </row>
    <row r="69" spans="1:20" s="227" customFormat="1" ht="16.5" thickBot="1" x14ac:dyDescent="0.3">
      <c r="A69" s="271" t="s">
        <v>894</v>
      </c>
      <c r="B69" s="321" t="s">
        <v>1198</v>
      </c>
      <c r="C69" s="305">
        <f t="shared" si="39"/>
        <v>0</v>
      </c>
      <c r="D69" s="306">
        <f t="shared" si="39"/>
        <v>0</v>
      </c>
      <c r="E69" s="306">
        <f t="shared" si="39"/>
        <v>0</v>
      </c>
      <c r="F69" s="306">
        <f t="shared" si="39"/>
        <v>0</v>
      </c>
      <c r="G69" s="314">
        <f t="shared" si="31"/>
        <v>0</v>
      </c>
      <c r="H69" s="306">
        <f t="shared" si="39"/>
        <v>0</v>
      </c>
      <c r="I69" s="306">
        <f t="shared" si="39"/>
        <v>0</v>
      </c>
      <c r="J69" s="306">
        <f t="shared" si="39"/>
        <v>0</v>
      </c>
      <c r="K69" s="306">
        <f t="shared" si="39"/>
        <v>0</v>
      </c>
      <c r="L69" s="314">
        <f t="shared" si="33"/>
        <v>0</v>
      </c>
      <c r="M69" s="306">
        <f t="shared" si="39"/>
        <v>0</v>
      </c>
      <c r="N69" s="306">
        <f t="shared" si="39"/>
        <v>0</v>
      </c>
      <c r="O69" s="306">
        <f t="shared" si="39"/>
        <v>0</v>
      </c>
      <c r="P69" s="306">
        <f t="shared" si="39"/>
        <v>0</v>
      </c>
      <c r="Q69" s="306">
        <f t="shared" si="39"/>
        <v>0</v>
      </c>
      <c r="R69" s="306">
        <f t="shared" si="39"/>
        <v>0</v>
      </c>
      <c r="S69" s="315">
        <f t="shared" si="36"/>
        <v>0</v>
      </c>
      <c r="T69" s="303">
        <f t="shared" si="4"/>
        <v>0</v>
      </c>
    </row>
    <row r="70" spans="1:20" s="227" customFormat="1" ht="16.5" thickBot="1" x14ac:dyDescent="0.3">
      <c r="A70" s="271" t="s">
        <v>895</v>
      </c>
      <c r="B70" s="321" t="s">
        <v>1199</v>
      </c>
      <c r="C70" s="305">
        <f t="shared" si="39"/>
        <v>0</v>
      </c>
      <c r="D70" s="306">
        <f t="shared" si="39"/>
        <v>0</v>
      </c>
      <c r="E70" s="306">
        <f t="shared" si="39"/>
        <v>0</v>
      </c>
      <c r="F70" s="306">
        <f t="shared" si="39"/>
        <v>0</v>
      </c>
      <c r="G70" s="314">
        <f t="shared" si="31"/>
        <v>0</v>
      </c>
      <c r="H70" s="306">
        <f t="shared" si="39"/>
        <v>0</v>
      </c>
      <c r="I70" s="306">
        <f t="shared" si="39"/>
        <v>0</v>
      </c>
      <c r="J70" s="306">
        <f t="shared" si="39"/>
        <v>0</v>
      </c>
      <c r="K70" s="306">
        <f t="shared" si="39"/>
        <v>0</v>
      </c>
      <c r="L70" s="314">
        <f t="shared" si="33"/>
        <v>0</v>
      </c>
      <c r="M70" s="306">
        <f t="shared" si="39"/>
        <v>0</v>
      </c>
      <c r="N70" s="306">
        <f t="shared" si="39"/>
        <v>0</v>
      </c>
      <c r="O70" s="306">
        <f t="shared" si="39"/>
        <v>0</v>
      </c>
      <c r="P70" s="306">
        <f t="shared" si="39"/>
        <v>0</v>
      </c>
      <c r="Q70" s="306">
        <f t="shared" si="39"/>
        <v>0</v>
      </c>
      <c r="R70" s="306">
        <f t="shared" si="39"/>
        <v>0</v>
      </c>
      <c r="S70" s="315">
        <f t="shared" si="36"/>
        <v>0</v>
      </c>
      <c r="T70" s="303">
        <f t="shared" si="4"/>
        <v>0</v>
      </c>
    </row>
    <row r="71" spans="1:20" s="227" customFormat="1" ht="16.5" thickBot="1" x14ac:dyDescent="0.3">
      <c r="A71" s="271" t="s">
        <v>896</v>
      </c>
      <c r="B71" s="321" t="s">
        <v>1200</v>
      </c>
      <c r="C71" s="305">
        <f t="shared" si="39"/>
        <v>0</v>
      </c>
      <c r="D71" s="306">
        <f t="shared" si="39"/>
        <v>0</v>
      </c>
      <c r="E71" s="306">
        <f t="shared" si="39"/>
        <v>0</v>
      </c>
      <c r="F71" s="306">
        <f t="shared" si="39"/>
        <v>0</v>
      </c>
      <c r="G71" s="314">
        <f t="shared" si="31"/>
        <v>0</v>
      </c>
      <c r="H71" s="306">
        <f t="shared" si="39"/>
        <v>0</v>
      </c>
      <c r="I71" s="306">
        <f t="shared" si="39"/>
        <v>0</v>
      </c>
      <c r="J71" s="306">
        <f t="shared" si="39"/>
        <v>0</v>
      </c>
      <c r="K71" s="306">
        <f t="shared" si="39"/>
        <v>0</v>
      </c>
      <c r="L71" s="314">
        <f t="shared" si="33"/>
        <v>0</v>
      </c>
      <c r="M71" s="306">
        <f t="shared" si="39"/>
        <v>0</v>
      </c>
      <c r="N71" s="306">
        <f t="shared" si="39"/>
        <v>0</v>
      </c>
      <c r="O71" s="306">
        <f t="shared" si="39"/>
        <v>0</v>
      </c>
      <c r="P71" s="306">
        <f t="shared" si="39"/>
        <v>0</v>
      </c>
      <c r="Q71" s="306">
        <f t="shared" si="39"/>
        <v>0</v>
      </c>
      <c r="R71" s="306">
        <f t="shared" si="39"/>
        <v>0</v>
      </c>
      <c r="S71" s="315">
        <f t="shared" si="36"/>
        <v>0</v>
      </c>
      <c r="T71" s="303">
        <f t="shared" si="4"/>
        <v>0</v>
      </c>
    </row>
    <row r="72" spans="1:20" s="227" customFormat="1" ht="16.5" thickBot="1" x14ac:dyDescent="0.3">
      <c r="A72" s="271" t="s">
        <v>897</v>
      </c>
      <c r="B72" s="321" t="s">
        <v>1201</v>
      </c>
      <c r="C72" s="305">
        <f t="shared" si="39"/>
        <v>0</v>
      </c>
      <c r="D72" s="306">
        <f t="shared" si="39"/>
        <v>0</v>
      </c>
      <c r="E72" s="306">
        <f t="shared" si="39"/>
        <v>0</v>
      </c>
      <c r="F72" s="306">
        <f t="shared" si="39"/>
        <v>0</v>
      </c>
      <c r="G72" s="314">
        <f t="shared" si="31"/>
        <v>0</v>
      </c>
      <c r="H72" s="306">
        <f t="shared" si="39"/>
        <v>0</v>
      </c>
      <c r="I72" s="306">
        <f t="shared" si="39"/>
        <v>0</v>
      </c>
      <c r="J72" s="306">
        <f t="shared" si="39"/>
        <v>0</v>
      </c>
      <c r="K72" s="306">
        <f t="shared" si="39"/>
        <v>0</v>
      </c>
      <c r="L72" s="314">
        <f t="shared" si="33"/>
        <v>0</v>
      </c>
      <c r="M72" s="306">
        <f t="shared" si="39"/>
        <v>0</v>
      </c>
      <c r="N72" s="306">
        <f t="shared" si="39"/>
        <v>0</v>
      </c>
      <c r="O72" s="306">
        <f t="shared" si="39"/>
        <v>0</v>
      </c>
      <c r="P72" s="306">
        <f t="shared" si="39"/>
        <v>0</v>
      </c>
      <c r="Q72" s="306">
        <f t="shared" si="39"/>
        <v>0</v>
      </c>
      <c r="R72" s="306">
        <f t="shared" si="39"/>
        <v>0</v>
      </c>
      <c r="S72" s="315">
        <f t="shared" si="36"/>
        <v>0</v>
      </c>
      <c r="T72" s="303">
        <f t="shared" si="4"/>
        <v>0</v>
      </c>
    </row>
    <row r="73" spans="1:20" s="227" customFormat="1" ht="30.75" thickBot="1" x14ac:dyDescent="0.3">
      <c r="A73" s="271">
        <v>3.6</v>
      </c>
      <c r="B73" s="263" t="s">
        <v>749</v>
      </c>
      <c r="C73" s="304">
        <f>SUMIFS(C74:C77,C74:C77,"&lt;&gt;Local Currency", C74:C77,"&lt;&gt;US Dollars" )</f>
        <v>0</v>
      </c>
      <c r="D73" s="300">
        <f t="shared" ref="D73:R73" si="41">SUMIFS(D74:D77,D74:D77,"&lt;&gt;Local Currency", D74:D77,"&lt;&gt;US Dollars" )</f>
        <v>0</v>
      </c>
      <c r="E73" s="300">
        <f t="shared" si="41"/>
        <v>0</v>
      </c>
      <c r="F73" s="300">
        <f t="shared" si="41"/>
        <v>0</v>
      </c>
      <c r="G73" s="314">
        <f t="shared" si="31"/>
        <v>0</v>
      </c>
      <c r="H73" s="300">
        <f t="shared" si="41"/>
        <v>0</v>
      </c>
      <c r="I73" s="300">
        <f t="shared" si="41"/>
        <v>0</v>
      </c>
      <c r="J73" s="300">
        <f t="shared" si="41"/>
        <v>0</v>
      </c>
      <c r="K73" s="300">
        <f t="shared" si="41"/>
        <v>0</v>
      </c>
      <c r="L73" s="314">
        <f t="shared" si="33"/>
        <v>0</v>
      </c>
      <c r="M73" s="300">
        <f t="shared" si="41"/>
        <v>0</v>
      </c>
      <c r="N73" s="300">
        <f t="shared" si="41"/>
        <v>0</v>
      </c>
      <c r="O73" s="300">
        <f t="shared" si="41"/>
        <v>0</v>
      </c>
      <c r="P73" s="300">
        <f t="shared" si="41"/>
        <v>0</v>
      </c>
      <c r="Q73" s="300">
        <f t="shared" si="41"/>
        <v>0</v>
      </c>
      <c r="R73" s="300">
        <f t="shared" si="41"/>
        <v>0</v>
      </c>
      <c r="S73" s="315">
        <f t="shared" si="36"/>
        <v>0</v>
      </c>
      <c r="T73" s="303">
        <f t="shared" si="4"/>
        <v>0</v>
      </c>
    </row>
    <row r="74" spans="1:20" s="227" customFormat="1" ht="16.5" thickBot="1" x14ac:dyDescent="0.3">
      <c r="A74" s="271" t="s">
        <v>899</v>
      </c>
      <c r="B74" s="321" t="s">
        <v>1198</v>
      </c>
      <c r="C74" s="305">
        <f t="shared" si="39"/>
        <v>0</v>
      </c>
      <c r="D74" s="306">
        <f t="shared" si="39"/>
        <v>0</v>
      </c>
      <c r="E74" s="306">
        <f t="shared" si="39"/>
        <v>0</v>
      </c>
      <c r="F74" s="306">
        <f t="shared" si="39"/>
        <v>0</v>
      </c>
      <c r="G74" s="314">
        <f t="shared" si="31"/>
        <v>0</v>
      </c>
      <c r="H74" s="306">
        <f t="shared" si="39"/>
        <v>0</v>
      </c>
      <c r="I74" s="306">
        <f t="shared" si="39"/>
        <v>0</v>
      </c>
      <c r="J74" s="306">
        <f t="shared" si="39"/>
        <v>0</v>
      </c>
      <c r="K74" s="306">
        <f t="shared" si="39"/>
        <v>0</v>
      </c>
      <c r="L74" s="314">
        <f t="shared" si="33"/>
        <v>0</v>
      </c>
      <c r="M74" s="306">
        <f t="shared" si="39"/>
        <v>0</v>
      </c>
      <c r="N74" s="306">
        <f t="shared" si="39"/>
        <v>0</v>
      </c>
      <c r="O74" s="306">
        <f t="shared" si="39"/>
        <v>0</v>
      </c>
      <c r="P74" s="306">
        <f t="shared" si="39"/>
        <v>0</v>
      </c>
      <c r="Q74" s="306">
        <f t="shared" si="39"/>
        <v>0</v>
      </c>
      <c r="R74" s="306">
        <f t="shared" si="39"/>
        <v>0</v>
      </c>
      <c r="S74" s="315">
        <f t="shared" si="36"/>
        <v>0</v>
      </c>
      <c r="T74" s="303">
        <f t="shared" si="4"/>
        <v>0</v>
      </c>
    </row>
    <row r="75" spans="1:20" s="227" customFormat="1" ht="16.5" thickBot="1" x14ac:dyDescent="0.3">
      <c r="A75" s="271" t="s">
        <v>900</v>
      </c>
      <c r="B75" s="321" t="s">
        <v>1199</v>
      </c>
      <c r="C75" s="305">
        <f t="shared" si="39"/>
        <v>0</v>
      </c>
      <c r="D75" s="306">
        <f t="shared" si="39"/>
        <v>0</v>
      </c>
      <c r="E75" s="306">
        <f t="shared" si="39"/>
        <v>0</v>
      </c>
      <c r="F75" s="306">
        <f t="shared" si="39"/>
        <v>0</v>
      </c>
      <c r="G75" s="314">
        <f t="shared" si="31"/>
        <v>0</v>
      </c>
      <c r="H75" s="306">
        <f t="shared" si="39"/>
        <v>0</v>
      </c>
      <c r="I75" s="306">
        <f t="shared" si="39"/>
        <v>0</v>
      </c>
      <c r="J75" s="306">
        <f t="shared" si="39"/>
        <v>0</v>
      </c>
      <c r="K75" s="306">
        <f t="shared" si="39"/>
        <v>0</v>
      </c>
      <c r="L75" s="314">
        <f t="shared" si="33"/>
        <v>0</v>
      </c>
      <c r="M75" s="306">
        <f t="shared" si="39"/>
        <v>0</v>
      </c>
      <c r="N75" s="306">
        <f t="shared" si="39"/>
        <v>0</v>
      </c>
      <c r="O75" s="306">
        <f t="shared" si="39"/>
        <v>0</v>
      </c>
      <c r="P75" s="306">
        <f t="shared" si="39"/>
        <v>0</v>
      </c>
      <c r="Q75" s="306">
        <f t="shared" si="39"/>
        <v>0</v>
      </c>
      <c r="R75" s="306">
        <f t="shared" si="39"/>
        <v>0</v>
      </c>
      <c r="S75" s="315">
        <f t="shared" si="36"/>
        <v>0</v>
      </c>
      <c r="T75" s="303">
        <f t="shared" si="4"/>
        <v>0</v>
      </c>
    </row>
    <row r="76" spans="1:20" s="227" customFormat="1" ht="16.5" thickBot="1" x14ac:dyDescent="0.3">
      <c r="A76" s="271" t="s">
        <v>901</v>
      </c>
      <c r="B76" s="321" t="s">
        <v>1200</v>
      </c>
      <c r="C76" s="305">
        <f t="shared" si="39"/>
        <v>0</v>
      </c>
      <c r="D76" s="306">
        <f t="shared" si="39"/>
        <v>0</v>
      </c>
      <c r="E76" s="306">
        <f t="shared" si="39"/>
        <v>0</v>
      </c>
      <c r="F76" s="306">
        <f t="shared" si="39"/>
        <v>0</v>
      </c>
      <c r="G76" s="314">
        <f t="shared" si="31"/>
        <v>0</v>
      </c>
      <c r="H76" s="306">
        <f t="shared" si="39"/>
        <v>0</v>
      </c>
      <c r="I76" s="306">
        <f t="shared" si="39"/>
        <v>0</v>
      </c>
      <c r="J76" s="306">
        <f t="shared" si="39"/>
        <v>0</v>
      </c>
      <c r="K76" s="306">
        <f t="shared" si="39"/>
        <v>0</v>
      </c>
      <c r="L76" s="314">
        <f t="shared" si="33"/>
        <v>0</v>
      </c>
      <c r="M76" s="306">
        <f t="shared" si="39"/>
        <v>0</v>
      </c>
      <c r="N76" s="306">
        <f t="shared" si="39"/>
        <v>0</v>
      </c>
      <c r="O76" s="306">
        <f t="shared" si="39"/>
        <v>0</v>
      </c>
      <c r="P76" s="306">
        <f t="shared" si="39"/>
        <v>0</v>
      </c>
      <c r="Q76" s="306">
        <f t="shared" si="39"/>
        <v>0</v>
      </c>
      <c r="R76" s="306">
        <f t="shared" si="39"/>
        <v>0</v>
      </c>
      <c r="S76" s="315">
        <f t="shared" si="36"/>
        <v>0</v>
      </c>
      <c r="T76" s="303">
        <f t="shared" si="4"/>
        <v>0</v>
      </c>
    </row>
    <row r="77" spans="1:20" s="227" customFormat="1" ht="16.5" thickBot="1" x14ac:dyDescent="0.3">
      <c r="A77" s="271" t="s">
        <v>902</v>
      </c>
      <c r="B77" s="321" t="s">
        <v>1201</v>
      </c>
      <c r="C77" s="305">
        <f t="shared" si="39"/>
        <v>0</v>
      </c>
      <c r="D77" s="306">
        <f t="shared" si="39"/>
        <v>0</v>
      </c>
      <c r="E77" s="306">
        <f t="shared" si="39"/>
        <v>0</v>
      </c>
      <c r="F77" s="306">
        <f t="shared" si="39"/>
        <v>0</v>
      </c>
      <c r="G77" s="314">
        <f t="shared" si="31"/>
        <v>0</v>
      </c>
      <c r="H77" s="306">
        <f t="shared" si="39"/>
        <v>0</v>
      </c>
      <c r="I77" s="306">
        <f t="shared" si="39"/>
        <v>0</v>
      </c>
      <c r="J77" s="306">
        <f t="shared" si="39"/>
        <v>0</v>
      </c>
      <c r="K77" s="306">
        <f t="shared" si="39"/>
        <v>0</v>
      </c>
      <c r="L77" s="314">
        <f t="shared" si="33"/>
        <v>0</v>
      </c>
      <c r="M77" s="306">
        <f t="shared" si="39"/>
        <v>0</v>
      </c>
      <c r="N77" s="306">
        <f t="shared" si="39"/>
        <v>0</v>
      </c>
      <c r="O77" s="306">
        <f t="shared" si="39"/>
        <v>0</v>
      </c>
      <c r="P77" s="306">
        <f t="shared" si="39"/>
        <v>0</v>
      </c>
      <c r="Q77" s="306">
        <f t="shared" si="39"/>
        <v>0</v>
      </c>
      <c r="R77" s="306">
        <f t="shared" si="39"/>
        <v>0</v>
      </c>
      <c r="S77" s="315">
        <f t="shared" si="36"/>
        <v>0</v>
      </c>
      <c r="T77" s="303">
        <f t="shared" si="4"/>
        <v>0</v>
      </c>
    </row>
    <row r="78" spans="1:20" s="227" customFormat="1" ht="30.75" thickBot="1" x14ac:dyDescent="0.3">
      <c r="A78" s="296">
        <v>3.7</v>
      </c>
      <c r="B78" s="263" t="s">
        <v>751</v>
      </c>
      <c r="C78" s="304">
        <f>C79+C85</f>
        <v>0</v>
      </c>
      <c r="D78" s="300">
        <f t="shared" ref="D78:F78" si="42">D79+D85</f>
        <v>0</v>
      </c>
      <c r="E78" s="300">
        <f t="shared" si="42"/>
        <v>0</v>
      </c>
      <c r="F78" s="300">
        <f t="shared" si="42"/>
        <v>0</v>
      </c>
      <c r="G78" s="314">
        <f>SUMIFS(C78:F78,C78:F78,"&lt;&gt;Local Currency", C78:F78,"&lt;&gt;US Dollars" )</f>
        <v>0</v>
      </c>
      <c r="H78" s="300">
        <f>H79+H85</f>
        <v>0</v>
      </c>
      <c r="I78" s="300">
        <f t="shared" ref="I78:K78" si="43">I79+I85</f>
        <v>0</v>
      </c>
      <c r="J78" s="300">
        <f t="shared" si="43"/>
        <v>0</v>
      </c>
      <c r="K78" s="300">
        <f t="shared" si="43"/>
        <v>0</v>
      </c>
      <c r="L78" s="314">
        <f t="shared" si="33"/>
        <v>0</v>
      </c>
      <c r="M78" s="300">
        <f>M79+M85</f>
        <v>0</v>
      </c>
      <c r="N78" s="300">
        <f t="shared" ref="N78:R78" si="44">N79+N85</f>
        <v>0</v>
      </c>
      <c r="O78" s="300">
        <f t="shared" si="44"/>
        <v>0</v>
      </c>
      <c r="P78" s="300">
        <f t="shared" si="44"/>
        <v>0</v>
      </c>
      <c r="Q78" s="300">
        <f t="shared" si="44"/>
        <v>0</v>
      </c>
      <c r="R78" s="300">
        <f t="shared" si="44"/>
        <v>0</v>
      </c>
      <c r="S78" s="315">
        <f t="shared" si="36"/>
        <v>0</v>
      </c>
      <c r="T78" s="303">
        <f t="shared" si="4"/>
        <v>0</v>
      </c>
    </row>
    <row r="79" spans="1:20" s="227" customFormat="1" ht="45.75" thickBot="1" x14ac:dyDescent="0.3">
      <c r="A79" s="271" t="s">
        <v>903</v>
      </c>
      <c r="B79" s="325" t="s">
        <v>1220</v>
      </c>
      <c r="C79" s="304">
        <f>SUMIFS(C80:C84,C80:C84,"&lt;&gt;Local Currency",C80:C84,"&lt;&gt;US Dollars")</f>
        <v>0</v>
      </c>
      <c r="D79" s="300">
        <f t="shared" ref="D79:F79" si="45">SUMIFS(D80:D84,D80:D84,"&lt;&gt;Local Currency",D80:D84,"&lt;&gt;US Dollars")</f>
        <v>0</v>
      </c>
      <c r="E79" s="300">
        <f t="shared" si="45"/>
        <v>0</v>
      </c>
      <c r="F79" s="300">
        <f t="shared" si="45"/>
        <v>0</v>
      </c>
      <c r="G79" s="314">
        <f t="shared" si="31"/>
        <v>0</v>
      </c>
      <c r="H79" s="300">
        <f t="shared" ref="H79:K79" si="46">SUMIFS(H80:H84,H80:H84,"&lt;&gt;Local Currency",H80:H84,"&lt;&gt;US Dollars")</f>
        <v>0</v>
      </c>
      <c r="I79" s="300">
        <f t="shared" si="46"/>
        <v>0</v>
      </c>
      <c r="J79" s="300">
        <f t="shared" si="46"/>
        <v>0</v>
      </c>
      <c r="K79" s="300">
        <f t="shared" si="46"/>
        <v>0</v>
      </c>
      <c r="L79" s="314">
        <f t="shared" si="33"/>
        <v>0</v>
      </c>
      <c r="M79" s="300">
        <f t="shared" ref="M79:R79" si="47">SUMIFS(M80:M84,M80:M84,"&lt;&gt;Local Currency",M80:M84,"&lt;&gt;US Dollars")</f>
        <v>0</v>
      </c>
      <c r="N79" s="300">
        <f t="shared" si="47"/>
        <v>0</v>
      </c>
      <c r="O79" s="300">
        <f t="shared" si="47"/>
        <v>0</v>
      </c>
      <c r="P79" s="300">
        <f t="shared" si="47"/>
        <v>0</v>
      </c>
      <c r="Q79" s="300">
        <f t="shared" si="47"/>
        <v>0</v>
      </c>
      <c r="R79" s="300">
        <f t="shared" si="47"/>
        <v>0</v>
      </c>
      <c r="S79" s="315">
        <f t="shared" si="36"/>
        <v>0</v>
      </c>
      <c r="T79" s="303">
        <f t="shared" si="4"/>
        <v>0</v>
      </c>
    </row>
    <row r="80" spans="1:20" s="227" customFormat="1" ht="16.5" thickBot="1" x14ac:dyDescent="0.3">
      <c r="A80" s="271" t="s">
        <v>904</v>
      </c>
      <c r="B80" s="321" t="s">
        <v>1193</v>
      </c>
      <c r="C80" s="305">
        <f t="shared" ref="C80:R104" si="48">$B$7</f>
        <v>0</v>
      </c>
      <c r="D80" s="306">
        <f t="shared" si="48"/>
        <v>0</v>
      </c>
      <c r="E80" s="306">
        <f t="shared" si="48"/>
        <v>0</v>
      </c>
      <c r="F80" s="306">
        <f t="shared" si="48"/>
        <v>0</v>
      </c>
      <c r="G80" s="314">
        <f t="shared" si="31"/>
        <v>0</v>
      </c>
      <c r="H80" s="306">
        <f t="shared" si="48"/>
        <v>0</v>
      </c>
      <c r="I80" s="306">
        <f t="shared" si="48"/>
        <v>0</v>
      </c>
      <c r="J80" s="306">
        <f t="shared" si="48"/>
        <v>0</v>
      </c>
      <c r="K80" s="306">
        <f t="shared" si="48"/>
        <v>0</v>
      </c>
      <c r="L80" s="314">
        <f t="shared" si="33"/>
        <v>0</v>
      </c>
      <c r="M80" s="306">
        <f t="shared" si="48"/>
        <v>0</v>
      </c>
      <c r="N80" s="306">
        <f t="shared" si="48"/>
        <v>0</v>
      </c>
      <c r="O80" s="306">
        <f t="shared" si="48"/>
        <v>0</v>
      </c>
      <c r="P80" s="306">
        <f t="shared" si="48"/>
        <v>0</v>
      </c>
      <c r="Q80" s="306">
        <f t="shared" si="48"/>
        <v>0</v>
      </c>
      <c r="R80" s="306">
        <f t="shared" si="48"/>
        <v>0</v>
      </c>
      <c r="S80" s="315">
        <f t="shared" si="36"/>
        <v>0</v>
      </c>
      <c r="T80" s="303">
        <f t="shared" si="4"/>
        <v>0</v>
      </c>
    </row>
    <row r="81" spans="1:20" s="227" customFormat="1" ht="16.5" thickBot="1" x14ac:dyDescent="0.3">
      <c r="A81" s="271" t="s">
        <v>905</v>
      </c>
      <c r="B81" s="321" t="s">
        <v>1194</v>
      </c>
      <c r="C81" s="305">
        <f t="shared" si="48"/>
        <v>0</v>
      </c>
      <c r="D81" s="306">
        <f t="shared" si="48"/>
        <v>0</v>
      </c>
      <c r="E81" s="306">
        <f t="shared" si="48"/>
        <v>0</v>
      </c>
      <c r="F81" s="306">
        <f t="shared" si="48"/>
        <v>0</v>
      </c>
      <c r="G81" s="314">
        <f t="shared" si="31"/>
        <v>0</v>
      </c>
      <c r="H81" s="306">
        <f t="shared" si="48"/>
        <v>0</v>
      </c>
      <c r="I81" s="306">
        <f t="shared" si="48"/>
        <v>0</v>
      </c>
      <c r="J81" s="306">
        <f t="shared" si="48"/>
        <v>0</v>
      </c>
      <c r="K81" s="306">
        <f t="shared" si="48"/>
        <v>0</v>
      </c>
      <c r="L81" s="314">
        <f t="shared" si="33"/>
        <v>0</v>
      </c>
      <c r="M81" s="306">
        <f t="shared" si="48"/>
        <v>0</v>
      </c>
      <c r="N81" s="306">
        <f t="shared" si="48"/>
        <v>0</v>
      </c>
      <c r="O81" s="306">
        <f t="shared" si="48"/>
        <v>0</v>
      </c>
      <c r="P81" s="306">
        <f t="shared" si="48"/>
        <v>0</v>
      </c>
      <c r="Q81" s="306">
        <f t="shared" si="48"/>
        <v>0</v>
      </c>
      <c r="R81" s="306">
        <f t="shared" si="48"/>
        <v>0</v>
      </c>
      <c r="S81" s="315">
        <f t="shared" si="36"/>
        <v>0</v>
      </c>
      <c r="T81" s="303">
        <f t="shared" ref="T81:T124" si="49">SUM(G81,L81,S81)</f>
        <v>0</v>
      </c>
    </row>
    <row r="82" spans="1:20" s="227" customFormat="1" ht="16.5" thickBot="1" x14ac:dyDescent="0.3">
      <c r="A82" s="271" t="s">
        <v>908</v>
      </c>
      <c r="B82" s="321" t="s">
        <v>1195</v>
      </c>
      <c r="C82" s="305">
        <f t="shared" si="48"/>
        <v>0</v>
      </c>
      <c r="D82" s="306">
        <f t="shared" si="48"/>
        <v>0</v>
      </c>
      <c r="E82" s="306">
        <f t="shared" si="48"/>
        <v>0</v>
      </c>
      <c r="F82" s="306">
        <f t="shared" si="48"/>
        <v>0</v>
      </c>
      <c r="G82" s="314">
        <f t="shared" si="31"/>
        <v>0</v>
      </c>
      <c r="H82" s="306">
        <f t="shared" si="48"/>
        <v>0</v>
      </c>
      <c r="I82" s="306">
        <f t="shared" si="48"/>
        <v>0</v>
      </c>
      <c r="J82" s="306">
        <f t="shared" si="48"/>
        <v>0</v>
      </c>
      <c r="K82" s="306">
        <f t="shared" si="48"/>
        <v>0</v>
      </c>
      <c r="L82" s="314">
        <f t="shared" si="33"/>
        <v>0</v>
      </c>
      <c r="M82" s="306">
        <f t="shared" si="48"/>
        <v>0</v>
      </c>
      <c r="N82" s="306">
        <f t="shared" si="48"/>
        <v>0</v>
      </c>
      <c r="O82" s="306">
        <f t="shared" si="48"/>
        <v>0</v>
      </c>
      <c r="P82" s="306">
        <f t="shared" si="48"/>
        <v>0</v>
      </c>
      <c r="Q82" s="306">
        <f t="shared" si="48"/>
        <v>0</v>
      </c>
      <c r="R82" s="306">
        <f t="shared" si="48"/>
        <v>0</v>
      </c>
      <c r="S82" s="315">
        <f t="shared" si="36"/>
        <v>0</v>
      </c>
      <c r="T82" s="303">
        <f t="shared" si="49"/>
        <v>0</v>
      </c>
    </row>
    <row r="83" spans="1:20" s="227" customFormat="1" ht="16.5" thickBot="1" x14ac:dyDescent="0.3">
      <c r="A83" s="271" t="s">
        <v>909</v>
      </c>
      <c r="B83" s="321" t="s">
        <v>1196</v>
      </c>
      <c r="C83" s="305">
        <f t="shared" si="48"/>
        <v>0</v>
      </c>
      <c r="D83" s="306">
        <f t="shared" si="48"/>
        <v>0</v>
      </c>
      <c r="E83" s="306">
        <f t="shared" si="48"/>
        <v>0</v>
      </c>
      <c r="F83" s="306">
        <f t="shared" si="48"/>
        <v>0</v>
      </c>
      <c r="G83" s="314">
        <f t="shared" si="31"/>
        <v>0</v>
      </c>
      <c r="H83" s="306">
        <f t="shared" si="48"/>
        <v>0</v>
      </c>
      <c r="I83" s="306">
        <f t="shared" si="48"/>
        <v>0</v>
      </c>
      <c r="J83" s="306">
        <f t="shared" si="48"/>
        <v>0</v>
      </c>
      <c r="K83" s="306">
        <f t="shared" si="48"/>
        <v>0</v>
      </c>
      <c r="L83" s="314">
        <f t="shared" si="33"/>
        <v>0</v>
      </c>
      <c r="M83" s="306">
        <f t="shared" si="48"/>
        <v>0</v>
      </c>
      <c r="N83" s="306">
        <f t="shared" si="48"/>
        <v>0</v>
      </c>
      <c r="O83" s="306">
        <f t="shared" si="48"/>
        <v>0</v>
      </c>
      <c r="P83" s="306">
        <f t="shared" si="48"/>
        <v>0</v>
      </c>
      <c r="Q83" s="306">
        <f t="shared" si="48"/>
        <v>0</v>
      </c>
      <c r="R83" s="306">
        <f t="shared" si="48"/>
        <v>0</v>
      </c>
      <c r="S83" s="315">
        <f t="shared" si="36"/>
        <v>0</v>
      </c>
      <c r="T83" s="303">
        <f t="shared" si="49"/>
        <v>0</v>
      </c>
    </row>
    <row r="84" spans="1:20" s="227" customFormat="1" ht="16.5" thickBot="1" x14ac:dyDescent="0.3">
      <c r="A84" s="271" t="s">
        <v>910</v>
      </c>
      <c r="B84" s="321" t="s">
        <v>1197</v>
      </c>
      <c r="C84" s="305">
        <f t="shared" si="48"/>
        <v>0</v>
      </c>
      <c r="D84" s="306">
        <f t="shared" si="48"/>
        <v>0</v>
      </c>
      <c r="E84" s="306">
        <f t="shared" si="48"/>
        <v>0</v>
      </c>
      <c r="F84" s="306">
        <f t="shared" si="48"/>
        <v>0</v>
      </c>
      <c r="G84" s="314">
        <f t="shared" si="31"/>
        <v>0</v>
      </c>
      <c r="H84" s="306">
        <f t="shared" si="48"/>
        <v>0</v>
      </c>
      <c r="I84" s="306">
        <f t="shared" si="48"/>
        <v>0</v>
      </c>
      <c r="J84" s="306">
        <f t="shared" si="48"/>
        <v>0</v>
      </c>
      <c r="K84" s="306">
        <f t="shared" si="48"/>
        <v>0</v>
      </c>
      <c r="L84" s="314">
        <f t="shared" si="33"/>
        <v>0</v>
      </c>
      <c r="M84" s="306">
        <f t="shared" si="48"/>
        <v>0</v>
      </c>
      <c r="N84" s="306">
        <f t="shared" si="48"/>
        <v>0</v>
      </c>
      <c r="O84" s="306">
        <f t="shared" si="48"/>
        <v>0</v>
      </c>
      <c r="P84" s="306">
        <f t="shared" si="48"/>
        <v>0</v>
      </c>
      <c r="Q84" s="306">
        <f t="shared" si="48"/>
        <v>0</v>
      </c>
      <c r="R84" s="306">
        <f t="shared" si="48"/>
        <v>0</v>
      </c>
      <c r="S84" s="315">
        <f t="shared" si="36"/>
        <v>0</v>
      </c>
      <c r="T84" s="303">
        <f t="shared" si="49"/>
        <v>0</v>
      </c>
    </row>
    <row r="85" spans="1:20" s="227" customFormat="1" ht="16.5" thickBot="1" x14ac:dyDescent="0.3">
      <c r="A85" s="271" t="s">
        <v>911</v>
      </c>
      <c r="B85" s="321" t="s">
        <v>915</v>
      </c>
      <c r="C85" s="304">
        <f>SUMIFS(C86:C88,C86:C88,"&lt;&gt;Local Currency", C86:C88,"&lt;&gt;US Dollars" )</f>
        <v>0</v>
      </c>
      <c r="D85" s="300">
        <f t="shared" ref="D85:F85" si="50">SUMIFS(D86:D88,D86:D88,"&lt;&gt;Local Currency", D86:D88,"&lt;&gt;US Dollars" )</f>
        <v>0</v>
      </c>
      <c r="E85" s="300">
        <f t="shared" si="50"/>
        <v>0</v>
      </c>
      <c r="F85" s="300">
        <f t="shared" si="50"/>
        <v>0</v>
      </c>
      <c r="G85" s="314">
        <f t="shared" si="31"/>
        <v>0</v>
      </c>
      <c r="H85" s="300">
        <f>SUMIFS(H86:H88,H86:H88,"&lt;&gt;Local Currency", H86:H88,"&lt;&gt;US Dollars" )</f>
        <v>0</v>
      </c>
      <c r="I85" s="300">
        <f t="shared" ref="I85:K85" si="51">SUMIFS(I86:I88,I86:I88,"&lt;&gt;Local Currency", I86:I88,"&lt;&gt;US Dollars" )</f>
        <v>0</v>
      </c>
      <c r="J85" s="300">
        <f t="shared" si="51"/>
        <v>0</v>
      </c>
      <c r="K85" s="300">
        <f t="shared" si="51"/>
        <v>0</v>
      </c>
      <c r="L85" s="314">
        <f t="shared" si="33"/>
        <v>0</v>
      </c>
      <c r="M85" s="300">
        <f t="shared" ref="M85:R85" si="52">SUMIFS(M86:M88,M86:M88,"&lt;&gt;Local Currency", M86:M88,"&lt;&gt;US Dollars" )</f>
        <v>0</v>
      </c>
      <c r="N85" s="300">
        <f t="shared" si="52"/>
        <v>0</v>
      </c>
      <c r="O85" s="300">
        <f t="shared" si="52"/>
        <v>0</v>
      </c>
      <c r="P85" s="300">
        <f t="shared" si="52"/>
        <v>0</v>
      </c>
      <c r="Q85" s="300">
        <f t="shared" si="52"/>
        <v>0</v>
      </c>
      <c r="R85" s="300">
        <f t="shared" si="52"/>
        <v>0</v>
      </c>
      <c r="S85" s="315">
        <f t="shared" si="36"/>
        <v>0</v>
      </c>
      <c r="T85" s="303">
        <f t="shared" si="49"/>
        <v>0</v>
      </c>
    </row>
    <row r="86" spans="1:20" s="227" customFormat="1" ht="45.75" thickBot="1" x14ac:dyDescent="0.3">
      <c r="A86" s="271" t="s">
        <v>912</v>
      </c>
      <c r="B86" s="321" t="s">
        <v>1202</v>
      </c>
      <c r="C86" s="305">
        <f t="shared" si="48"/>
        <v>0</v>
      </c>
      <c r="D86" s="306">
        <f t="shared" si="48"/>
        <v>0</v>
      </c>
      <c r="E86" s="306">
        <f t="shared" si="48"/>
        <v>0</v>
      </c>
      <c r="F86" s="306">
        <f t="shared" si="48"/>
        <v>0</v>
      </c>
      <c r="G86" s="314">
        <f t="shared" si="31"/>
        <v>0</v>
      </c>
      <c r="H86" s="306">
        <f t="shared" si="48"/>
        <v>0</v>
      </c>
      <c r="I86" s="306">
        <f t="shared" si="48"/>
        <v>0</v>
      </c>
      <c r="J86" s="306">
        <f t="shared" si="48"/>
        <v>0</v>
      </c>
      <c r="K86" s="306">
        <f t="shared" si="48"/>
        <v>0</v>
      </c>
      <c r="L86" s="314">
        <f t="shared" si="33"/>
        <v>0</v>
      </c>
      <c r="M86" s="306">
        <f t="shared" si="48"/>
        <v>0</v>
      </c>
      <c r="N86" s="306">
        <f t="shared" si="48"/>
        <v>0</v>
      </c>
      <c r="O86" s="306">
        <f t="shared" si="48"/>
        <v>0</v>
      </c>
      <c r="P86" s="306">
        <f t="shared" si="48"/>
        <v>0</v>
      </c>
      <c r="Q86" s="306">
        <f t="shared" si="48"/>
        <v>0</v>
      </c>
      <c r="R86" s="306">
        <f t="shared" si="48"/>
        <v>0</v>
      </c>
      <c r="S86" s="315">
        <f t="shared" si="36"/>
        <v>0</v>
      </c>
      <c r="T86" s="303">
        <f t="shared" si="49"/>
        <v>0</v>
      </c>
    </row>
    <row r="87" spans="1:20" s="227" customFormat="1" ht="16.5" thickBot="1" x14ac:dyDescent="0.3">
      <c r="A87" s="271" t="s">
        <v>913</v>
      </c>
      <c r="B87" s="321" t="s">
        <v>1196</v>
      </c>
      <c r="C87" s="305">
        <f t="shared" si="48"/>
        <v>0</v>
      </c>
      <c r="D87" s="306">
        <f t="shared" si="48"/>
        <v>0</v>
      </c>
      <c r="E87" s="306">
        <f t="shared" si="48"/>
        <v>0</v>
      </c>
      <c r="F87" s="306">
        <f t="shared" si="48"/>
        <v>0</v>
      </c>
      <c r="G87" s="314">
        <f t="shared" si="31"/>
        <v>0</v>
      </c>
      <c r="H87" s="306">
        <f t="shared" si="48"/>
        <v>0</v>
      </c>
      <c r="I87" s="306">
        <f t="shared" si="48"/>
        <v>0</v>
      </c>
      <c r="J87" s="306">
        <f t="shared" si="48"/>
        <v>0</v>
      </c>
      <c r="K87" s="306">
        <f t="shared" si="48"/>
        <v>0</v>
      </c>
      <c r="L87" s="314">
        <f t="shared" si="33"/>
        <v>0</v>
      </c>
      <c r="M87" s="306">
        <f t="shared" si="48"/>
        <v>0</v>
      </c>
      <c r="N87" s="306">
        <f t="shared" si="48"/>
        <v>0</v>
      </c>
      <c r="O87" s="306">
        <f t="shared" si="48"/>
        <v>0</v>
      </c>
      <c r="P87" s="306">
        <f t="shared" si="48"/>
        <v>0</v>
      </c>
      <c r="Q87" s="306">
        <f t="shared" si="48"/>
        <v>0</v>
      </c>
      <c r="R87" s="306">
        <f t="shared" si="48"/>
        <v>0</v>
      </c>
      <c r="S87" s="315">
        <f t="shared" si="36"/>
        <v>0</v>
      </c>
      <c r="T87" s="303">
        <f t="shared" si="49"/>
        <v>0</v>
      </c>
    </row>
    <row r="88" spans="1:20" s="227" customFormat="1" ht="16.5" thickBot="1" x14ac:dyDescent="0.3">
      <c r="A88" s="271" t="s">
        <v>914</v>
      </c>
      <c r="B88" s="321" t="s">
        <v>1197</v>
      </c>
      <c r="C88" s="305">
        <f t="shared" si="48"/>
        <v>0</v>
      </c>
      <c r="D88" s="306">
        <f t="shared" si="48"/>
        <v>0</v>
      </c>
      <c r="E88" s="306">
        <f t="shared" si="48"/>
        <v>0</v>
      </c>
      <c r="F88" s="306">
        <f t="shared" si="48"/>
        <v>0</v>
      </c>
      <c r="G88" s="314">
        <f t="shared" si="31"/>
        <v>0</v>
      </c>
      <c r="H88" s="306">
        <f t="shared" si="48"/>
        <v>0</v>
      </c>
      <c r="I88" s="306">
        <f t="shared" si="48"/>
        <v>0</v>
      </c>
      <c r="J88" s="306">
        <f t="shared" si="48"/>
        <v>0</v>
      </c>
      <c r="K88" s="306">
        <f t="shared" si="48"/>
        <v>0</v>
      </c>
      <c r="L88" s="314">
        <f t="shared" si="33"/>
        <v>0</v>
      </c>
      <c r="M88" s="306">
        <f t="shared" si="48"/>
        <v>0</v>
      </c>
      <c r="N88" s="306">
        <f t="shared" si="48"/>
        <v>0</v>
      </c>
      <c r="O88" s="306">
        <f t="shared" si="48"/>
        <v>0</v>
      </c>
      <c r="P88" s="306">
        <f t="shared" si="48"/>
        <v>0</v>
      </c>
      <c r="Q88" s="306">
        <f t="shared" si="48"/>
        <v>0</v>
      </c>
      <c r="R88" s="306">
        <f t="shared" si="48"/>
        <v>0</v>
      </c>
      <c r="S88" s="315">
        <f t="shared" si="36"/>
        <v>0</v>
      </c>
      <c r="T88" s="303">
        <f t="shared" si="49"/>
        <v>0</v>
      </c>
    </row>
    <row r="89" spans="1:20" s="227" customFormat="1" ht="30.75" thickBot="1" x14ac:dyDescent="0.3">
      <c r="A89" s="296">
        <v>3.8</v>
      </c>
      <c r="B89" s="263" t="s">
        <v>765</v>
      </c>
      <c r="C89" s="305">
        <f t="shared" si="48"/>
        <v>0</v>
      </c>
      <c r="D89" s="306">
        <f t="shared" si="48"/>
        <v>0</v>
      </c>
      <c r="E89" s="306">
        <f t="shared" si="48"/>
        <v>0</v>
      </c>
      <c r="F89" s="306">
        <f t="shared" si="48"/>
        <v>0</v>
      </c>
      <c r="G89" s="314">
        <f t="shared" si="31"/>
        <v>0</v>
      </c>
      <c r="H89" s="306">
        <f t="shared" si="48"/>
        <v>0</v>
      </c>
      <c r="I89" s="306">
        <f t="shared" si="48"/>
        <v>0</v>
      </c>
      <c r="J89" s="306">
        <f t="shared" si="48"/>
        <v>0</v>
      </c>
      <c r="K89" s="306">
        <f t="shared" si="48"/>
        <v>0</v>
      </c>
      <c r="L89" s="314">
        <f t="shared" si="33"/>
        <v>0</v>
      </c>
      <c r="M89" s="306">
        <f t="shared" si="48"/>
        <v>0</v>
      </c>
      <c r="N89" s="306">
        <f t="shared" si="48"/>
        <v>0</v>
      </c>
      <c r="O89" s="306">
        <f t="shared" si="48"/>
        <v>0</v>
      </c>
      <c r="P89" s="306">
        <f t="shared" si="48"/>
        <v>0</v>
      </c>
      <c r="Q89" s="306">
        <f t="shared" si="48"/>
        <v>0</v>
      </c>
      <c r="R89" s="306">
        <f t="shared" si="48"/>
        <v>0</v>
      </c>
      <c r="S89" s="315">
        <f t="shared" si="36"/>
        <v>0</v>
      </c>
      <c r="T89" s="303">
        <f t="shared" si="49"/>
        <v>0</v>
      </c>
    </row>
    <row r="90" spans="1:20" s="227" customFormat="1" ht="30.75" thickBot="1" x14ac:dyDescent="0.3">
      <c r="A90" s="296">
        <v>3.9</v>
      </c>
      <c r="B90" s="263" t="s">
        <v>767</v>
      </c>
      <c r="C90" s="305">
        <f t="shared" si="48"/>
        <v>0</v>
      </c>
      <c r="D90" s="306">
        <f t="shared" si="48"/>
        <v>0</v>
      </c>
      <c r="E90" s="306">
        <f t="shared" si="48"/>
        <v>0</v>
      </c>
      <c r="F90" s="306">
        <f t="shared" si="48"/>
        <v>0</v>
      </c>
      <c r="G90" s="314">
        <f t="shared" si="31"/>
        <v>0</v>
      </c>
      <c r="H90" s="306">
        <f t="shared" si="48"/>
        <v>0</v>
      </c>
      <c r="I90" s="306">
        <f t="shared" si="48"/>
        <v>0</v>
      </c>
      <c r="J90" s="306">
        <f t="shared" si="48"/>
        <v>0</v>
      </c>
      <c r="K90" s="306">
        <f t="shared" si="48"/>
        <v>0</v>
      </c>
      <c r="L90" s="314">
        <f t="shared" si="33"/>
        <v>0</v>
      </c>
      <c r="M90" s="306">
        <f t="shared" si="48"/>
        <v>0</v>
      </c>
      <c r="N90" s="306">
        <f t="shared" si="48"/>
        <v>0</v>
      </c>
      <c r="O90" s="306">
        <f t="shared" si="48"/>
        <v>0</v>
      </c>
      <c r="P90" s="306">
        <f t="shared" si="48"/>
        <v>0</v>
      </c>
      <c r="Q90" s="306">
        <f t="shared" si="48"/>
        <v>0</v>
      </c>
      <c r="R90" s="306">
        <f t="shared" si="48"/>
        <v>0</v>
      </c>
      <c r="S90" s="315">
        <f t="shared" si="36"/>
        <v>0</v>
      </c>
      <c r="T90" s="303">
        <f t="shared" si="49"/>
        <v>0</v>
      </c>
    </row>
    <row r="91" spans="1:20" s="227" customFormat="1" ht="45.75" thickBot="1" x14ac:dyDescent="0.3">
      <c r="A91" s="262">
        <v>3.1</v>
      </c>
      <c r="B91" s="263" t="s">
        <v>768</v>
      </c>
      <c r="C91" s="305">
        <f t="shared" si="48"/>
        <v>0</v>
      </c>
      <c r="D91" s="306">
        <f t="shared" si="48"/>
        <v>0</v>
      </c>
      <c r="E91" s="306">
        <f t="shared" si="48"/>
        <v>0</v>
      </c>
      <c r="F91" s="306">
        <f t="shared" si="48"/>
        <v>0</v>
      </c>
      <c r="G91" s="314">
        <f t="shared" si="31"/>
        <v>0</v>
      </c>
      <c r="H91" s="306">
        <f t="shared" si="48"/>
        <v>0</v>
      </c>
      <c r="I91" s="306">
        <f t="shared" si="48"/>
        <v>0</v>
      </c>
      <c r="J91" s="306">
        <f t="shared" si="48"/>
        <v>0</v>
      </c>
      <c r="K91" s="306">
        <f t="shared" si="48"/>
        <v>0</v>
      </c>
      <c r="L91" s="314">
        <f t="shared" si="33"/>
        <v>0</v>
      </c>
      <c r="M91" s="306">
        <f t="shared" si="48"/>
        <v>0</v>
      </c>
      <c r="N91" s="306">
        <f t="shared" si="48"/>
        <v>0</v>
      </c>
      <c r="O91" s="306">
        <f t="shared" si="48"/>
        <v>0</v>
      </c>
      <c r="P91" s="306">
        <f t="shared" si="48"/>
        <v>0</v>
      </c>
      <c r="Q91" s="306">
        <f t="shared" si="48"/>
        <v>0</v>
      </c>
      <c r="R91" s="306">
        <f t="shared" si="48"/>
        <v>0</v>
      </c>
      <c r="S91" s="315">
        <f t="shared" si="36"/>
        <v>0</v>
      </c>
      <c r="T91" s="303">
        <f t="shared" si="49"/>
        <v>0</v>
      </c>
    </row>
    <row r="92" spans="1:20" s="227" customFormat="1" ht="30.75" thickBot="1" x14ac:dyDescent="0.3">
      <c r="A92" s="296">
        <v>3.11</v>
      </c>
      <c r="B92" s="263" t="s">
        <v>772</v>
      </c>
      <c r="C92" s="304">
        <f>C93</f>
        <v>0</v>
      </c>
      <c r="D92" s="300">
        <f t="shared" ref="D92:R92" si="53">D93</f>
        <v>0</v>
      </c>
      <c r="E92" s="300">
        <f t="shared" si="53"/>
        <v>0</v>
      </c>
      <c r="F92" s="300">
        <f t="shared" si="53"/>
        <v>0</v>
      </c>
      <c r="G92" s="314">
        <f t="shared" si="31"/>
        <v>0</v>
      </c>
      <c r="H92" s="300">
        <f t="shared" si="53"/>
        <v>0</v>
      </c>
      <c r="I92" s="300">
        <f t="shared" si="53"/>
        <v>0</v>
      </c>
      <c r="J92" s="300">
        <f t="shared" si="53"/>
        <v>0</v>
      </c>
      <c r="K92" s="300">
        <f t="shared" si="53"/>
        <v>0</v>
      </c>
      <c r="L92" s="314">
        <f t="shared" si="33"/>
        <v>0</v>
      </c>
      <c r="M92" s="300">
        <f t="shared" si="53"/>
        <v>0</v>
      </c>
      <c r="N92" s="300">
        <f t="shared" si="53"/>
        <v>0</v>
      </c>
      <c r="O92" s="300">
        <f t="shared" si="53"/>
        <v>0</v>
      </c>
      <c r="P92" s="300">
        <f t="shared" si="53"/>
        <v>0</v>
      </c>
      <c r="Q92" s="300">
        <f t="shared" si="53"/>
        <v>0</v>
      </c>
      <c r="R92" s="300">
        <f t="shared" si="53"/>
        <v>0</v>
      </c>
      <c r="S92" s="315">
        <f t="shared" si="36"/>
        <v>0</v>
      </c>
      <c r="T92" s="303">
        <f t="shared" si="49"/>
        <v>0</v>
      </c>
    </row>
    <row r="93" spans="1:20" s="227" customFormat="1" ht="16.5" thickBot="1" x14ac:dyDescent="0.3">
      <c r="A93" s="271" t="s">
        <v>917</v>
      </c>
      <c r="B93" s="321" t="s">
        <v>1203</v>
      </c>
      <c r="C93" s="305">
        <f t="shared" si="48"/>
        <v>0</v>
      </c>
      <c r="D93" s="306">
        <f t="shared" si="48"/>
        <v>0</v>
      </c>
      <c r="E93" s="306">
        <f t="shared" si="48"/>
        <v>0</v>
      </c>
      <c r="F93" s="306">
        <f t="shared" si="48"/>
        <v>0</v>
      </c>
      <c r="G93" s="314">
        <f t="shared" si="31"/>
        <v>0</v>
      </c>
      <c r="H93" s="306">
        <f t="shared" si="48"/>
        <v>0</v>
      </c>
      <c r="I93" s="306">
        <f t="shared" si="48"/>
        <v>0</v>
      </c>
      <c r="J93" s="306">
        <f t="shared" si="48"/>
        <v>0</v>
      </c>
      <c r="K93" s="306">
        <f t="shared" si="48"/>
        <v>0</v>
      </c>
      <c r="L93" s="314">
        <f t="shared" si="33"/>
        <v>0</v>
      </c>
      <c r="M93" s="306">
        <f t="shared" si="48"/>
        <v>0</v>
      </c>
      <c r="N93" s="306">
        <f t="shared" si="48"/>
        <v>0</v>
      </c>
      <c r="O93" s="306">
        <f t="shared" si="48"/>
        <v>0</v>
      </c>
      <c r="P93" s="306">
        <f t="shared" si="48"/>
        <v>0</v>
      </c>
      <c r="Q93" s="306">
        <f t="shared" si="48"/>
        <v>0</v>
      </c>
      <c r="R93" s="306">
        <f t="shared" si="48"/>
        <v>0</v>
      </c>
      <c r="S93" s="315">
        <f t="shared" si="36"/>
        <v>0</v>
      </c>
      <c r="T93" s="303">
        <f t="shared" si="49"/>
        <v>0</v>
      </c>
    </row>
    <row r="94" spans="1:20" s="227" customFormat="1" ht="30.75" thickBot="1" x14ac:dyDescent="0.3">
      <c r="A94" s="296">
        <v>3.12</v>
      </c>
      <c r="B94" s="263" t="s">
        <v>776</v>
      </c>
      <c r="C94" s="305">
        <f t="shared" si="48"/>
        <v>0</v>
      </c>
      <c r="D94" s="306">
        <f t="shared" si="48"/>
        <v>0</v>
      </c>
      <c r="E94" s="306">
        <f t="shared" si="48"/>
        <v>0</v>
      </c>
      <c r="F94" s="306">
        <f t="shared" si="48"/>
        <v>0</v>
      </c>
      <c r="G94" s="314">
        <f t="shared" si="31"/>
        <v>0</v>
      </c>
      <c r="H94" s="306">
        <f t="shared" si="48"/>
        <v>0</v>
      </c>
      <c r="I94" s="306">
        <f t="shared" si="48"/>
        <v>0</v>
      </c>
      <c r="J94" s="306">
        <f t="shared" si="48"/>
        <v>0</v>
      </c>
      <c r="K94" s="306">
        <f t="shared" si="48"/>
        <v>0</v>
      </c>
      <c r="L94" s="314">
        <f t="shared" si="33"/>
        <v>0</v>
      </c>
      <c r="M94" s="306">
        <f t="shared" si="48"/>
        <v>0</v>
      </c>
      <c r="N94" s="306">
        <f t="shared" si="48"/>
        <v>0</v>
      </c>
      <c r="O94" s="306">
        <f t="shared" si="48"/>
        <v>0</v>
      </c>
      <c r="P94" s="306">
        <f t="shared" si="48"/>
        <v>0</v>
      </c>
      <c r="Q94" s="306">
        <f t="shared" si="48"/>
        <v>0</v>
      </c>
      <c r="R94" s="306">
        <f t="shared" si="48"/>
        <v>0</v>
      </c>
      <c r="S94" s="315">
        <f t="shared" si="36"/>
        <v>0</v>
      </c>
      <c r="T94" s="303">
        <f t="shared" si="49"/>
        <v>0</v>
      </c>
    </row>
    <row r="95" spans="1:20" s="227" customFormat="1" ht="16.5" thickBot="1" x14ac:dyDescent="0.3">
      <c r="A95" s="296">
        <v>3.13</v>
      </c>
      <c r="B95" s="263" t="s">
        <v>779</v>
      </c>
      <c r="C95" s="305">
        <f t="shared" si="48"/>
        <v>0</v>
      </c>
      <c r="D95" s="306">
        <f t="shared" si="48"/>
        <v>0</v>
      </c>
      <c r="E95" s="306">
        <f t="shared" si="48"/>
        <v>0</v>
      </c>
      <c r="F95" s="306">
        <f t="shared" si="48"/>
        <v>0</v>
      </c>
      <c r="G95" s="314">
        <f t="shared" si="31"/>
        <v>0</v>
      </c>
      <c r="H95" s="306">
        <f t="shared" si="48"/>
        <v>0</v>
      </c>
      <c r="I95" s="306">
        <f t="shared" si="48"/>
        <v>0</v>
      </c>
      <c r="J95" s="306">
        <f t="shared" si="48"/>
        <v>0</v>
      </c>
      <c r="K95" s="306">
        <f t="shared" si="48"/>
        <v>0</v>
      </c>
      <c r="L95" s="314">
        <f t="shared" si="33"/>
        <v>0</v>
      </c>
      <c r="M95" s="306">
        <f t="shared" si="48"/>
        <v>0</v>
      </c>
      <c r="N95" s="306">
        <f t="shared" si="48"/>
        <v>0</v>
      </c>
      <c r="O95" s="306">
        <f t="shared" si="48"/>
        <v>0</v>
      </c>
      <c r="P95" s="306">
        <f t="shared" si="48"/>
        <v>0</v>
      </c>
      <c r="Q95" s="306">
        <f t="shared" si="48"/>
        <v>0</v>
      </c>
      <c r="R95" s="306">
        <f t="shared" si="48"/>
        <v>0</v>
      </c>
      <c r="S95" s="315">
        <f t="shared" si="36"/>
        <v>0</v>
      </c>
      <c r="T95" s="303">
        <f t="shared" si="49"/>
        <v>0</v>
      </c>
    </row>
    <row r="96" spans="1:20" s="227" customFormat="1" ht="16.5" thickBot="1" x14ac:dyDescent="0.3">
      <c r="A96" s="296">
        <v>3.14</v>
      </c>
      <c r="B96" s="263" t="s">
        <v>781</v>
      </c>
      <c r="C96" s="305">
        <f t="shared" si="48"/>
        <v>0</v>
      </c>
      <c r="D96" s="306">
        <f t="shared" si="48"/>
        <v>0</v>
      </c>
      <c r="E96" s="306">
        <f t="shared" si="48"/>
        <v>0</v>
      </c>
      <c r="F96" s="306">
        <f t="shared" si="48"/>
        <v>0</v>
      </c>
      <c r="G96" s="314">
        <f t="shared" si="31"/>
        <v>0</v>
      </c>
      <c r="H96" s="306">
        <f t="shared" si="48"/>
        <v>0</v>
      </c>
      <c r="I96" s="306">
        <f t="shared" si="48"/>
        <v>0</v>
      </c>
      <c r="J96" s="306">
        <f t="shared" si="48"/>
        <v>0</v>
      </c>
      <c r="K96" s="306">
        <f t="shared" si="48"/>
        <v>0</v>
      </c>
      <c r="L96" s="314">
        <f t="shared" si="33"/>
        <v>0</v>
      </c>
      <c r="M96" s="306">
        <f t="shared" si="48"/>
        <v>0</v>
      </c>
      <c r="N96" s="306">
        <f t="shared" si="48"/>
        <v>0</v>
      </c>
      <c r="O96" s="306">
        <f t="shared" si="48"/>
        <v>0</v>
      </c>
      <c r="P96" s="306">
        <f t="shared" si="48"/>
        <v>0</v>
      </c>
      <c r="Q96" s="306">
        <f t="shared" si="48"/>
        <v>0</v>
      </c>
      <c r="R96" s="306">
        <f t="shared" si="48"/>
        <v>0</v>
      </c>
      <c r="S96" s="315">
        <f t="shared" si="36"/>
        <v>0</v>
      </c>
      <c r="T96" s="303">
        <f t="shared" si="49"/>
        <v>0</v>
      </c>
    </row>
    <row r="97" spans="1:20" s="227" customFormat="1" ht="16.5" thickBot="1" x14ac:dyDescent="0.3">
      <c r="A97" s="296">
        <v>3.15</v>
      </c>
      <c r="B97" s="263" t="s">
        <v>783</v>
      </c>
      <c r="C97" s="305">
        <f t="shared" si="48"/>
        <v>0</v>
      </c>
      <c r="D97" s="306">
        <f t="shared" si="48"/>
        <v>0</v>
      </c>
      <c r="E97" s="306">
        <f t="shared" si="48"/>
        <v>0</v>
      </c>
      <c r="F97" s="306">
        <f t="shared" si="48"/>
        <v>0</v>
      </c>
      <c r="G97" s="314">
        <f t="shared" si="31"/>
        <v>0</v>
      </c>
      <c r="H97" s="306">
        <f t="shared" si="48"/>
        <v>0</v>
      </c>
      <c r="I97" s="306">
        <f t="shared" si="48"/>
        <v>0</v>
      </c>
      <c r="J97" s="306">
        <f t="shared" si="48"/>
        <v>0</v>
      </c>
      <c r="K97" s="306">
        <f t="shared" si="48"/>
        <v>0</v>
      </c>
      <c r="L97" s="314">
        <f t="shared" si="33"/>
        <v>0</v>
      </c>
      <c r="M97" s="306">
        <f t="shared" si="48"/>
        <v>0</v>
      </c>
      <c r="N97" s="306">
        <f t="shared" si="48"/>
        <v>0</v>
      </c>
      <c r="O97" s="306">
        <f t="shared" si="48"/>
        <v>0</v>
      </c>
      <c r="P97" s="306">
        <f t="shared" si="48"/>
        <v>0</v>
      </c>
      <c r="Q97" s="306">
        <f t="shared" si="48"/>
        <v>0</v>
      </c>
      <c r="R97" s="306">
        <f t="shared" si="48"/>
        <v>0</v>
      </c>
      <c r="S97" s="315">
        <f t="shared" si="36"/>
        <v>0</v>
      </c>
      <c r="T97" s="303">
        <f t="shared" si="49"/>
        <v>0</v>
      </c>
    </row>
    <row r="98" spans="1:20" s="227" customFormat="1" ht="30.75" thickBot="1" x14ac:dyDescent="0.3">
      <c r="A98" s="296">
        <v>3.16</v>
      </c>
      <c r="B98" s="263" t="s">
        <v>1229</v>
      </c>
      <c r="C98" s="305">
        <f t="shared" ref="C98:R98" si="54">$B$7</f>
        <v>0</v>
      </c>
      <c r="D98" s="306">
        <f t="shared" si="54"/>
        <v>0</v>
      </c>
      <c r="E98" s="306">
        <f t="shared" si="54"/>
        <v>0</v>
      </c>
      <c r="F98" s="306">
        <f t="shared" si="54"/>
        <v>0</v>
      </c>
      <c r="G98" s="314">
        <f t="shared" ref="G98" si="55">SUMIFS(C98:F98,C98:F98,"&lt;&gt;Local Currency", C98:F98,"&lt;&gt;US Dollars" )</f>
        <v>0</v>
      </c>
      <c r="H98" s="306">
        <f t="shared" si="54"/>
        <v>0</v>
      </c>
      <c r="I98" s="306">
        <f t="shared" si="54"/>
        <v>0</v>
      </c>
      <c r="J98" s="306">
        <f t="shared" si="54"/>
        <v>0</v>
      </c>
      <c r="K98" s="306">
        <f t="shared" si="54"/>
        <v>0</v>
      </c>
      <c r="L98" s="314">
        <f t="shared" ref="L98" si="56">SUMIFS(H98:K98,H98:K98,"&lt;&gt;Local Currency", H98:K98,"&lt;&gt;US Dollars" )</f>
        <v>0</v>
      </c>
      <c r="M98" s="306">
        <f t="shared" si="54"/>
        <v>0</v>
      </c>
      <c r="N98" s="306">
        <f t="shared" si="54"/>
        <v>0</v>
      </c>
      <c r="O98" s="306">
        <f t="shared" si="54"/>
        <v>0</v>
      </c>
      <c r="P98" s="306">
        <f t="shared" si="54"/>
        <v>0</v>
      </c>
      <c r="Q98" s="306">
        <f t="shared" si="54"/>
        <v>0</v>
      </c>
      <c r="R98" s="306">
        <f t="shared" si="54"/>
        <v>0</v>
      </c>
      <c r="S98" s="315">
        <f t="shared" ref="S98" si="57">SUMIFS(M98:R98,M98:R98,"&lt;&gt;Local Currency", M98:R98,"&lt;&gt;US Dollars" )</f>
        <v>0</v>
      </c>
      <c r="T98" s="303">
        <f t="shared" ref="T98" si="58">SUM(G98,L98,S98)</f>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8"/>
        <v>0</v>
      </c>
      <c r="D100" s="317">
        <f t="shared" si="48"/>
        <v>0</v>
      </c>
      <c r="E100" s="317">
        <f t="shared" si="48"/>
        <v>0</v>
      </c>
      <c r="F100" s="317">
        <f t="shared" si="48"/>
        <v>0</v>
      </c>
      <c r="G100" s="314">
        <f>SUMIFS(C100:F100,C100:F100,"&lt;&gt;Local Currency", C100:F100,"&lt;&gt;US Dollars" )</f>
        <v>0</v>
      </c>
      <c r="H100" s="317">
        <f t="shared" si="48"/>
        <v>0</v>
      </c>
      <c r="I100" s="317">
        <f t="shared" si="48"/>
        <v>0</v>
      </c>
      <c r="J100" s="317">
        <f t="shared" si="48"/>
        <v>0</v>
      </c>
      <c r="K100" s="317">
        <f t="shared" si="48"/>
        <v>0</v>
      </c>
      <c r="L100" s="314">
        <f>SUMIFS(H100:K100,H100:K100,"&lt;&gt;Local Currency", H100:K100,"&lt;&gt;US Dollars" )</f>
        <v>0</v>
      </c>
      <c r="M100" s="317">
        <f t="shared" si="48"/>
        <v>0</v>
      </c>
      <c r="N100" s="317">
        <f t="shared" si="48"/>
        <v>0</v>
      </c>
      <c r="O100" s="317">
        <f t="shared" si="48"/>
        <v>0</v>
      </c>
      <c r="P100" s="317">
        <f t="shared" si="48"/>
        <v>0</v>
      </c>
      <c r="Q100" s="317">
        <f t="shared" si="48"/>
        <v>0</v>
      </c>
      <c r="R100" s="317">
        <f t="shared" si="48"/>
        <v>0</v>
      </c>
      <c r="S100" s="315">
        <f>SUMIFS(M100:R100,M100:R100,"&lt;&gt;Local Currency", M100:R100,"&lt;&gt;US Dollars" )</f>
        <v>0</v>
      </c>
      <c r="T100" s="303">
        <f t="shared" si="49"/>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8"/>
        <v>0</v>
      </c>
      <c r="D102" s="317">
        <f t="shared" si="48"/>
        <v>0</v>
      </c>
      <c r="E102" s="317">
        <f t="shared" si="48"/>
        <v>0</v>
      </c>
      <c r="F102" s="317">
        <f t="shared" si="48"/>
        <v>0</v>
      </c>
      <c r="G102" s="314">
        <f t="shared" ref="G102:G106" si="59">SUMIFS(C102:F102,C102:F102,"&lt;&gt;Local Currency", C102:F102,"&lt;&gt;US Dollars" )</f>
        <v>0</v>
      </c>
      <c r="H102" s="317">
        <f t="shared" si="48"/>
        <v>0</v>
      </c>
      <c r="I102" s="317">
        <f t="shared" si="48"/>
        <v>0</v>
      </c>
      <c r="J102" s="317">
        <f t="shared" si="48"/>
        <v>0</v>
      </c>
      <c r="K102" s="317">
        <f t="shared" si="48"/>
        <v>0</v>
      </c>
      <c r="L102" s="314">
        <f t="shared" ref="L102:L106" si="60">SUMIFS(H102:K102,H102:K102,"&lt;&gt;Local Currency", H102:K102,"&lt;&gt;US Dollars" )</f>
        <v>0</v>
      </c>
      <c r="M102" s="317">
        <f t="shared" si="48"/>
        <v>0</v>
      </c>
      <c r="N102" s="317">
        <f t="shared" si="48"/>
        <v>0</v>
      </c>
      <c r="O102" s="317">
        <f t="shared" si="48"/>
        <v>0</v>
      </c>
      <c r="P102" s="317">
        <f t="shared" si="48"/>
        <v>0</v>
      </c>
      <c r="Q102" s="317">
        <f t="shared" si="48"/>
        <v>0</v>
      </c>
      <c r="R102" s="317">
        <f t="shared" si="48"/>
        <v>0</v>
      </c>
      <c r="S102" s="315">
        <f t="shared" ref="S102:S106" si="61">SUMIFS(M102:R102,M102:R102,"&lt;&gt;Local Currency", M102:R102,"&lt;&gt;US Dollars" )</f>
        <v>0</v>
      </c>
      <c r="T102" s="303">
        <f t="shared" si="49"/>
        <v>0</v>
      </c>
    </row>
    <row r="103" spans="1:20" s="227" customFormat="1" ht="15.75" thickBot="1" x14ac:dyDescent="0.3">
      <c r="A103" s="296"/>
      <c r="B103" s="321"/>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si="48"/>
        <v>0</v>
      </c>
      <c r="D104" s="317">
        <f t="shared" si="48"/>
        <v>0</v>
      </c>
      <c r="E104" s="317">
        <f t="shared" si="48"/>
        <v>0</v>
      </c>
      <c r="F104" s="317">
        <f t="shared" ref="F104:R104" si="62">$B$7</f>
        <v>0</v>
      </c>
      <c r="G104" s="314">
        <f t="shared" si="59"/>
        <v>0</v>
      </c>
      <c r="H104" s="317">
        <f t="shared" si="62"/>
        <v>0</v>
      </c>
      <c r="I104" s="317">
        <f t="shared" si="62"/>
        <v>0</v>
      </c>
      <c r="J104" s="317">
        <f t="shared" si="62"/>
        <v>0</v>
      </c>
      <c r="K104" s="317">
        <f t="shared" si="62"/>
        <v>0</v>
      </c>
      <c r="L104" s="314">
        <f t="shared" si="60"/>
        <v>0</v>
      </c>
      <c r="M104" s="317">
        <f t="shared" si="62"/>
        <v>0</v>
      </c>
      <c r="N104" s="317">
        <f t="shared" si="62"/>
        <v>0</v>
      </c>
      <c r="O104" s="317">
        <f t="shared" si="62"/>
        <v>0</v>
      </c>
      <c r="P104" s="317">
        <f t="shared" si="62"/>
        <v>0</v>
      </c>
      <c r="Q104" s="317">
        <f t="shared" si="62"/>
        <v>0</v>
      </c>
      <c r="R104" s="317">
        <f t="shared" si="62"/>
        <v>0</v>
      </c>
      <c r="S104" s="315">
        <f t="shared" si="61"/>
        <v>0</v>
      </c>
      <c r="T104" s="303">
        <f t="shared" si="49"/>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63">$B$7</f>
        <v>0</v>
      </c>
      <c r="D106" s="317">
        <f t="shared" si="63"/>
        <v>0</v>
      </c>
      <c r="E106" s="317">
        <f t="shared" si="63"/>
        <v>0</v>
      </c>
      <c r="F106" s="317">
        <f t="shared" si="63"/>
        <v>0</v>
      </c>
      <c r="G106" s="314">
        <f t="shared" si="59"/>
        <v>0</v>
      </c>
      <c r="H106" s="317">
        <f t="shared" si="63"/>
        <v>0</v>
      </c>
      <c r="I106" s="317">
        <f t="shared" si="63"/>
        <v>0</v>
      </c>
      <c r="J106" s="317">
        <f t="shared" si="63"/>
        <v>0</v>
      </c>
      <c r="K106" s="317">
        <f t="shared" si="63"/>
        <v>0</v>
      </c>
      <c r="L106" s="314">
        <f t="shared" si="60"/>
        <v>0</v>
      </c>
      <c r="M106" s="317">
        <f t="shared" si="63"/>
        <v>0</v>
      </c>
      <c r="N106" s="317">
        <f t="shared" si="63"/>
        <v>0</v>
      </c>
      <c r="O106" s="317">
        <f t="shared" si="63"/>
        <v>0</v>
      </c>
      <c r="P106" s="317">
        <f t="shared" si="63"/>
        <v>0</v>
      </c>
      <c r="Q106" s="317">
        <f t="shared" si="63"/>
        <v>0</v>
      </c>
      <c r="R106" s="317">
        <f t="shared" si="63"/>
        <v>0</v>
      </c>
      <c r="S106" s="315">
        <f t="shared" si="61"/>
        <v>0</v>
      </c>
      <c r="T106" s="303">
        <f t="shared" si="49"/>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64">SUMIFS(D109:D114,D109:D114,"&lt;&gt;Local Currency", D109:D114,"&lt;&gt;US Dollars" )</f>
        <v>0</v>
      </c>
      <c r="E108" s="299">
        <f t="shared" si="64"/>
        <v>0</v>
      </c>
      <c r="F108" s="299">
        <f t="shared" si="64"/>
        <v>0</v>
      </c>
      <c r="G108" s="314">
        <f>SUMIFS(C108:F108,C108:F108,"&lt;&gt;Local Currency", C108:F108,"&lt;&gt;US Dollars" )</f>
        <v>0</v>
      </c>
      <c r="H108" s="299">
        <f t="shared" si="64"/>
        <v>0</v>
      </c>
      <c r="I108" s="299">
        <f t="shared" si="64"/>
        <v>0</v>
      </c>
      <c r="J108" s="299">
        <f t="shared" si="64"/>
        <v>0</v>
      </c>
      <c r="K108" s="299">
        <f t="shared" si="64"/>
        <v>0</v>
      </c>
      <c r="L108" s="314">
        <f>SUMIFS(H108:K108,H108:K108,"&lt;&gt;Local Currency", H108:K108,"&lt;&gt;US Dollars" )</f>
        <v>0</v>
      </c>
      <c r="M108" s="299">
        <f t="shared" si="64"/>
        <v>0</v>
      </c>
      <c r="N108" s="299">
        <f t="shared" si="64"/>
        <v>0</v>
      </c>
      <c r="O108" s="299">
        <f t="shared" si="64"/>
        <v>0</v>
      </c>
      <c r="P108" s="299">
        <f t="shared" si="64"/>
        <v>0</v>
      </c>
      <c r="Q108" s="299">
        <f t="shared" si="64"/>
        <v>0</v>
      </c>
      <c r="R108" s="299">
        <f t="shared" si="64"/>
        <v>0</v>
      </c>
      <c r="S108" s="315">
        <f>SUMIFS(M108:R108,M108:R108,"&lt;&gt;Local Currency", M108:R108,"&lt;&gt;US Dollars" )</f>
        <v>0</v>
      </c>
      <c r="T108" s="303">
        <f t="shared" si="49"/>
        <v>0</v>
      </c>
    </row>
    <row r="109" spans="1:20" s="227" customFormat="1" ht="16.5" thickBot="1" x14ac:dyDescent="0.3">
      <c r="A109" s="296">
        <v>8.1</v>
      </c>
      <c r="B109" s="263" t="s">
        <v>802</v>
      </c>
      <c r="C109" s="305">
        <f t="shared" si="63"/>
        <v>0</v>
      </c>
      <c r="D109" s="306">
        <f t="shared" si="63"/>
        <v>0</v>
      </c>
      <c r="E109" s="306">
        <f t="shared" si="63"/>
        <v>0</v>
      </c>
      <c r="F109" s="306">
        <f t="shared" si="63"/>
        <v>0</v>
      </c>
      <c r="G109" s="314">
        <f t="shared" ref="G109:G114" si="65">SUMIFS(C109:F109,C109:F109,"&lt;&gt;Local Currency", C109:F109,"&lt;&gt;US Dollars" )</f>
        <v>0</v>
      </c>
      <c r="H109" s="308">
        <f t="shared" si="63"/>
        <v>0</v>
      </c>
      <c r="I109" s="308">
        <f t="shared" si="63"/>
        <v>0</v>
      </c>
      <c r="J109" s="308">
        <f t="shared" si="63"/>
        <v>0</v>
      </c>
      <c r="K109" s="308">
        <f t="shared" si="63"/>
        <v>0</v>
      </c>
      <c r="L109" s="314">
        <f t="shared" ref="L109:L114" si="66">SUMIFS(H109:K109,H109:K109,"&lt;&gt;Local Currency", H109:K109,"&lt;&gt;US Dollars" )</f>
        <v>0</v>
      </c>
      <c r="M109" s="308">
        <f t="shared" si="63"/>
        <v>0</v>
      </c>
      <c r="N109" s="308">
        <f t="shared" si="63"/>
        <v>0</v>
      </c>
      <c r="O109" s="308">
        <f t="shared" si="63"/>
        <v>0</v>
      </c>
      <c r="P109" s="308">
        <f t="shared" si="63"/>
        <v>0</v>
      </c>
      <c r="Q109" s="308">
        <f t="shared" si="63"/>
        <v>0</v>
      </c>
      <c r="R109" s="308">
        <f t="shared" si="63"/>
        <v>0</v>
      </c>
      <c r="S109" s="315">
        <f>SUMIFS(M109:R109,M109:R109,"&lt;&gt;Local Currency", M109:R109,"&lt;&gt;US Dollars" )</f>
        <v>0</v>
      </c>
      <c r="T109" s="303">
        <f t="shared" si="49"/>
        <v>0</v>
      </c>
    </row>
    <row r="110" spans="1:20" s="227" customFormat="1" ht="16.5" thickBot="1" x14ac:dyDescent="0.3">
      <c r="A110" s="296">
        <v>8.1999999999999993</v>
      </c>
      <c r="B110" s="263" t="s">
        <v>809</v>
      </c>
      <c r="C110" s="305">
        <f t="shared" si="63"/>
        <v>0</v>
      </c>
      <c r="D110" s="306">
        <f t="shared" si="63"/>
        <v>0</v>
      </c>
      <c r="E110" s="306">
        <f t="shared" si="63"/>
        <v>0</v>
      </c>
      <c r="F110" s="306">
        <f t="shared" si="63"/>
        <v>0</v>
      </c>
      <c r="G110" s="314">
        <f t="shared" si="65"/>
        <v>0</v>
      </c>
      <c r="H110" s="308">
        <f t="shared" si="63"/>
        <v>0</v>
      </c>
      <c r="I110" s="308">
        <f t="shared" si="63"/>
        <v>0</v>
      </c>
      <c r="J110" s="308">
        <f t="shared" si="63"/>
        <v>0</v>
      </c>
      <c r="K110" s="308">
        <f t="shared" si="63"/>
        <v>0</v>
      </c>
      <c r="L110" s="314">
        <f t="shared" si="66"/>
        <v>0</v>
      </c>
      <c r="M110" s="308">
        <f t="shared" si="63"/>
        <v>0</v>
      </c>
      <c r="N110" s="308">
        <f t="shared" si="63"/>
        <v>0</v>
      </c>
      <c r="O110" s="308">
        <f t="shared" si="63"/>
        <v>0</v>
      </c>
      <c r="P110" s="308">
        <f t="shared" si="63"/>
        <v>0</v>
      </c>
      <c r="Q110" s="308">
        <f t="shared" si="63"/>
        <v>0</v>
      </c>
      <c r="R110" s="308">
        <f t="shared" si="63"/>
        <v>0</v>
      </c>
      <c r="S110" s="315">
        <f t="shared" ref="S110:S114" si="67">SUMIFS(M110:R110,M110:R110,"&lt;&gt;Local Currency", M110:R110,"&lt;&gt;US Dollars" )</f>
        <v>0</v>
      </c>
      <c r="T110" s="303">
        <f t="shared" si="49"/>
        <v>0</v>
      </c>
    </row>
    <row r="111" spans="1:20" s="227" customFormat="1" ht="16.5" thickBot="1" x14ac:dyDescent="0.3">
      <c r="A111" s="296">
        <v>8.3000000000000007</v>
      </c>
      <c r="B111" s="263" t="s">
        <v>811</v>
      </c>
      <c r="C111" s="305">
        <f t="shared" si="63"/>
        <v>0</v>
      </c>
      <c r="D111" s="306">
        <f t="shared" si="63"/>
        <v>0</v>
      </c>
      <c r="E111" s="306">
        <f t="shared" si="63"/>
        <v>0</v>
      </c>
      <c r="F111" s="306">
        <f t="shared" si="63"/>
        <v>0</v>
      </c>
      <c r="G111" s="314">
        <f t="shared" si="65"/>
        <v>0</v>
      </c>
      <c r="H111" s="308">
        <f t="shared" si="63"/>
        <v>0</v>
      </c>
      <c r="I111" s="308">
        <f t="shared" si="63"/>
        <v>0</v>
      </c>
      <c r="J111" s="308">
        <f t="shared" si="63"/>
        <v>0</v>
      </c>
      <c r="K111" s="308">
        <f t="shared" si="63"/>
        <v>0</v>
      </c>
      <c r="L111" s="314">
        <f t="shared" si="66"/>
        <v>0</v>
      </c>
      <c r="M111" s="308">
        <f t="shared" si="63"/>
        <v>0</v>
      </c>
      <c r="N111" s="308">
        <f t="shared" si="63"/>
        <v>0</v>
      </c>
      <c r="O111" s="308">
        <f t="shared" si="63"/>
        <v>0</v>
      </c>
      <c r="P111" s="308">
        <f t="shared" si="63"/>
        <v>0</v>
      </c>
      <c r="Q111" s="308">
        <f t="shared" si="63"/>
        <v>0</v>
      </c>
      <c r="R111" s="308">
        <f t="shared" si="63"/>
        <v>0</v>
      </c>
      <c r="S111" s="315">
        <f t="shared" si="67"/>
        <v>0</v>
      </c>
      <c r="T111" s="303">
        <f t="shared" si="49"/>
        <v>0</v>
      </c>
    </row>
    <row r="112" spans="1:20" s="227" customFormat="1" ht="16.5" thickBot="1" x14ac:dyDescent="0.3">
      <c r="A112" s="296">
        <v>8.4</v>
      </c>
      <c r="B112" s="263" t="s">
        <v>814</v>
      </c>
      <c r="C112" s="305">
        <f t="shared" si="63"/>
        <v>0</v>
      </c>
      <c r="D112" s="306">
        <f t="shared" si="63"/>
        <v>0</v>
      </c>
      <c r="E112" s="306">
        <f t="shared" si="63"/>
        <v>0</v>
      </c>
      <c r="F112" s="306">
        <f t="shared" si="63"/>
        <v>0</v>
      </c>
      <c r="G112" s="314">
        <f t="shared" si="65"/>
        <v>0</v>
      </c>
      <c r="H112" s="308">
        <f t="shared" si="63"/>
        <v>0</v>
      </c>
      <c r="I112" s="308">
        <f t="shared" si="63"/>
        <v>0</v>
      </c>
      <c r="J112" s="308">
        <f t="shared" si="63"/>
        <v>0</v>
      </c>
      <c r="K112" s="308">
        <f t="shared" si="63"/>
        <v>0</v>
      </c>
      <c r="L112" s="314">
        <f t="shared" si="66"/>
        <v>0</v>
      </c>
      <c r="M112" s="308">
        <f t="shared" si="63"/>
        <v>0</v>
      </c>
      <c r="N112" s="308">
        <f t="shared" si="63"/>
        <v>0</v>
      </c>
      <c r="O112" s="308">
        <f t="shared" si="63"/>
        <v>0</v>
      </c>
      <c r="P112" s="308">
        <f t="shared" si="63"/>
        <v>0</v>
      </c>
      <c r="Q112" s="308">
        <f t="shared" si="63"/>
        <v>0</v>
      </c>
      <c r="R112" s="308">
        <f t="shared" si="63"/>
        <v>0</v>
      </c>
      <c r="S112" s="315">
        <f t="shared" si="67"/>
        <v>0</v>
      </c>
      <c r="T112" s="303">
        <f t="shared" si="49"/>
        <v>0</v>
      </c>
    </row>
    <row r="113" spans="1:20" s="227" customFormat="1" ht="16.5" thickBot="1" x14ac:dyDescent="0.3">
      <c r="A113" s="296">
        <v>8.5</v>
      </c>
      <c r="B113" s="263" t="s">
        <v>818</v>
      </c>
      <c r="C113" s="305">
        <f t="shared" si="63"/>
        <v>0</v>
      </c>
      <c r="D113" s="306">
        <f t="shared" si="63"/>
        <v>0</v>
      </c>
      <c r="E113" s="306">
        <f t="shared" si="63"/>
        <v>0</v>
      </c>
      <c r="F113" s="306">
        <f t="shared" si="63"/>
        <v>0</v>
      </c>
      <c r="G113" s="314">
        <f t="shared" si="65"/>
        <v>0</v>
      </c>
      <c r="H113" s="308">
        <f t="shared" si="63"/>
        <v>0</v>
      </c>
      <c r="I113" s="308">
        <f t="shared" si="63"/>
        <v>0</v>
      </c>
      <c r="J113" s="308">
        <f t="shared" si="63"/>
        <v>0</v>
      </c>
      <c r="K113" s="308">
        <f t="shared" si="63"/>
        <v>0</v>
      </c>
      <c r="L113" s="314">
        <f t="shared" si="66"/>
        <v>0</v>
      </c>
      <c r="M113" s="308">
        <f t="shared" si="63"/>
        <v>0</v>
      </c>
      <c r="N113" s="308">
        <f t="shared" si="63"/>
        <v>0</v>
      </c>
      <c r="O113" s="308">
        <f t="shared" si="63"/>
        <v>0</v>
      </c>
      <c r="P113" s="308">
        <f t="shared" si="63"/>
        <v>0</v>
      </c>
      <c r="Q113" s="308">
        <f t="shared" si="63"/>
        <v>0</v>
      </c>
      <c r="R113" s="308">
        <f t="shared" si="63"/>
        <v>0</v>
      </c>
      <c r="S113" s="315">
        <f t="shared" si="67"/>
        <v>0</v>
      </c>
      <c r="T113" s="303">
        <f t="shared" si="49"/>
        <v>0</v>
      </c>
    </row>
    <row r="114" spans="1:20" s="227" customFormat="1" ht="16.5" thickBot="1" x14ac:dyDescent="0.3">
      <c r="A114" s="296">
        <v>8.6</v>
      </c>
      <c r="B114" s="263" t="s">
        <v>820</v>
      </c>
      <c r="C114" s="305">
        <f t="shared" si="63"/>
        <v>0</v>
      </c>
      <c r="D114" s="306">
        <f t="shared" si="63"/>
        <v>0</v>
      </c>
      <c r="E114" s="306">
        <f t="shared" si="63"/>
        <v>0</v>
      </c>
      <c r="F114" s="306">
        <f t="shared" si="63"/>
        <v>0</v>
      </c>
      <c r="G114" s="314">
        <f t="shared" si="65"/>
        <v>0</v>
      </c>
      <c r="H114" s="308">
        <f t="shared" si="63"/>
        <v>0</v>
      </c>
      <c r="I114" s="308">
        <f t="shared" si="63"/>
        <v>0</v>
      </c>
      <c r="J114" s="308">
        <f t="shared" si="63"/>
        <v>0</v>
      </c>
      <c r="K114" s="308">
        <f t="shared" si="63"/>
        <v>0</v>
      </c>
      <c r="L114" s="314">
        <f t="shared" si="66"/>
        <v>0</v>
      </c>
      <c r="M114" s="308">
        <f t="shared" si="63"/>
        <v>0</v>
      </c>
      <c r="N114" s="308">
        <f t="shared" si="63"/>
        <v>0</v>
      </c>
      <c r="O114" s="308">
        <f t="shared" si="63"/>
        <v>0</v>
      </c>
      <c r="P114" s="308">
        <f t="shared" si="63"/>
        <v>0</v>
      </c>
      <c r="Q114" s="308">
        <f t="shared" si="63"/>
        <v>0</v>
      </c>
      <c r="R114" s="308">
        <f t="shared" si="63"/>
        <v>0</v>
      </c>
      <c r="S114" s="315">
        <f t="shared" si="67"/>
        <v>0</v>
      </c>
      <c r="T114" s="303">
        <f t="shared" si="49"/>
        <v>0</v>
      </c>
    </row>
    <row r="115" spans="1:20" s="227" customFormat="1" ht="15.75" thickBot="1" x14ac:dyDescent="0.3">
      <c r="A115" s="296"/>
      <c r="B115" s="321"/>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68">SUMIFS(D117:D120,D117:D120,"&lt;&gt;Local Currency", D117:D120,"&lt;&gt;US Dollars" )</f>
        <v>0</v>
      </c>
      <c r="E116" s="299">
        <f t="shared" si="68"/>
        <v>0</v>
      </c>
      <c r="F116" s="299">
        <f t="shared" si="68"/>
        <v>0</v>
      </c>
      <c r="G116" s="314">
        <f t="shared" ref="G116:G120" si="69">SUMIFS(C116:F116,C116:F116,"&lt;&gt;Local Currency", C116:F116,"&lt;&gt;US Dollars" )</f>
        <v>0</v>
      </c>
      <c r="H116" s="299">
        <f t="shared" si="68"/>
        <v>0</v>
      </c>
      <c r="I116" s="299">
        <f t="shared" si="68"/>
        <v>0</v>
      </c>
      <c r="J116" s="299">
        <f t="shared" si="68"/>
        <v>0</v>
      </c>
      <c r="K116" s="299">
        <f t="shared" si="68"/>
        <v>0</v>
      </c>
      <c r="L116" s="314">
        <f t="shared" ref="L116:L120" si="70">SUMIFS(H116:K116,H116:K116,"&lt;&gt;Local Currency", H116:K116,"&lt;&gt;US Dollars" )</f>
        <v>0</v>
      </c>
      <c r="M116" s="299">
        <f t="shared" si="68"/>
        <v>0</v>
      </c>
      <c r="N116" s="299">
        <f t="shared" si="68"/>
        <v>0</v>
      </c>
      <c r="O116" s="299">
        <f t="shared" si="68"/>
        <v>0</v>
      </c>
      <c r="P116" s="299">
        <f t="shared" si="68"/>
        <v>0</v>
      </c>
      <c r="Q116" s="299">
        <f t="shared" si="68"/>
        <v>0</v>
      </c>
      <c r="R116" s="299">
        <f t="shared" si="68"/>
        <v>0</v>
      </c>
      <c r="S116" s="315">
        <f>SUMIFS(M116:R116,M116:R116,"&lt;&gt;Local Currency", M116:R116,"&lt;&gt;US Dollars" )</f>
        <v>0</v>
      </c>
      <c r="T116" s="303">
        <f t="shared" si="49"/>
        <v>0</v>
      </c>
    </row>
    <row r="117" spans="1:20" s="227" customFormat="1" ht="16.5" thickBot="1" x14ac:dyDescent="0.3">
      <c r="A117" s="296">
        <v>9.1</v>
      </c>
      <c r="B117" s="263" t="s">
        <v>826</v>
      </c>
      <c r="C117" s="307">
        <f t="shared" ref="C117:R128" si="71">$B$7</f>
        <v>0</v>
      </c>
      <c r="D117" s="308">
        <f t="shared" si="63"/>
        <v>0</v>
      </c>
      <c r="E117" s="308">
        <f t="shared" si="63"/>
        <v>0</v>
      </c>
      <c r="F117" s="308">
        <f t="shared" si="63"/>
        <v>0</v>
      </c>
      <c r="G117" s="314">
        <f t="shared" si="69"/>
        <v>0</v>
      </c>
      <c r="H117" s="308">
        <f t="shared" si="63"/>
        <v>0</v>
      </c>
      <c r="I117" s="308">
        <f t="shared" si="63"/>
        <v>0</v>
      </c>
      <c r="J117" s="308">
        <f t="shared" si="63"/>
        <v>0</v>
      </c>
      <c r="K117" s="308">
        <f t="shared" si="63"/>
        <v>0</v>
      </c>
      <c r="L117" s="314">
        <f t="shared" si="70"/>
        <v>0</v>
      </c>
      <c r="M117" s="308">
        <f t="shared" si="63"/>
        <v>0</v>
      </c>
      <c r="N117" s="308">
        <f t="shared" si="63"/>
        <v>0</v>
      </c>
      <c r="O117" s="308">
        <f t="shared" si="63"/>
        <v>0</v>
      </c>
      <c r="P117" s="308">
        <f t="shared" si="63"/>
        <v>0</v>
      </c>
      <c r="Q117" s="308">
        <f t="shared" si="63"/>
        <v>0</v>
      </c>
      <c r="R117" s="308">
        <f t="shared" si="63"/>
        <v>0</v>
      </c>
      <c r="S117" s="315">
        <f>SUMIFS(M117:R117,M117:R117,"&lt;&gt;Local Currency", M117:R117,"&lt;&gt;US Dollars" )</f>
        <v>0</v>
      </c>
      <c r="T117" s="303">
        <f t="shared" si="49"/>
        <v>0</v>
      </c>
    </row>
    <row r="118" spans="1:20" s="227" customFormat="1" ht="16.5" thickBot="1" x14ac:dyDescent="0.3">
      <c r="A118" s="296">
        <v>9.1999999999999993</v>
      </c>
      <c r="B118" s="263" t="s">
        <v>1223</v>
      </c>
      <c r="C118" s="307">
        <f t="shared" si="71"/>
        <v>0</v>
      </c>
      <c r="D118" s="308">
        <f t="shared" si="63"/>
        <v>0</v>
      </c>
      <c r="E118" s="308">
        <f t="shared" si="63"/>
        <v>0</v>
      </c>
      <c r="F118" s="308">
        <f t="shared" si="63"/>
        <v>0</v>
      </c>
      <c r="G118" s="314">
        <f t="shared" si="69"/>
        <v>0</v>
      </c>
      <c r="H118" s="308">
        <f t="shared" si="63"/>
        <v>0</v>
      </c>
      <c r="I118" s="308">
        <f t="shared" si="63"/>
        <v>0</v>
      </c>
      <c r="J118" s="308">
        <f t="shared" si="63"/>
        <v>0</v>
      </c>
      <c r="K118" s="308">
        <f t="shared" si="63"/>
        <v>0</v>
      </c>
      <c r="L118" s="314">
        <f t="shared" si="70"/>
        <v>0</v>
      </c>
      <c r="M118" s="308">
        <f t="shared" si="63"/>
        <v>0</v>
      </c>
      <c r="N118" s="308">
        <f t="shared" si="63"/>
        <v>0</v>
      </c>
      <c r="O118" s="308">
        <f t="shared" si="63"/>
        <v>0</v>
      </c>
      <c r="P118" s="308">
        <f t="shared" si="63"/>
        <v>0</v>
      </c>
      <c r="Q118" s="308">
        <f t="shared" si="63"/>
        <v>0</v>
      </c>
      <c r="R118" s="308">
        <f t="shared" si="63"/>
        <v>0</v>
      </c>
      <c r="S118" s="315">
        <f t="shared" ref="S118:S120" si="72">SUMIFS(M118:R118,M118:R118,"&lt;&gt;Local Currency", M118:R118,"&lt;&gt;US Dollars" )</f>
        <v>0</v>
      </c>
      <c r="T118" s="303">
        <f t="shared" si="49"/>
        <v>0</v>
      </c>
    </row>
    <row r="119" spans="1:20" s="227" customFormat="1" ht="16.5" hidden="1" thickBot="1" x14ac:dyDescent="0.3">
      <c r="A119" s="296"/>
      <c r="B119" s="263"/>
      <c r="C119" s="307">
        <f t="shared" si="71"/>
        <v>0</v>
      </c>
      <c r="D119" s="308">
        <f t="shared" si="63"/>
        <v>0</v>
      </c>
      <c r="E119" s="308">
        <f t="shared" si="63"/>
        <v>0</v>
      </c>
      <c r="F119" s="308">
        <f t="shared" si="63"/>
        <v>0</v>
      </c>
      <c r="G119" s="314">
        <f t="shared" si="69"/>
        <v>0</v>
      </c>
      <c r="H119" s="308">
        <f t="shared" si="63"/>
        <v>0</v>
      </c>
      <c r="I119" s="308">
        <f t="shared" si="63"/>
        <v>0</v>
      </c>
      <c r="J119" s="308">
        <f t="shared" si="63"/>
        <v>0</v>
      </c>
      <c r="K119" s="308">
        <f t="shared" si="63"/>
        <v>0</v>
      </c>
      <c r="L119" s="314">
        <f t="shared" si="70"/>
        <v>0</v>
      </c>
      <c r="M119" s="308">
        <f t="shared" si="63"/>
        <v>0</v>
      </c>
      <c r="N119" s="308">
        <f t="shared" si="63"/>
        <v>0</v>
      </c>
      <c r="O119" s="308">
        <f t="shared" si="63"/>
        <v>0</v>
      </c>
      <c r="P119" s="308">
        <f t="shared" si="63"/>
        <v>0</v>
      </c>
      <c r="Q119" s="308">
        <f t="shared" si="63"/>
        <v>0</v>
      </c>
      <c r="R119" s="308">
        <f t="shared" si="63"/>
        <v>0</v>
      </c>
      <c r="S119" s="315">
        <f t="shared" si="72"/>
        <v>0</v>
      </c>
      <c r="T119" s="303">
        <f t="shared" si="49"/>
        <v>0</v>
      </c>
    </row>
    <row r="120" spans="1:20" s="227" customFormat="1" ht="16.5" thickBot="1" x14ac:dyDescent="0.3">
      <c r="A120" s="296">
        <v>9.3000000000000007</v>
      </c>
      <c r="B120" s="263" t="s">
        <v>831</v>
      </c>
      <c r="C120" s="307">
        <f t="shared" si="71"/>
        <v>0</v>
      </c>
      <c r="D120" s="308">
        <f t="shared" si="63"/>
        <v>0</v>
      </c>
      <c r="E120" s="308">
        <f t="shared" si="63"/>
        <v>0</v>
      </c>
      <c r="F120" s="308">
        <f t="shared" si="63"/>
        <v>0</v>
      </c>
      <c r="G120" s="314">
        <f t="shared" si="69"/>
        <v>0</v>
      </c>
      <c r="H120" s="308">
        <f t="shared" si="63"/>
        <v>0</v>
      </c>
      <c r="I120" s="308">
        <f t="shared" si="63"/>
        <v>0</v>
      </c>
      <c r="J120" s="308">
        <f t="shared" si="63"/>
        <v>0</v>
      </c>
      <c r="K120" s="308">
        <f t="shared" si="63"/>
        <v>0</v>
      </c>
      <c r="L120" s="314">
        <f t="shared" si="70"/>
        <v>0</v>
      </c>
      <c r="M120" s="308">
        <f t="shared" si="63"/>
        <v>0</v>
      </c>
      <c r="N120" s="308">
        <f t="shared" si="63"/>
        <v>0</v>
      </c>
      <c r="O120" s="308">
        <f t="shared" si="63"/>
        <v>0</v>
      </c>
      <c r="P120" s="308">
        <f t="shared" si="63"/>
        <v>0</v>
      </c>
      <c r="Q120" s="308">
        <f t="shared" si="63"/>
        <v>0</v>
      </c>
      <c r="R120" s="308">
        <f t="shared" si="63"/>
        <v>0</v>
      </c>
      <c r="S120" s="315">
        <f t="shared" si="72"/>
        <v>0</v>
      </c>
      <c r="T120" s="303">
        <f t="shared" si="49"/>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73">SUMIFS(D123:D124,D123:D124,"&lt;&gt;Local Currency", D123:D124,"&lt;&gt;US Dollars" )</f>
        <v>0</v>
      </c>
      <c r="E122" s="299">
        <f t="shared" si="73"/>
        <v>0</v>
      </c>
      <c r="F122" s="299">
        <f t="shared" si="73"/>
        <v>0</v>
      </c>
      <c r="G122" s="314">
        <f t="shared" ref="G122:G124" si="74">SUMIFS(C122:F122,C122:F122,"&lt;&gt;Local Currency", C122:F122,"&lt;&gt;US Dollars" )</f>
        <v>0</v>
      </c>
      <c r="H122" s="299">
        <f t="shared" si="73"/>
        <v>0</v>
      </c>
      <c r="I122" s="299">
        <f t="shared" si="73"/>
        <v>0</v>
      </c>
      <c r="J122" s="299">
        <f t="shared" si="73"/>
        <v>0</v>
      </c>
      <c r="K122" s="299">
        <f t="shared" si="73"/>
        <v>0</v>
      </c>
      <c r="L122" s="314">
        <f t="shared" ref="L122:L124" si="75">SUMIFS(H122:K122,H122:K122,"&lt;&gt;Local Currency", H122:K122,"&lt;&gt;US Dollars" )</f>
        <v>0</v>
      </c>
      <c r="M122" s="299">
        <f t="shared" si="73"/>
        <v>0</v>
      </c>
      <c r="N122" s="299">
        <f t="shared" si="73"/>
        <v>0</v>
      </c>
      <c r="O122" s="299">
        <f t="shared" si="73"/>
        <v>0</v>
      </c>
      <c r="P122" s="299">
        <f t="shared" si="73"/>
        <v>0</v>
      </c>
      <c r="Q122" s="299">
        <f t="shared" si="73"/>
        <v>0</v>
      </c>
      <c r="R122" s="299">
        <f t="shared" si="73"/>
        <v>0</v>
      </c>
      <c r="S122" s="315">
        <f>SUMIFS(M122:R122,M122:R122,"&lt;&gt;Local Currency", M122:R122,"&lt;&gt;US Dollars" )</f>
        <v>0</v>
      </c>
      <c r="T122" s="303">
        <f t="shared" si="49"/>
        <v>0</v>
      </c>
    </row>
    <row r="123" spans="1:20" s="227" customFormat="1" ht="16.5" thickBot="1" x14ac:dyDescent="0.3">
      <c r="A123" s="296">
        <v>10.1</v>
      </c>
      <c r="B123" s="263" t="s">
        <v>836</v>
      </c>
      <c r="C123" s="307">
        <f t="shared" si="71"/>
        <v>0</v>
      </c>
      <c r="D123" s="308">
        <f t="shared" si="63"/>
        <v>0</v>
      </c>
      <c r="E123" s="308">
        <f t="shared" si="63"/>
        <v>0</v>
      </c>
      <c r="F123" s="308">
        <f t="shared" si="63"/>
        <v>0</v>
      </c>
      <c r="G123" s="314">
        <f t="shared" si="74"/>
        <v>0</v>
      </c>
      <c r="H123" s="308">
        <f t="shared" si="63"/>
        <v>0</v>
      </c>
      <c r="I123" s="308">
        <f t="shared" si="63"/>
        <v>0</v>
      </c>
      <c r="J123" s="308">
        <f t="shared" si="63"/>
        <v>0</v>
      </c>
      <c r="K123" s="308">
        <f t="shared" si="63"/>
        <v>0</v>
      </c>
      <c r="L123" s="314">
        <f t="shared" si="75"/>
        <v>0</v>
      </c>
      <c r="M123" s="308">
        <f t="shared" si="63"/>
        <v>0</v>
      </c>
      <c r="N123" s="308">
        <f t="shared" si="63"/>
        <v>0</v>
      </c>
      <c r="O123" s="308">
        <f t="shared" si="63"/>
        <v>0</v>
      </c>
      <c r="P123" s="308">
        <f t="shared" si="63"/>
        <v>0</v>
      </c>
      <c r="Q123" s="308">
        <f t="shared" si="63"/>
        <v>0</v>
      </c>
      <c r="R123" s="308">
        <f t="shared" si="63"/>
        <v>0</v>
      </c>
      <c r="S123" s="315">
        <f>SUMIFS(M123:R123,M123:R123,"&lt;&gt;Local Currency", M123:R123,"&lt;&gt;US Dollars" )</f>
        <v>0</v>
      </c>
      <c r="T123" s="303">
        <f t="shared" si="49"/>
        <v>0</v>
      </c>
    </row>
    <row r="124" spans="1:20" s="227" customFormat="1" ht="16.5" thickBot="1" x14ac:dyDescent="0.3">
      <c r="A124" s="296">
        <v>10.199999999999999</v>
      </c>
      <c r="B124" s="263" t="s">
        <v>837</v>
      </c>
      <c r="C124" s="307">
        <f t="shared" si="71"/>
        <v>0</v>
      </c>
      <c r="D124" s="308">
        <f t="shared" si="63"/>
        <v>0</v>
      </c>
      <c r="E124" s="308">
        <f t="shared" si="63"/>
        <v>0</v>
      </c>
      <c r="F124" s="308">
        <f t="shared" si="63"/>
        <v>0</v>
      </c>
      <c r="G124" s="314">
        <f t="shared" si="74"/>
        <v>0</v>
      </c>
      <c r="H124" s="308">
        <f t="shared" si="63"/>
        <v>0</v>
      </c>
      <c r="I124" s="308">
        <f t="shared" si="63"/>
        <v>0</v>
      </c>
      <c r="J124" s="308">
        <f t="shared" si="63"/>
        <v>0</v>
      </c>
      <c r="K124" s="308">
        <f t="shared" si="63"/>
        <v>0</v>
      </c>
      <c r="L124" s="314">
        <f t="shared" si="75"/>
        <v>0</v>
      </c>
      <c r="M124" s="308">
        <f t="shared" si="63"/>
        <v>0</v>
      </c>
      <c r="N124" s="308">
        <f t="shared" si="63"/>
        <v>0</v>
      </c>
      <c r="O124" s="308">
        <f t="shared" si="63"/>
        <v>0</v>
      </c>
      <c r="P124" s="308">
        <f t="shared" si="63"/>
        <v>0</v>
      </c>
      <c r="Q124" s="308">
        <f t="shared" si="63"/>
        <v>0</v>
      </c>
      <c r="R124" s="308">
        <f t="shared" si="63"/>
        <v>0</v>
      </c>
      <c r="S124" s="315">
        <f>SUMIFS(M124:R124,M124:R124,"&lt;&gt;Local Currency", M124:R124,"&lt;&gt;US Dollars" )</f>
        <v>0</v>
      </c>
      <c r="T124" s="303">
        <f t="shared" si="49"/>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76">IF(ISNUMBER(C15),C15,0)+IF(ISNUMBER(C38),C38,0)+IF(ISNUMBER(C53),C53,0)+IF(ISNUMBER(C100),C100,0)+IF(ISNUMBER(C102),C102,0)+IF(ISNUMBER(C104),C104,0)+IF(ISNUMBER(C106),C106,0)+IF(ISNUMBER(C108),C108,0)+IF(ISNUMBER(C116),C116,0)
+IF(ISNUMBER(C122),C122,0)</f>
        <v>0</v>
      </c>
      <c r="D126" s="327">
        <f t="shared" si="76"/>
        <v>0</v>
      </c>
      <c r="E126" s="327">
        <f t="shared" si="76"/>
        <v>0</v>
      </c>
      <c r="F126" s="327">
        <f t="shared" si="76"/>
        <v>0</v>
      </c>
      <c r="G126" s="327">
        <f t="shared" si="76"/>
        <v>0</v>
      </c>
      <c r="H126" s="327">
        <f t="shared" si="76"/>
        <v>0</v>
      </c>
      <c r="I126" s="327">
        <f t="shared" si="76"/>
        <v>0</v>
      </c>
      <c r="J126" s="327">
        <f t="shared" si="76"/>
        <v>0</v>
      </c>
      <c r="K126" s="327">
        <f t="shared" si="76"/>
        <v>0</v>
      </c>
      <c r="L126" s="327">
        <f t="shared" si="76"/>
        <v>0</v>
      </c>
      <c r="M126" s="327">
        <f t="shared" si="76"/>
        <v>0</v>
      </c>
      <c r="N126" s="327">
        <f t="shared" si="76"/>
        <v>0</v>
      </c>
      <c r="O126" s="327">
        <f t="shared" si="76"/>
        <v>0</v>
      </c>
      <c r="P126" s="327">
        <f t="shared" si="76"/>
        <v>0</v>
      </c>
      <c r="Q126" s="327">
        <f t="shared" si="76"/>
        <v>0</v>
      </c>
      <c r="R126" s="327">
        <f t="shared" si="76"/>
        <v>0</v>
      </c>
      <c r="S126" s="327">
        <f t="shared" si="76"/>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71"/>
        <v>0</v>
      </c>
      <c r="D128" s="276">
        <f t="shared" si="71"/>
        <v>0</v>
      </c>
      <c r="E128" s="276">
        <f t="shared" si="71"/>
        <v>0</v>
      </c>
      <c r="F128" s="276">
        <f t="shared" si="71"/>
        <v>0</v>
      </c>
      <c r="G128" s="276">
        <f t="shared" si="71"/>
        <v>0</v>
      </c>
      <c r="H128" s="276">
        <f t="shared" si="71"/>
        <v>0</v>
      </c>
      <c r="I128" s="276">
        <f t="shared" si="71"/>
        <v>0</v>
      </c>
      <c r="J128" s="276">
        <f t="shared" si="71"/>
        <v>0</v>
      </c>
      <c r="K128" s="276">
        <f t="shared" si="71"/>
        <v>0</v>
      </c>
      <c r="L128" s="276">
        <f t="shared" si="71"/>
        <v>0</v>
      </c>
      <c r="M128" s="276">
        <f t="shared" si="71"/>
        <v>0</v>
      </c>
      <c r="N128" s="276">
        <f t="shared" si="71"/>
        <v>0</v>
      </c>
      <c r="O128" s="276">
        <f t="shared" si="71"/>
        <v>0</v>
      </c>
      <c r="P128" s="276">
        <f t="shared" si="71"/>
        <v>0</v>
      </c>
      <c r="Q128" s="276">
        <f t="shared" si="71"/>
        <v>0</v>
      </c>
      <c r="R128" s="276">
        <f t="shared" si="71"/>
        <v>0</v>
      </c>
      <c r="S128" s="276">
        <f t="shared" ref="S128:T128" si="77">$B$7</f>
        <v>0</v>
      </c>
      <c r="T128" s="276">
        <f t="shared" si="77"/>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PpxaTgEH7vV35FSo3fzLG/4ibvA2dqPvFzfObfpxycuhanKQmW/x4ZxNac3zOVsp69iYAsW2ucH/vsL8Mcrs0Q==" saltValue="k6FXOlliNpS0EYCt8Ow6qQ=="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320</v>
      </c>
      <c r="C1" t="s">
        <v>324</v>
      </c>
      <c r="E1" t="s">
        <v>331</v>
      </c>
      <c r="G1" t="s">
        <v>330</v>
      </c>
      <c r="I1" s="89" t="s">
        <v>336</v>
      </c>
      <c r="K1" s="89" t="s">
        <v>314</v>
      </c>
      <c r="M1" s="89" t="s">
        <v>313</v>
      </c>
      <c r="N1" s="89" t="s">
        <v>337</v>
      </c>
      <c r="O1" s="89" t="s">
        <v>338</v>
      </c>
      <c r="P1" s="89" t="s">
        <v>339</v>
      </c>
      <c r="R1" s="89" t="s">
        <v>340</v>
      </c>
      <c r="T1" s="89" t="s">
        <v>343</v>
      </c>
    </row>
    <row r="2" spans="1:20" x14ac:dyDescent="0.25">
      <c r="A2" t="s">
        <v>319</v>
      </c>
      <c r="C2" t="s">
        <v>325</v>
      </c>
      <c r="E2" t="s">
        <v>332</v>
      </c>
      <c r="G2" t="s">
        <v>306</v>
      </c>
      <c r="I2" s="90" t="s">
        <v>334</v>
      </c>
      <c r="K2" s="90" t="s">
        <v>312</v>
      </c>
      <c r="M2" s="90">
        <v>1</v>
      </c>
      <c r="N2" s="91">
        <v>2018</v>
      </c>
      <c r="O2" s="91">
        <v>2018</v>
      </c>
      <c r="P2" s="91">
        <v>2018</v>
      </c>
      <c r="R2" s="90" t="s">
        <v>318</v>
      </c>
      <c r="T2" s="93" t="s">
        <v>429</v>
      </c>
    </row>
    <row r="3" spans="1:20" x14ac:dyDescent="0.25">
      <c r="A3" t="s">
        <v>344</v>
      </c>
      <c r="C3" t="s">
        <v>326</v>
      </c>
      <c r="G3" t="s">
        <v>333</v>
      </c>
      <c r="I3" s="90" t="s">
        <v>335</v>
      </c>
      <c r="K3" s="90" t="s">
        <v>310</v>
      </c>
      <c r="M3" s="90">
        <v>2</v>
      </c>
      <c r="N3" s="91">
        <v>2017</v>
      </c>
      <c r="O3" s="91">
        <v>2017</v>
      </c>
      <c r="P3" s="91">
        <v>2017</v>
      </c>
      <c r="R3" s="90" t="s">
        <v>341</v>
      </c>
      <c r="T3" s="93" t="s">
        <v>430</v>
      </c>
    </row>
    <row r="4" spans="1:20" x14ac:dyDescent="0.25">
      <c r="A4" t="s">
        <v>328</v>
      </c>
      <c r="I4" s="90" t="s">
        <v>309</v>
      </c>
      <c r="M4" s="90">
        <v>3</v>
      </c>
      <c r="N4" s="91">
        <v>2016</v>
      </c>
      <c r="O4" s="91">
        <v>2016</v>
      </c>
      <c r="P4" s="91">
        <v>2016</v>
      </c>
      <c r="R4" s="90" t="s">
        <v>342</v>
      </c>
      <c r="T4" s="93" t="s">
        <v>431</v>
      </c>
    </row>
    <row r="5" spans="1:20" x14ac:dyDescent="0.25">
      <c r="A5" t="s">
        <v>327</v>
      </c>
      <c r="M5" s="90">
        <v>4</v>
      </c>
      <c r="N5" s="91">
        <v>2015</v>
      </c>
      <c r="O5" s="91">
        <v>2015</v>
      </c>
      <c r="P5" s="91">
        <v>2015</v>
      </c>
      <c r="T5" s="93" t="s">
        <v>927</v>
      </c>
    </row>
    <row r="6" spans="1:20" x14ac:dyDescent="0.25">
      <c r="A6" t="s">
        <v>411</v>
      </c>
      <c r="M6" s="90">
        <v>5</v>
      </c>
      <c r="N6" s="91">
        <v>2014</v>
      </c>
      <c r="O6" s="91">
        <v>2014</v>
      </c>
      <c r="P6" s="91">
        <v>2014</v>
      </c>
      <c r="T6" s="93" t="s">
        <v>432</v>
      </c>
    </row>
    <row r="7" spans="1:20" x14ac:dyDescent="0.25">
      <c r="M7" s="90">
        <v>6</v>
      </c>
      <c r="N7" s="91">
        <v>2013</v>
      </c>
      <c r="O7" s="91">
        <v>2013</v>
      </c>
      <c r="P7" s="91">
        <v>2013</v>
      </c>
      <c r="T7" s="93" t="s">
        <v>433</v>
      </c>
    </row>
    <row r="8" spans="1:20" x14ac:dyDescent="0.25">
      <c r="M8" s="90">
        <v>7</v>
      </c>
      <c r="N8" s="91">
        <v>2012</v>
      </c>
      <c r="O8" s="91">
        <v>2012</v>
      </c>
      <c r="P8" s="91">
        <v>2012</v>
      </c>
      <c r="T8" s="93" t="s">
        <v>434</v>
      </c>
    </row>
    <row r="9" spans="1:20" x14ac:dyDescent="0.25">
      <c r="M9" s="90">
        <v>8</v>
      </c>
      <c r="N9" s="91">
        <v>2011</v>
      </c>
      <c r="O9" s="91">
        <v>2011</v>
      </c>
      <c r="P9" s="91">
        <v>2011</v>
      </c>
      <c r="T9" s="93" t="s">
        <v>435</v>
      </c>
    </row>
    <row r="10" spans="1:20" x14ac:dyDescent="0.25">
      <c r="M10" s="90">
        <v>9</v>
      </c>
      <c r="N10" s="91"/>
      <c r="O10" s="91">
        <v>2010</v>
      </c>
      <c r="P10" s="91">
        <v>2010</v>
      </c>
      <c r="T10" s="93" t="s">
        <v>436</v>
      </c>
    </row>
    <row r="11" spans="1:20" x14ac:dyDescent="0.25">
      <c r="M11" s="90">
        <v>10</v>
      </c>
      <c r="N11" s="91"/>
      <c r="O11" s="91">
        <v>2009</v>
      </c>
      <c r="P11" s="91">
        <v>2009</v>
      </c>
      <c r="T11" s="93" t="s">
        <v>437</v>
      </c>
    </row>
    <row r="12" spans="1:20" x14ac:dyDescent="0.25">
      <c r="M12" s="90">
        <v>11</v>
      </c>
      <c r="N12" s="91"/>
      <c r="O12" s="91">
        <v>2008</v>
      </c>
      <c r="P12" s="91">
        <v>2008</v>
      </c>
      <c r="T12" s="93" t="s">
        <v>940</v>
      </c>
    </row>
    <row r="13" spans="1:20" x14ac:dyDescent="0.25">
      <c r="M13" s="90">
        <v>12</v>
      </c>
      <c r="N13" s="91"/>
      <c r="O13" s="91">
        <v>2007</v>
      </c>
      <c r="P13" s="91">
        <v>2007</v>
      </c>
      <c r="T13" s="93" t="s">
        <v>438</v>
      </c>
    </row>
    <row r="14" spans="1:20" x14ac:dyDescent="0.25">
      <c r="M14" s="92"/>
      <c r="N14" s="91"/>
      <c r="O14" s="91">
        <v>2006</v>
      </c>
      <c r="P14" s="91">
        <v>2006</v>
      </c>
      <c r="T14" s="93" t="s">
        <v>439</v>
      </c>
    </row>
    <row r="15" spans="1:20" x14ac:dyDescent="0.25">
      <c r="M15" s="92"/>
      <c r="N15" s="91"/>
      <c r="O15" s="91">
        <v>2005</v>
      </c>
      <c r="P15" s="91">
        <v>2005</v>
      </c>
      <c r="T15" s="93" t="s">
        <v>949</v>
      </c>
    </row>
    <row r="16" spans="1:20" x14ac:dyDescent="0.25">
      <c r="M16" s="92"/>
      <c r="N16" s="91"/>
      <c r="O16" s="91">
        <v>2004</v>
      </c>
      <c r="P16" s="91">
        <v>2004</v>
      </c>
      <c r="T16" s="93" t="s">
        <v>440</v>
      </c>
    </row>
    <row r="17" spans="13:20" x14ac:dyDescent="0.25">
      <c r="M17" s="92"/>
      <c r="N17" s="92"/>
      <c r="O17" s="91">
        <v>2003</v>
      </c>
      <c r="P17" s="91">
        <v>2003</v>
      </c>
      <c r="T17" s="93" t="s">
        <v>441</v>
      </c>
    </row>
    <row r="18" spans="13:20" x14ac:dyDescent="0.25">
      <c r="T18" s="93" t="s">
        <v>442</v>
      </c>
    </row>
    <row r="19" spans="13:20" x14ac:dyDescent="0.25">
      <c r="T19" s="93" t="s">
        <v>443</v>
      </c>
    </row>
    <row r="20" spans="13:20" x14ac:dyDescent="0.25">
      <c r="T20" s="93" t="s">
        <v>444</v>
      </c>
    </row>
    <row r="21" spans="13:20" x14ac:dyDescent="0.25">
      <c r="T21" s="93" t="s">
        <v>445</v>
      </c>
    </row>
    <row r="22" spans="13:20" x14ac:dyDescent="0.25">
      <c r="T22" s="93" t="s">
        <v>597</v>
      </c>
    </row>
    <row r="23" spans="13:20" x14ac:dyDescent="0.25">
      <c r="T23" s="93" t="s">
        <v>446</v>
      </c>
    </row>
    <row r="24" spans="13:20" x14ac:dyDescent="0.25">
      <c r="T24" s="93" t="s">
        <v>447</v>
      </c>
    </row>
    <row r="25" spans="13:20" x14ac:dyDescent="0.25">
      <c r="T25" s="93" t="s">
        <v>448</v>
      </c>
    </row>
    <row r="26" spans="13:20" x14ac:dyDescent="0.25">
      <c r="T26" s="93" t="s">
        <v>449</v>
      </c>
    </row>
    <row r="27" spans="13:20" x14ac:dyDescent="0.25">
      <c r="T27" s="93" t="s">
        <v>961</v>
      </c>
    </row>
    <row r="28" spans="13:20" x14ac:dyDescent="0.25">
      <c r="T28" s="93" t="s">
        <v>450</v>
      </c>
    </row>
    <row r="29" spans="13:20" x14ac:dyDescent="0.25">
      <c r="T29" s="93" t="s">
        <v>451</v>
      </c>
    </row>
    <row r="30" spans="13:20" x14ac:dyDescent="0.25">
      <c r="T30" s="93" t="s">
        <v>452</v>
      </c>
    </row>
    <row r="31" spans="13:20" x14ac:dyDescent="0.25">
      <c r="T31" s="93" t="s">
        <v>453</v>
      </c>
    </row>
    <row r="32" spans="13:20" x14ac:dyDescent="0.25">
      <c r="T32" s="93" t="s">
        <v>454</v>
      </c>
    </row>
    <row r="33" spans="20:20" x14ac:dyDescent="0.25">
      <c r="T33" s="93" t="s">
        <v>598</v>
      </c>
    </row>
    <row r="34" spans="20:20" x14ac:dyDescent="0.25">
      <c r="T34" s="93" t="s">
        <v>455</v>
      </c>
    </row>
    <row r="35" spans="20:20" x14ac:dyDescent="0.25">
      <c r="T35" s="93" t="s">
        <v>456</v>
      </c>
    </row>
    <row r="36" spans="20:20" x14ac:dyDescent="0.25">
      <c r="T36" s="93" t="s">
        <v>457</v>
      </c>
    </row>
    <row r="37" spans="20:20" x14ac:dyDescent="0.25">
      <c r="T37" s="93" t="s">
        <v>458</v>
      </c>
    </row>
    <row r="38" spans="20:20" x14ac:dyDescent="0.25">
      <c r="T38" s="93" t="s">
        <v>459</v>
      </c>
    </row>
    <row r="39" spans="20:20" x14ac:dyDescent="0.25">
      <c r="T39" s="93" t="s">
        <v>460</v>
      </c>
    </row>
    <row r="40" spans="20:20" x14ac:dyDescent="0.25">
      <c r="T40" s="93" t="s">
        <v>461</v>
      </c>
    </row>
    <row r="41" spans="20:20" x14ac:dyDescent="0.25">
      <c r="T41" s="93" t="s">
        <v>462</v>
      </c>
    </row>
    <row r="42" spans="20:20" x14ac:dyDescent="0.25">
      <c r="T42" s="93" t="s">
        <v>1182</v>
      </c>
    </row>
    <row r="43" spans="20:20" x14ac:dyDescent="0.25">
      <c r="T43" s="93" t="s">
        <v>463</v>
      </c>
    </row>
    <row r="44" spans="20:20" x14ac:dyDescent="0.25">
      <c r="T44" s="93" t="s">
        <v>464</v>
      </c>
    </row>
    <row r="45" spans="20:20" x14ac:dyDescent="0.25">
      <c r="T45" s="93" t="s">
        <v>465</v>
      </c>
    </row>
    <row r="46" spans="20:20" x14ac:dyDescent="0.25">
      <c r="T46" s="93" t="s">
        <v>466</v>
      </c>
    </row>
    <row r="47" spans="20:20" x14ac:dyDescent="0.25">
      <c r="T47" s="93" t="s">
        <v>602</v>
      </c>
    </row>
    <row r="48" spans="20:20" x14ac:dyDescent="0.25">
      <c r="T48" s="93" t="s">
        <v>467</v>
      </c>
    </row>
    <row r="49" spans="20:20" x14ac:dyDescent="0.25">
      <c r="T49" s="93" t="s">
        <v>468</v>
      </c>
    </row>
    <row r="50" spans="20:20" x14ac:dyDescent="0.25">
      <c r="T50" s="93" t="s">
        <v>469</v>
      </c>
    </row>
    <row r="51" spans="20:20" x14ac:dyDescent="0.25">
      <c r="T51" s="93" t="s">
        <v>604</v>
      </c>
    </row>
    <row r="52" spans="20:20" x14ac:dyDescent="0.25">
      <c r="T52" s="93" t="s">
        <v>470</v>
      </c>
    </row>
    <row r="53" spans="20:20" x14ac:dyDescent="0.25">
      <c r="T53" s="93" t="s">
        <v>471</v>
      </c>
    </row>
    <row r="54" spans="20:20" x14ac:dyDescent="0.25">
      <c r="T54" s="93" t="s">
        <v>472</v>
      </c>
    </row>
    <row r="55" spans="20:20" x14ac:dyDescent="0.25">
      <c r="T55" s="93" t="s">
        <v>473</v>
      </c>
    </row>
    <row r="56" spans="20:20" x14ac:dyDescent="0.25">
      <c r="T56" s="93" t="s">
        <v>474</v>
      </c>
    </row>
    <row r="57" spans="20:20" x14ac:dyDescent="0.25">
      <c r="T57" s="93" t="s">
        <v>475</v>
      </c>
    </row>
    <row r="58" spans="20:20" x14ac:dyDescent="0.25">
      <c r="T58" s="93" t="s">
        <v>476</v>
      </c>
    </row>
    <row r="59" spans="20:20" x14ac:dyDescent="0.25">
      <c r="T59" s="93" t="s">
        <v>477</v>
      </c>
    </row>
    <row r="60" spans="20:20" x14ac:dyDescent="0.25">
      <c r="T60" s="93" t="s">
        <v>478</v>
      </c>
    </row>
    <row r="61" spans="20:20" x14ac:dyDescent="0.25">
      <c r="T61" s="93" t="s">
        <v>479</v>
      </c>
    </row>
    <row r="62" spans="20:20" x14ac:dyDescent="0.25">
      <c r="T62" s="93" t="s">
        <v>480</v>
      </c>
    </row>
    <row r="63" spans="20:20" x14ac:dyDescent="0.25">
      <c r="T63" s="93" t="s">
        <v>605</v>
      </c>
    </row>
    <row r="64" spans="20:20" x14ac:dyDescent="0.25">
      <c r="T64" s="93" t="s">
        <v>606</v>
      </c>
    </row>
    <row r="65" spans="20:20" x14ac:dyDescent="0.25">
      <c r="T65" s="93" t="s">
        <v>481</v>
      </c>
    </row>
    <row r="66" spans="20:20" x14ac:dyDescent="0.25">
      <c r="T66" s="93" t="s">
        <v>482</v>
      </c>
    </row>
    <row r="67" spans="20:20" x14ac:dyDescent="0.25">
      <c r="T67" s="93" t="s">
        <v>483</v>
      </c>
    </row>
    <row r="68" spans="20:20" x14ac:dyDescent="0.25">
      <c r="T68" s="93" t="s">
        <v>603</v>
      </c>
    </row>
    <row r="69" spans="20:20" x14ac:dyDescent="0.25">
      <c r="T69" s="93" t="s">
        <v>484</v>
      </c>
    </row>
    <row r="70" spans="20:20" x14ac:dyDescent="0.25">
      <c r="T70" s="93" t="s">
        <v>485</v>
      </c>
    </row>
    <row r="71" spans="20:20" x14ac:dyDescent="0.25">
      <c r="T71" s="93" t="s">
        <v>486</v>
      </c>
    </row>
    <row r="72" spans="20:20" x14ac:dyDescent="0.25">
      <c r="T72" s="93" t="s">
        <v>487</v>
      </c>
    </row>
    <row r="73" spans="20:20" x14ac:dyDescent="0.25">
      <c r="T73" s="93" t="s">
        <v>488</v>
      </c>
    </row>
    <row r="74" spans="20:20" x14ac:dyDescent="0.25">
      <c r="T74" s="93" t="s">
        <v>489</v>
      </c>
    </row>
    <row r="75" spans="20:20" x14ac:dyDescent="0.25">
      <c r="T75" s="93" t="s">
        <v>610</v>
      </c>
    </row>
    <row r="76" spans="20:20" x14ac:dyDescent="0.25">
      <c r="T76" s="93" t="s">
        <v>490</v>
      </c>
    </row>
    <row r="77" spans="20:20" x14ac:dyDescent="0.25">
      <c r="T77" s="93" t="s">
        <v>491</v>
      </c>
    </row>
    <row r="78" spans="20:20" x14ac:dyDescent="0.25">
      <c r="T78" s="93" t="s">
        <v>492</v>
      </c>
    </row>
    <row r="79" spans="20:20" x14ac:dyDescent="0.25">
      <c r="T79" s="93" t="s">
        <v>613</v>
      </c>
    </row>
    <row r="80" spans="20:20" x14ac:dyDescent="0.25">
      <c r="T80" s="93" t="s">
        <v>493</v>
      </c>
    </row>
    <row r="81" spans="20:20" x14ac:dyDescent="0.25">
      <c r="T81" s="93" t="s">
        <v>494</v>
      </c>
    </row>
    <row r="82" spans="20:20" x14ac:dyDescent="0.25">
      <c r="T82" s="93" t="s">
        <v>495</v>
      </c>
    </row>
    <row r="83" spans="20:20" x14ac:dyDescent="0.25">
      <c r="T83" s="93" t="s">
        <v>1035</v>
      </c>
    </row>
    <row r="84" spans="20:20" x14ac:dyDescent="0.25">
      <c r="T84" s="93" t="s">
        <v>612</v>
      </c>
    </row>
    <row r="85" spans="20:20" x14ac:dyDescent="0.25">
      <c r="T85" s="93" t="s">
        <v>614</v>
      </c>
    </row>
    <row r="86" spans="20:20" x14ac:dyDescent="0.25">
      <c r="T86" s="93" t="s">
        <v>496</v>
      </c>
    </row>
    <row r="87" spans="20:20" x14ac:dyDescent="0.25">
      <c r="T87" s="93" t="s">
        <v>497</v>
      </c>
    </row>
    <row r="88" spans="20:20" x14ac:dyDescent="0.25">
      <c r="T88" s="93" t="s">
        <v>498</v>
      </c>
    </row>
    <row r="89" spans="20:20" x14ac:dyDescent="0.25">
      <c r="T89" s="93" t="s">
        <v>499</v>
      </c>
    </row>
    <row r="90" spans="20:20" x14ac:dyDescent="0.25">
      <c r="T90" s="93" t="s">
        <v>500</v>
      </c>
    </row>
    <row r="91" spans="20:20" x14ac:dyDescent="0.25">
      <c r="T91" s="93" t="s">
        <v>501</v>
      </c>
    </row>
    <row r="92" spans="20:20" x14ac:dyDescent="0.25">
      <c r="T92" s="93" t="s">
        <v>502</v>
      </c>
    </row>
    <row r="93" spans="20:20" x14ac:dyDescent="0.25">
      <c r="T93" s="93" t="s">
        <v>503</v>
      </c>
    </row>
    <row r="94" spans="20:20" x14ac:dyDescent="0.25">
      <c r="T94" s="93" t="s">
        <v>504</v>
      </c>
    </row>
    <row r="95" spans="20:20" x14ac:dyDescent="0.25">
      <c r="T95" s="93" t="s">
        <v>505</v>
      </c>
    </row>
    <row r="96" spans="20:20" x14ac:dyDescent="0.25">
      <c r="T96" s="93" t="s">
        <v>506</v>
      </c>
    </row>
    <row r="97" spans="20:20" x14ac:dyDescent="0.25">
      <c r="T97" s="93" t="s">
        <v>507</v>
      </c>
    </row>
    <row r="98" spans="20:20" x14ac:dyDescent="0.25">
      <c r="T98" s="93" t="s">
        <v>508</v>
      </c>
    </row>
    <row r="99" spans="20:20" x14ac:dyDescent="0.25">
      <c r="T99" s="93" t="s">
        <v>509</v>
      </c>
    </row>
    <row r="100" spans="20:20" x14ac:dyDescent="0.25">
      <c r="T100" s="93" t="s">
        <v>616</v>
      </c>
    </row>
    <row r="101" spans="20:20" x14ac:dyDescent="0.25">
      <c r="T101" s="93" t="s">
        <v>510</v>
      </c>
    </row>
    <row r="102" spans="20:20" x14ac:dyDescent="0.25">
      <c r="T102" s="93" t="s">
        <v>511</v>
      </c>
    </row>
    <row r="103" spans="20:20" x14ac:dyDescent="0.25">
      <c r="T103" s="93" t="s">
        <v>512</v>
      </c>
    </row>
    <row r="104" spans="20:20" x14ac:dyDescent="0.25">
      <c r="T104" s="93" t="s">
        <v>513</v>
      </c>
    </row>
    <row r="105" spans="20:20" x14ac:dyDescent="0.25">
      <c r="T105" s="93" t="s">
        <v>514</v>
      </c>
    </row>
    <row r="106" spans="20:20" x14ac:dyDescent="0.25">
      <c r="T106" s="93" t="s">
        <v>617</v>
      </c>
    </row>
    <row r="107" spans="20:20" x14ac:dyDescent="0.25">
      <c r="T107" s="93" t="s">
        <v>515</v>
      </c>
    </row>
    <row r="108" spans="20:20" x14ac:dyDescent="0.25">
      <c r="T108" s="93" t="s">
        <v>618</v>
      </c>
    </row>
    <row r="109" spans="20:20" x14ac:dyDescent="0.25">
      <c r="T109" s="93" t="s">
        <v>516</v>
      </c>
    </row>
    <row r="110" spans="20:20" x14ac:dyDescent="0.25">
      <c r="T110" s="93" t="s">
        <v>517</v>
      </c>
    </row>
    <row r="111" spans="20:20" x14ac:dyDescent="0.25">
      <c r="T111" s="93" t="s">
        <v>518</v>
      </c>
    </row>
    <row r="112" spans="20:20" x14ac:dyDescent="0.25">
      <c r="T112" s="93" t="s">
        <v>519</v>
      </c>
    </row>
    <row r="113" spans="20:20" x14ac:dyDescent="0.25">
      <c r="T113" s="93" t="s">
        <v>520</v>
      </c>
    </row>
    <row r="114" spans="20:20" x14ac:dyDescent="0.25">
      <c r="T114" s="93" t="s">
        <v>1067</v>
      </c>
    </row>
    <row r="115" spans="20:20" x14ac:dyDescent="0.25">
      <c r="T115" s="93" t="s">
        <v>521</v>
      </c>
    </row>
    <row r="116" spans="20:20" x14ac:dyDescent="0.25">
      <c r="T116" s="93" t="s">
        <v>522</v>
      </c>
    </row>
    <row r="117" spans="20:20" x14ac:dyDescent="0.25">
      <c r="T117" s="93" t="s">
        <v>523</v>
      </c>
    </row>
    <row r="118" spans="20:20" x14ac:dyDescent="0.25">
      <c r="T118" s="93" t="s">
        <v>524</v>
      </c>
    </row>
    <row r="119" spans="20:20" x14ac:dyDescent="0.25">
      <c r="T119" s="93" t="s">
        <v>525</v>
      </c>
    </row>
    <row r="120" spans="20:20" x14ac:dyDescent="0.25">
      <c r="T120" s="93" t="s">
        <v>526</v>
      </c>
    </row>
    <row r="121" spans="20:20" x14ac:dyDescent="0.25">
      <c r="T121" s="93" t="s">
        <v>527</v>
      </c>
    </row>
    <row r="122" spans="20:20" x14ac:dyDescent="0.25">
      <c r="T122" s="93" t="s">
        <v>528</v>
      </c>
    </row>
    <row r="123" spans="20:20" x14ac:dyDescent="0.25">
      <c r="T123" s="93" t="s">
        <v>619</v>
      </c>
    </row>
    <row r="124" spans="20:20" x14ac:dyDescent="0.25">
      <c r="T124" s="93" t="s">
        <v>621</v>
      </c>
    </row>
    <row r="125" spans="20:20" x14ac:dyDescent="0.25">
      <c r="T125" s="93" t="s">
        <v>529</v>
      </c>
    </row>
    <row r="126" spans="20:20" x14ac:dyDescent="0.25">
      <c r="T126" s="93" t="s">
        <v>530</v>
      </c>
    </row>
    <row r="127" spans="20:20" x14ac:dyDescent="0.25">
      <c r="T127" s="93" t="s">
        <v>531</v>
      </c>
    </row>
    <row r="128" spans="20:20" x14ac:dyDescent="0.25">
      <c r="T128" s="93" t="s">
        <v>620</v>
      </c>
    </row>
    <row r="129" spans="20:20" x14ac:dyDescent="0.25">
      <c r="T129" s="93" t="s">
        <v>532</v>
      </c>
    </row>
    <row r="130" spans="20:20" x14ac:dyDescent="0.25">
      <c r="T130" s="93" t="s">
        <v>533</v>
      </c>
    </row>
    <row r="131" spans="20:20" x14ac:dyDescent="0.25">
      <c r="T131" s="93" t="s">
        <v>534</v>
      </c>
    </row>
    <row r="132" spans="20:20" x14ac:dyDescent="0.25">
      <c r="T132" s="93" t="s">
        <v>535</v>
      </c>
    </row>
    <row r="133" spans="20:20" x14ac:dyDescent="0.25">
      <c r="T133" s="93" t="s">
        <v>536</v>
      </c>
    </row>
    <row r="134" spans="20:20" x14ac:dyDescent="0.25">
      <c r="T134" s="93" t="s">
        <v>537</v>
      </c>
    </row>
    <row r="135" spans="20:20" x14ac:dyDescent="0.25">
      <c r="T135" s="93" t="s">
        <v>538</v>
      </c>
    </row>
    <row r="136" spans="20:20" x14ac:dyDescent="0.25">
      <c r="T136" s="93" t="s">
        <v>539</v>
      </c>
    </row>
    <row r="137" spans="20:20" x14ac:dyDescent="0.25">
      <c r="T137" s="93" t="s">
        <v>540</v>
      </c>
    </row>
    <row r="138" spans="20:20" x14ac:dyDescent="0.25">
      <c r="T138" s="93" t="s">
        <v>541</v>
      </c>
    </row>
    <row r="139" spans="20:20" x14ac:dyDescent="0.25">
      <c r="T139" s="93" t="s">
        <v>542</v>
      </c>
    </row>
    <row r="140" spans="20:20" x14ac:dyDescent="0.25">
      <c r="T140" s="93" t="s">
        <v>623</v>
      </c>
    </row>
    <row r="141" spans="20:20" x14ac:dyDescent="0.25">
      <c r="T141" s="93" t="s">
        <v>543</v>
      </c>
    </row>
    <row r="142" spans="20:20" x14ac:dyDescent="0.25">
      <c r="T142" s="93" t="s">
        <v>544</v>
      </c>
    </row>
    <row r="143" spans="20:20" x14ac:dyDescent="0.25">
      <c r="T143" s="93" t="s">
        <v>545</v>
      </c>
    </row>
    <row r="144" spans="20:20" x14ac:dyDescent="0.25">
      <c r="T144" s="93" t="s">
        <v>546</v>
      </c>
    </row>
    <row r="145" spans="20:20" x14ac:dyDescent="0.25">
      <c r="T145" s="93" t="s">
        <v>547</v>
      </c>
    </row>
    <row r="146" spans="20:20" x14ac:dyDescent="0.25">
      <c r="T146" s="93" t="s">
        <v>548</v>
      </c>
    </row>
    <row r="147" spans="20:20" x14ac:dyDescent="0.25">
      <c r="T147" s="93" t="s">
        <v>549</v>
      </c>
    </row>
    <row r="148" spans="20:20" x14ac:dyDescent="0.25">
      <c r="T148" s="93" t="s">
        <v>550</v>
      </c>
    </row>
    <row r="149" spans="20:20" x14ac:dyDescent="0.25">
      <c r="T149" s="93" t="s">
        <v>551</v>
      </c>
    </row>
    <row r="150" spans="20:20" x14ac:dyDescent="0.25">
      <c r="T150" s="93" t="s">
        <v>552</v>
      </c>
    </row>
    <row r="151" spans="20:20" x14ac:dyDescent="0.25">
      <c r="T151" s="93" t="s">
        <v>1184</v>
      </c>
    </row>
    <row r="152" spans="20:20" x14ac:dyDescent="0.25">
      <c r="T152" s="93" t="s">
        <v>553</v>
      </c>
    </row>
    <row r="153" spans="20:20" x14ac:dyDescent="0.25">
      <c r="T153" s="93" t="s">
        <v>554</v>
      </c>
    </row>
    <row r="154" spans="20:20" x14ac:dyDescent="0.25">
      <c r="T154" s="93" t="s">
        <v>555</v>
      </c>
    </row>
    <row r="155" spans="20:20" x14ac:dyDescent="0.25">
      <c r="T155" s="93" t="s">
        <v>556</v>
      </c>
    </row>
    <row r="156" spans="20:20" x14ac:dyDescent="0.25">
      <c r="T156" s="93" t="s">
        <v>557</v>
      </c>
    </row>
    <row r="157" spans="20:20" x14ac:dyDescent="0.25">
      <c r="T157" s="93" t="s">
        <v>558</v>
      </c>
    </row>
    <row r="158" spans="20:20" x14ac:dyDescent="0.25">
      <c r="T158" s="93" t="s">
        <v>1183</v>
      </c>
    </row>
    <row r="159" spans="20:20" x14ac:dyDescent="0.25">
      <c r="T159" s="93" t="s">
        <v>1136</v>
      </c>
    </row>
    <row r="160" spans="20:20" x14ac:dyDescent="0.25">
      <c r="T160" s="93" t="s">
        <v>559</v>
      </c>
    </row>
    <row r="161" spans="20:20" x14ac:dyDescent="0.25">
      <c r="T161" s="93" t="s">
        <v>560</v>
      </c>
    </row>
    <row r="162" spans="20:20" x14ac:dyDescent="0.25">
      <c r="T162" s="93" t="s">
        <v>561</v>
      </c>
    </row>
    <row r="163" spans="20:20" x14ac:dyDescent="0.25">
      <c r="T163" s="93" t="s">
        <v>562</v>
      </c>
    </row>
    <row r="164" spans="20:20" x14ac:dyDescent="0.25">
      <c r="T164" s="93" t="s">
        <v>563</v>
      </c>
    </row>
    <row r="165" spans="20:20" x14ac:dyDescent="0.25">
      <c r="T165" s="93" t="s">
        <v>564</v>
      </c>
    </row>
    <row r="166" spans="20:20" x14ac:dyDescent="0.25">
      <c r="T166" s="93" t="s">
        <v>565</v>
      </c>
    </row>
    <row r="167" spans="20:20" x14ac:dyDescent="0.25">
      <c r="T167" s="93" t="s">
        <v>566</v>
      </c>
    </row>
    <row r="168" spans="20:20" x14ac:dyDescent="0.25">
      <c r="T168" s="93" t="s">
        <v>1230</v>
      </c>
    </row>
    <row r="169" spans="20:20" x14ac:dyDescent="0.25">
      <c r="T169" s="93" t="s">
        <v>568</v>
      </c>
    </row>
    <row r="170" spans="20:20" x14ac:dyDescent="0.25">
      <c r="T170" s="93" t="s">
        <v>569</v>
      </c>
    </row>
    <row r="171" spans="20:20" x14ac:dyDescent="0.25">
      <c r="T171" s="93" t="s">
        <v>570</v>
      </c>
    </row>
    <row r="172" spans="20:20" x14ac:dyDescent="0.25">
      <c r="T172" s="93" t="s">
        <v>571</v>
      </c>
    </row>
    <row r="173" spans="20:20" x14ac:dyDescent="0.25">
      <c r="T173" s="93" t="s">
        <v>572</v>
      </c>
    </row>
    <row r="174" spans="20:20" x14ac:dyDescent="0.25">
      <c r="T174" s="93" t="s">
        <v>573</v>
      </c>
    </row>
    <row r="175" spans="20:20" x14ac:dyDescent="0.25">
      <c r="T175" s="93" t="s">
        <v>574</v>
      </c>
    </row>
    <row r="176" spans="20:20" x14ac:dyDescent="0.25">
      <c r="T176" s="93" t="s">
        <v>575</v>
      </c>
    </row>
    <row r="177" spans="20:20" x14ac:dyDescent="0.25">
      <c r="T177" s="93" t="s">
        <v>576</v>
      </c>
    </row>
    <row r="178" spans="20:20" x14ac:dyDescent="0.25">
      <c r="T178" s="93" t="s">
        <v>577</v>
      </c>
    </row>
    <row r="179" spans="20:20" x14ac:dyDescent="0.25">
      <c r="T179" s="93" t="s">
        <v>578</v>
      </c>
    </row>
    <row r="180" spans="20:20" x14ac:dyDescent="0.25">
      <c r="T180" s="93" t="s">
        <v>579</v>
      </c>
    </row>
    <row r="181" spans="20:20" x14ac:dyDescent="0.25">
      <c r="T181" s="93" t="s">
        <v>626</v>
      </c>
    </row>
    <row r="182" spans="20:20" x14ac:dyDescent="0.25">
      <c r="T182" s="93" t="s">
        <v>580</v>
      </c>
    </row>
    <row r="183" spans="20:20" x14ac:dyDescent="0.25">
      <c r="T183" s="93" t="s">
        <v>581</v>
      </c>
    </row>
    <row r="184" spans="20:20" x14ac:dyDescent="0.25">
      <c r="T184" s="93" t="s">
        <v>583</v>
      </c>
    </row>
    <row r="185" spans="20:20" x14ac:dyDescent="0.25">
      <c r="T185" s="93" t="s">
        <v>582</v>
      </c>
    </row>
    <row r="186" spans="20:20" x14ac:dyDescent="0.25">
      <c r="T186" s="93" t="s">
        <v>584</v>
      </c>
    </row>
    <row r="187" spans="20:20" x14ac:dyDescent="0.25">
      <c r="T187" s="93" t="s">
        <v>585</v>
      </c>
    </row>
    <row r="188" spans="20:20" x14ac:dyDescent="0.25">
      <c r="T188" s="93" t="s">
        <v>586</v>
      </c>
    </row>
    <row r="189" spans="20:20" x14ac:dyDescent="0.25">
      <c r="T189" s="93" t="s">
        <v>587</v>
      </c>
    </row>
    <row r="190" spans="20:20" x14ac:dyDescent="0.25">
      <c r="T190" s="93" t="s">
        <v>1185</v>
      </c>
    </row>
    <row r="191" spans="20:20" x14ac:dyDescent="0.25">
      <c r="T191" s="93" t="s">
        <v>588</v>
      </c>
    </row>
    <row r="192" spans="20:20" x14ac:dyDescent="0.25">
      <c r="T192" s="93" t="s">
        <v>589</v>
      </c>
    </row>
    <row r="193" spans="20:20" x14ac:dyDescent="0.25">
      <c r="T193" s="93" t="s">
        <v>590</v>
      </c>
    </row>
    <row r="194" spans="20:20" x14ac:dyDescent="0.25">
      <c r="T194" s="93" t="s">
        <v>591</v>
      </c>
    </row>
    <row r="195" spans="20:20" x14ac:dyDescent="0.25">
      <c r="T195" s="93" t="s">
        <v>592</v>
      </c>
    </row>
    <row r="196" spans="20:20" x14ac:dyDescent="0.25">
      <c r="T196" s="93" t="s">
        <v>593</v>
      </c>
    </row>
    <row r="197" spans="20:20" x14ac:dyDescent="0.25">
      <c r="T197" s="93" t="s">
        <v>594</v>
      </c>
    </row>
    <row r="198" spans="20:20" x14ac:dyDescent="0.25">
      <c r="T198" s="93" t="s">
        <v>595</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228" t="s">
        <v>596</v>
      </c>
      <c r="D2" s="228" t="s">
        <v>637</v>
      </c>
      <c r="E2" s="228" t="s">
        <v>634</v>
      </c>
      <c r="F2" s="228" t="s">
        <v>635</v>
      </c>
      <c r="G2" s="228" t="s">
        <v>636</v>
      </c>
      <c r="H2" s="228" t="s">
        <v>638</v>
      </c>
    </row>
    <row r="3" spans="3:8" x14ac:dyDescent="0.25">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5" x14ac:dyDescent="0.25"/>
  <cols>
    <col min="1" max="1" width="57.7109375" customWidth="1"/>
  </cols>
  <sheetData>
    <row r="1" spans="1:20" x14ac:dyDescent="0.25">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2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2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2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2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2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2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2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25">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2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2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2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25">
      <c r="A13" t="s">
        <v>443</v>
      </c>
      <c r="Q13" s="296"/>
      <c r="R13" s="296" t="str">
        <f>VLOOKUP(A13,'Fx rates update 2016'!$A$2:$U$223,21,0)</f>
        <v/>
      </c>
      <c r="S13" s="296" t="str">
        <f t="shared" si="0"/>
        <v/>
      </c>
      <c r="T13" s="296" t="str">
        <f t="shared" si="1"/>
        <v/>
      </c>
    </row>
    <row r="14" spans="1:20" x14ac:dyDescent="0.2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2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2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2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2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2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25">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2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2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25">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2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2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2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2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2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25">
      <c r="A29" t="s">
        <v>599</v>
      </c>
      <c r="Q29" s="296"/>
      <c r="R29" s="296" t="str">
        <f>VLOOKUP(A29,'Fx rates update 2016'!$A$2:$U$223,21,0)</f>
        <v/>
      </c>
      <c r="S29" s="296" t="str">
        <f t="shared" si="0"/>
        <v/>
      </c>
      <c r="T29" s="296" t="str">
        <f t="shared" si="1"/>
        <v/>
      </c>
    </row>
    <row r="30" spans="1:20" x14ac:dyDescent="0.2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2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2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2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2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2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2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2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2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25">
      <c r="A39" t="s">
        <v>466</v>
      </c>
      <c r="Q39" s="296"/>
      <c r="R39" s="296" t="str">
        <f>VLOOKUP(A39,'Fx rates update 2016'!$A$2:$U$223,21,0)</f>
        <v/>
      </c>
      <c r="S39" s="296" t="str">
        <f t="shared" si="0"/>
        <v/>
      </c>
      <c r="T39" s="296" t="str">
        <f t="shared" si="1"/>
        <v/>
      </c>
    </row>
    <row r="40" spans="1:20" x14ac:dyDescent="0.25">
      <c r="A40" t="s">
        <v>600</v>
      </c>
      <c r="Q40" s="296">
        <f>VLOOKUP(A40,'Fx rates update 2016'!$A$2:$U$223,20,0)</f>
        <v>1.79</v>
      </c>
      <c r="R40" s="296">
        <f>VLOOKUP(A40,'Fx rates update 2016'!$A$2:$U$223,21,0)</f>
        <v>1.79</v>
      </c>
      <c r="S40" s="296">
        <f t="shared" si="0"/>
        <v>1.79</v>
      </c>
      <c r="T40" s="296">
        <f t="shared" si="1"/>
        <v>1.79</v>
      </c>
    </row>
    <row r="41" spans="1:20" x14ac:dyDescent="0.25">
      <c r="A41" t="s">
        <v>601</v>
      </c>
      <c r="Q41" s="296"/>
      <c r="R41" s="296" t="str">
        <f>VLOOKUP(A41,'Fx rates update 2016'!$A$2:$U$223,21,0)</f>
        <v/>
      </c>
      <c r="S41" s="296" t="str">
        <f t="shared" si="0"/>
        <v/>
      </c>
      <c r="T41" s="296" t="str">
        <f t="shared" si="1"/>
        <v/>
      </c>
    </row>
    <row r="42" spans="1:20" x14ac:dyDescent="0.25">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2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25">
      <c r="A44" t="s">
        <v>603</v>
      </c>
      <c r="Q44" s="296"/>
      <c r="R44" s="296" t="str">
        <f>VLOOKUP(A44,'Fx rates update 2016'!$A$2:$U$223,21,0)</f>
        <v/>
      </c>
      <c r="S44" s="296" t="str">
        <f t="shared" si="0"/>
        <v/>
      </c>
      <c r="T44" s="296" t="str">
        <f t="shared" si="1"/>
        <v/>
      </c>
    </row>
    <row r="45" spans="1:20" x14ac:dyDescent="0.2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25">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2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2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2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25">
      <c r="A50" t="s">
        <v>473</v>
      </c>
      <c r="Q50" s="296"/>
      <c r="R50" s="296" t="str">
        <f>VLOOKUP(A50,'Fx rates update 2016'!$A$2:$U$223,21,0)</f>
        <v/>
      </c>
      <c r="S50" s="296" t="str">
        <f t="shared" si="0"/>
        <v/>
      </c>
      <c r="T50" s="296" t="str">
        <f t="shared" si="1"/>
        <v/>
      </c>
    </row>
    <row r="51" spans="1:20" x14ac:dyDescent="0.2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25">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25">
      <c r="A53" t="s">
        <v>562</v>
      </c>
      <c r="Q53" s="296"/>
      <c r="R53" s="296" t="str">
        <f>VLOOKUP(A53,'Fx rates update 2016'!$A$2:$U$223,21,0)</f>
        <v/>
      </c>
      <c r="S53" s="296" t="str">
        <f t="shared" si="0"/>
        <v/>
      </c>
      <c r="T53" s="296" t="str">
        <f t="shared" si="1"/>
        <v/>
      </c>
    </row>
    <row r="54" spans="1:20" x14ac:dyDescent="0.2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2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25">
      <c r="A56" t="s">
        <v>605</v>
      </c>
      <c r="Q56" s="296"/>
      <c r="R56" s="296" t="str">
        <f>VLOOKUP(A56,'Fx rates update 2016'!$A$2:$U$223,21,0)</f>
        <v/>
      </c>
      <c r="S56" s="296" t="str">
        <f t="shared" si="0"/>
        <v/>
      </c>
      <c r="T56" s="296" t="str">
        <f t="shared" si="1"/>
        <v/>
      </c>
    </row>
    <row r="57" spans="1:20" x14ac:dyDescent="0.2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25">
      <c r="A58" t="s">
        <v>606</v>
      </c>
      <c r="Q58" s="296"/>
      <c r="R58" s="296" t="str">
        <f>VLOOKUP(A58,'Fx rates update 2016'!$A$2:$U$223,21,0)</f>
        <v/>
      </c>
      <c r="S58" s="296" t="str">
        <f t="shared" si="0"/>
        <v/>
      </c>
      <c r="T58" s="296" t="str">
        <f t="shared" si="1"/>
        <v/>
      </c>
    </row>
    <row r="59" spans="1:20" x14ac:dyDescent="0.25">
      <c r="A59" t="s">
        <v>607</v>
      </c>
      <c r="Q59" s="296"/>
      <c r="R59" s="296"/>
      <c r="S59" s="296"/>
      <c r="T59" s="296">
        <f t="shared" si="1"/>
        <v>0</v>
      </c>
    </row>
    <row r="60" spans="1:20" x14ac:dyDescent="0.25">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2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2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2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2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2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2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2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2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25">
      <c r="A69" t="s">
        <v>485</v>
      </c>
      <c r="B69">
        <v>365.39856083333302</v>
      </c>
      <c r="Q69" s="296"/>
      <c r="R69" s="296" t="str">
        <f>VLOOKUP(A69,'Fx rates update 2016'!$A$2:$U$223,21,0)</f>
        <v/>
      </c>
      <c r="S69" s="296" t="str">
        <f t="shared" si="2"/>
        <v/>
      </c>
      <c r="T69" s="296" t="str">
        <f t="shared" si="3"/>
        <v/>
      </c>
    </row>
    <row r="70" spans="1:20" x14ac:dyDescent="0.25">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25">
      <c r="A71" t="s">
        <v>608</v>
      </c>
      <c r="Q71" s="296"/>
      <c r="R71" s="296" t="str">
        <f>VLOOKUP(A71,'Fx rates update 2016'!$A$2:$U$223,21,0)</f>
        <v/>
      </c>
      <c r="S71" s="296" t="str">
        <f t="shared" si="2"/>
        <v/>
      </c>
      <c r="T71" s="296" t="str">
        <f t="shared" si="3"/>
        <v/>
      </c>
    </row>
    <row r="72" spans="1:20" x14ac:dyDescent="0.2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25">
      <c r="A73" t="s">
        <v>609</v>
      </c>
      <c r="Q73" s="296"/>
      <c r="R73" s="296" t="str">
        <f>VLOOKUP(A73,'Fx rates update 2016'!$A$2:$U$223,21,0)</f>
        <v/>
      </c>
      <c r="S73" s="296" t="str">
        <f t="shared" si="2"/>
        <v/>
      </c>
      <c r="T73" s="296" t="str">
        <f t="shared" si="3"/>
        <v/>
      </c>
    </row>
    <row r="74" spans="1:20" x14ac:dyDescent="0.2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2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2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2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2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2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2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2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25">
      <c r="A82" t="s">
        <v>612</v>
      </c>
      <c r="Q82" s="296"/>
      <c r="R82" s="296" t="str">
        <f>VLOOKUP(A82,'Fx rates update 2016'!$A$2:$U$223,21,0)</f>
        <v/>
      </c>
      <c r="S82" s="296" t="str">
        <f t="shared" si="2"/>
        <v/>
      </c>
      <c r="T82" s="296" t="str">
        <f t="shared" si="3"/>
        <v/>
      </c>
    </row>
    <row r="83" spans="1:20" x14ac:dyDescent="0.2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2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2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25">
      <c r="A86" t="s">
        <v>496</v>
      </c>
      <c r="Q86" s="296"/>
      <c r="R86" s="296" t="str">
        <f>VLOOKUP(A86,'Fx rates update 2016'!$A$2:$U$223,21,0)</f>
        <v/>
      </c>
      <c r="S86" s="296" t="str">
        <f t="shared" si="2"/>
        <v/>
      </c>
      <c r="T86" s="296" t="str">
        <f t="shared" si="3"/>
        <v/>
      </c>
    </row>
    <row r="87" spans="1:20" x14ac:dyDescent="0.2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2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2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2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2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2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2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2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25">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2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25">
      <c r="A97" t="s">
        <v>615</v>
      </c>
      <c r="Q97" s="296"/>
      <c r="R97" s="296" t="str">
        <f>VLOOKUP(A97,'Fx rates update 2016'!$A$2:$U$223,21,0)</f>
        <v/>
      </c>
      <c r="S97" s="296" t="str">
        <f t="shared" si="2"/>
        <v/>
      </c>
      <c r="T97" s="296" t="str">
        <f t="shared" si="3"/>
        <v/>
      </c>
    </row>
    <row r="98" spans="1:20" x14ac:dyDescent="0.2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2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2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2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2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25">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2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2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2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25">
      <c r="A107" t="s">
        <v>511</v>
      </c>
      <c r="Q107" s="296"/>
      <c r="R107" s="296" t="str">
        <f>VLOOKUP(A107,'Fx rates update 2016'!$A$2:$U$223,21,0)</f>
        <v/>
      </c>
      <c r="S107" s="296" t="str">
        <f t="shared" si="2"/>
        <v/>
      </c>
      <c r="T107" s="296" t="str">
        <f t="shared" si="3"/>
        <v/>
      </c>
    </row>
    <row r="108" spans="1:20" x14ac:dyDescent="0.2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2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2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2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2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2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25">
      <c r="A114" t="s">
        <v>516</v>
      </c>
      <c r="Q114" s="296"/>
      <c r="R114" s="296" t="str">
        <f>VLOOKUP(A114,'Fx rates update 2016'!$A$2:$U$223,21,0)</f>
        <v/>
      </c>
      <c r="S114" s="296" t="str">
        <f t="shared" si="2"/>
        <v/>
      </c>
      <c r="T114" s="296" t="str">
        <f t="shared" si="3"/>
        <v/>
      </c>
    </row>
    <row r="115" spans="1:20" x14ac:dyDescent="0.2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2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25">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2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2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2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2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2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2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2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2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2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2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2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2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25">
      <c r="A130" t="s">
        <v>619</v>
      </c>
      <c r="Q130" s="296"/>
      <c r="R130" s="296" t="str">
        <f>VLOOKUP(A130,'Fx rates update 2016'!$A$2:$U$223,21,0)</f>
        <v/>
      </c>
      <c r="S130" s="296" t="str">
        <f t="shared" si="2"/>
        <v/>
      </c>
      <c r="T130" s="296" t="str">
        <f t="shared" si="3"/>
        <v/>
      </c>
    </row>
    <row r="131" spans="1:20" x14ac:dyDescent="0.2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2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2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2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2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25">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2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2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25">
      <c r="A139" t="s">
        <v>535</v>
      </c>
      <c r="Q139" s="296"/>
      <c r="R139" s="296" t="str">
        <f>VLOOKUP(A139,'Fx rates update 2016'!$A$2:$U$223,21,0)</f>
        <v/>
      </c>
      <c r="S139" s="296" t="str">
        <f t="shared" si="4"/>
        <v/>
      </c>
      <c r="T139" s="296" t="str">
        <f t="shared" si="5"/>
        <v/>
      </c>
    </row>
    <row r="140" spans="1:20" x14ac:dyDescent="0.2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2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25">
      <c r="A142" t="s">
        <v>622</v>
      </c>
      <c r="Q142" s="296"/>
      <c r="R142" s="296" t="str">
        <f>VLOOKUP(A142,'Fx rates update 2016'!$A$2:$U$223,21,0)</f>
        <v/>
      </c>
      <c r="S142" s="296" t="str">
        <f t="shared" si="4"/>
        <v/>
      </c>
      <c r="T142" s="296" t="str">
        <f t="shared" si="5"/>
        <v/>
      </c>
    </row>
    <row r="143" spans="1:20" x14ac:dyDescent="0.25">
      <c r="A143" t="s">
        <v>468</v>
      </c>
      <c r="Q143" s="296"/>
      <c r="R143" s="296" t="str">
        <f>VLOOKUP(A143,'Fx rates update 2016'!$A$2:$U$223,21,0)</f>
        <v/>
      </c>
      <c r="S143" s="296" t="str">
        <f t="shared" si="4"/>
        <v/>
      </c>
      <c r="T143" s="296" t="str">
        <f t="shared" si="5"/>
        <v/>
      </c>
    </row>
    <row r="144" spans="1:20" x14ac:dyDescent="0.25">
      <c r="A144" t="s">
        <v>542</v>
      </c>
      <c r="Q144" s="296"/>
      <c r="R144" s="296" t="str">
        <f>VLOOKUP(A144,'Fx rates update 2016'!$A$2:$U$223,21,0)</f>
        <v/>
      </c>
      <c r="S144" s="296" t="str">
        <f t="shared" si="4"/>
        <v/>
      </c>
      <c r="T144" s="296" t="str">
        <f t="shared" si="5"/>
        <v/>
      </c>
    </row>
    <row r="145" spans="1:20" x14ac:dyDescent="0.2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25">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2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2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2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2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2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2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2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2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2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2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25">
      <c r="A157" t="s">
        <v>560</v>
      </c>
      <c r="Q157" s="296"/>
      <c r="R157" s="296" t="str">
        <f>VLOOKUP(A157,'Fx rates update 2016'!$A$2:$U$223,21,0)</f>
        <v/>
      </c>
      <c r="S157" s="296" t="str">
        <f t="shared" si="4"/>
        <v/>
      </c>
      <c r="T157" s="296" t="str">
        <f t="shared" si="5"/>
        <v/>
      </c>
    </row>
    <row r="158" spans="1:20" x14ac:dyDescent="0.2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25">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2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2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2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2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2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2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2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25">
      <c r="A167" t="s">
        <v>580</v>
      </c>
      <c r="Q167" s="296"/>
      <c r="R167" s="296" t="str">
        <f>VLOOKUP(A167,'Fx rates update 2016'!$A$2:$U$223,21,0)</f>
        <v/>
      </c>
      <c r="S167" s="296" t="str">
        <f t="shared" si="4"/>
        <v/>
      </c>
      <c r="T167" s="296" t="str">
        <f t="shared" si="5"/>
        <v/>
      </c>
    </row>
    <row r="168" spans="1:20" x14ac:dyDescent="0.2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2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2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2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25">
      <c r="A172" t="s">
        <v>626</v>
      </c>
      <c r="B172">
        <v>5200</v>
      </c>
      <c r="C172">
        <v>5200</v>
      </c>
      <c r="Q172" s="296"/>
      <c r="R172" s="296" t="str">
        <f>VLOOKUP(A172,'Fx rates update 2016'!$A$2:$U$223,21,0)</f>
        <v/>
      </c>
      <c r="S172" s="296" t="str">
        <f t="shared" si="4"/>
        <v/>
      </c>
      <c r="T172" s="296" t="str">
        <f t="shared" si="5"/>
        <v/>
      </c>
    </row>
    <row r="173" spans="1:20" x14ac:dyDescent="0.25">
      <c r="A173" t="s">
        <v>574</v>
      </c>
      <c r="Q173" s="296"/>
      <c r="R173" s="296" t="str">
        <f>VLOOKUP(A173,'Fx rates update 2016'!$A$2:$U$223,21,0)</f>
        <v/>
      </c>
      <c r="S173" s="296" t="str">
        <f t="shared" si="4"/>
        <v/>
      </c>
      <c r="T173" s="296" t="str">
        <f t="shared" si="5"/>
        <v/>
      </c>
    </row>
    <row r="174" spans="1:20" x14ac:dyDescent="0.2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2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2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2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25">
      <c r="A178" t="s">
        <v>581</v>
      </c>
      <c r="Q178" s="296"/>
      <c r="R178" s="296" t="str">
        <f>VLOOKUP(A178,'Fx rates update 2016'!$A$2:$U$223,21,0)</f>
        <v/>
      </c>
      <c r="S178" s="296" t="str">
        <f t="shared" si="4"/>
        <v/>
      </c>
      <c r="T178" s="296" t="str">
        <f t="shared" si="5"/>
        <v/>
      </c>
    </row>
    <row r="179" spans="1:20" x14ac:dyDescent="0.2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2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2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2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25">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25">
      <c r="A184" t="s">
        <v>589</v>
      </c>
      <c r="B184">
        <v>236.60833333333301</v>
      </c>
      <c r="Q184" s="296"/>
      <c r="R184" s="296" t="str">
        <f>VLOOKUP(A184,'Fx rates update 2016'!$A$2:$U$223,21,0)</f>
        <v/>
      </c>
      <c r="S184" s="296" t="str">
        <f t="shared" si="4"/>
        <v/>
      </c>
      <c r="T184" s="296" t="str">
        <f t="shared" si="5"/>
        <v/>
      </c>
    </row>
    <row r="185" spans="1:20" x14ac:dyDescent="0.25">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2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25">
      <c r="A187" t="s">
        <v>628</v>
      </c>
      <c r="Q187" s="296"/>
      <c r="R187" s="296" t="str">
        <f>VLOOKUP(A187,'Fx rates update 2016'!$A$2:$U$223,21,0)</f>
        <v/>
      </c>
      <c r="S187" s="296" t="str">
        <f t="shared" si="4"/>
        <v/>
      </c>
      <c r="T187" s="296" t="str">
        <f t="shared" si="5"/>
        <v/>
      </c>
    </row>
    <row r="188" spans="1:20" x14ac:dyDescent="0.2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2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2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25">
      <c r="A191" t="s">
        <v>593</v>
      </c>
      <c r="Q191" s="296"/>
      <c r="R191" s="296"/>
      <c r="S191" s="296">
        <f t="shared" si="4"/>
        <v>0</v>
      </c>
      <c r="T191" s="296">
        <f t="shared" si="5"/>
        <v>0</v>
      </c>
    </row>
    <row r="192" spans="1:20" x14ac:dyDescent="0.2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2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2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2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5" x14ac:dyDescent="0.2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x14ac:dyDescent="0.25">
      <c r="A1" t="s">
        <v>399</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x14ac:dyDescent="0.3">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x14ac:dyDescent="0.25">
      <c r="C6" s="229">
        <f>'2018-V1'!$B$3</f>
        <v>0</v>
      </c>
      <c r="D6" s="229">
        <v>2017</v>
      </c>
      <c r="E6" s="229">
        <f>'2018-V1'!$B$4</f>
        <v>0</v>
      </c>
      <c r="F6" s="229">
        <f>'2018-V1'!$B$7</f>
        <v>0</v>
      </c>
      <c r="G6" s="229">
        <f>'2018-V1'!$B$8</f>
        <v>0</v>
      </c>
      <c r="H6" s="230">
        <f>'2018-V1'!$B$9</f>
        <v>0</v>
      </c>
      <c r="I6" s="229">
        <f>'2018-V1'!$B$10</f>
        <v>0</v>
      </c>
      <c r="J6" s="230" t="str">
        <f>'Cover sheet'!$H$60</f>
        <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30" x14ac:dyDescent="0.25">
      <c r="C7" s="229">
        <f>'2018-V1'!$B$3</f>
        <v>0</v>
      </c>
      <c r="D7" s="229">
        <v>2017</v>
      </c>
      <c r="E7" s="229">
        <f>'2018-V1'!$B$4</f>
        <v>0</v>
      </c>
      <c r="F7" s="229">
        <f>'2018-V1'!$B$7</f>
        <v>0</v>
      </c>
      <c r="G7" s="229">
        <f>'2018-V1'!$B$8</f>
        <v>0</v>
      </c>
      <c r="H7" s="230">
        <f>'2018-V1'!$B$9</f>
        <v>0</v>
      </c>
      <c r="I7" s="229">
        <f>'2018-V1'!$B$10</f>
        <v>0</v>
      </c>
      <c r="J7" s="230" t="str">
        <f>'Cover sheet'!$H$60</f>
        <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30" x14ac:dyDescent="0.25">
      <c r="C8" s="229">
        <f>'2018-V1'!$B$3</f>
        <v>0</v>
      </c>
      <c r="D8" s="229">
        <v>2017</v>
      </c>
      <c r="E8" s="229">
        <f>'2018-V1'!$B$4</f>
        <v>0</v>
      </c>
      <c r="F8" s="229">
        <f>'2018-V1'!$B$7</f>
        <v>0</v>
      </c>
      <c r="G8" s="229">
        <f>'2018-V1'!$B$8</f>
        <v>0</v>
      </c>
      <c r="H8" s="230">
        <f>'2018-V1'!$B$9</f>
        <v>0</v>
      </c>
      <c r="I8" s="229">
        <f>'2018-V1'!$B$10</f>
        <v>0</v>
      </c>
      <c r="J8" s="230" t="str">
        <f>'Cover sheet'!$H$60</f>
        <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30" x14ac:dyDescent="0.25">
      <c r="C9" s="229">
        <f>'2018-V1'!$B$3</f>
        <v>0</v>
      </c>
      <c r="D9" s="229">
        <v>2017</v>
      </c>
      <c r="E9" s="229">
        <f>'2018-V1'!$B$4</f>
        <v>0</v>
      </c>
      <c r="F9" s="229">
        <f>'2018-V1'!$B$7</f>
        <v>0</v>
      </c>
      <c r="G9" s="229">
        <f>'2018-V1'!$B$8</f>
        <v>0</v>
      </c>
      <c r="H9" s="230">
        <f>'2018-V1'!$B$9</f>
        <v>0</v>
      </c>
      <c r="I9" s="229">
        <f>'2018-V1'!$B$10</f>
        <v>0</v>
      </c>
      <c r="J9" s="230" t="str">
        <f>'Cover sheet'!$H$60</f>
        <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30" x14ac:dyDescent="0.25">
      <c r="C10" s="229">
        <f>'2018-V1'!$B$3</f>
        <v>0</v>
      </c>
      <c r="D10" s="229">
        <v>2017</v>
      </c>
      <c r="E10" s="229">
        <f>'2018-V1'!$B$4</f>
        <v>0</v>
      </c>
      <c r="F10" s="229">
        <f>'2018-V1'!$B$7</f>
        <v>0</v>
      </c>
      <c r="G10" s="229">
        <f>'2018-V1'!$B$8</f>
        <v>0</v>
      </c>
      <c r="H10" s="230">
        <f>'2018-V1'!$B$9</f>
        <v>0</v>
      </c>
      <c r="I10" s="229">
        <f>'2018-V1'!$B$10</f>
        <v>0</v>
      </c>
      <c r="J10" s="230" t="str">
        <f>'Cover sheet'!$H$60</f>
        <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5" x14ac:dyDescent="0.25">
      <c r="C11" s="229">
        <f>'2018-V1'!$B$3</f>
        <v>0</v>
      </c>
      <c r="D11" s="229">
        <v>2017</v>
      </c>
      <c r="E11" s="229">
        <f>'2018-V1'!$B$4</f>
        <v>0</v>
      </c>
      <c r="F11" s="229">
        <f>'2018-V1'!$B$7</f>
        <v>0</v>
      </c>
      <c r="G11" s="229">
        <f>'2018-V1'!$B$8</f>
        <v>0</v>
      </c>
      <c r="H11" s="230">
        <f>'2018-V1'!$B$9</f>
        <v>0</v>
      </c>
      <c r="I11" s="229">
        <f>'2018-V1'!$B$10</f>
        <v>0</v>
      </c>
      <c r="J11" s="230" t="str">
        <f>'Cover sheet'!$H$60</f>
        <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30" x14ac:dyDescent="0.25">
      <c r="A12" s="335"/>
      <c r="C12" s="229">
        <f>'2018-V1'!$B$3</f>
        <v>0</v>
      </c>
      <c r="D12" s="229">
        <v>2017</v>
      </c>
      <c r="E12" s="229">
        <f>'2018-V1'!$B$4</f>
        <v>0</v>
      </c>
      <c r="F12" s="229">
        <f>'2018-V1'!$B$7</f>
        <v>0</v>
      </c>
      <c r="G12" s="229">
        <f>'2018-V1'!$B$8</f>
        <v>0</v>
      </c>
      <c r="H12" s="230">
        <f>'2018-V1'!$B$9</f>
        <v>0</v>
      </c>
      <c r="I12" s="229">
        <f>'2018-V1'!$B$10</f>
        <v>0</v>
      </c>
      <c r="J12" s="230" t="str">
        <f>'Cover sheet'!$H$60</f>
        <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25">
      <c r="C13" s="229">
        <f>'2018-V1'!$B$3</f>
        <v>0</v>
      </c>
      <c r="D13" s="229">
        <v>2017</v>
      </c>
      <c r="E13" s="229">
        <f>'2018-V1'!$B$4</f>
        <v>0</v>
      </c>
      <c r="F13" s="229">
        <f>'2018-V1'!$B$7</f>
        <v>0</v>
      </c>
      <c r="G13" s="229">
        <f>'2018-V1'!$B$8</f>
        <v>0</v>
      </c>
      <c r="H13" s="230">
        <f>'2018-V1'!$B$9</f>
        <v>0</v>
      </c>
      <c r="I13" s="229">
        <f>'2018-V1'!$B$10</f>
        <v>0</v>
      </c>
      <c r="J13" s="230" t="str">
        <f>'Cover sheet'!$H$60</f>
        <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30" x14ac:dyDescent="0.25">
      <c r="C14" s="229">
        <f>'2018-V1'!$B$3</f>
        <v>0</v>
      </c>
      <c r="D14" s="229">
        <v>2017</v>
      </c>
      <c r="E14" s="229">
        <f>'2018-V1'!$B$4</f>
        <v>0</v>
      </c>
      <c r="F14" s="229">
        <f>'2018-V1'!$B$7</f>
        <v>0</v>
      </c>
      <c r="G14" s="229">
        <f>'2018-V1'!$B$8</f>
        <v>0</v>
      </c>
      <c r="H14" s="230">
        <f>'2018-V1'!$B$9</f>
        <v>0</v>
      </c>
      <c r="I14" s="229">
        <f>'2018-V1'!$B$10</f>
        <v>0</v>
      </c>
      <c r="J14" s="230" t="str">
        <f>'Cover sheet'!$H$60</f>
        <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30" x14ac:dyDescent="0.25">
      <c r="C15" s="229">
        <f>'2018-V1'!$B$3</f>
        <v>0</v>
      </c>
      <c r="D15" s="229">
        <v>2017</v>
      </c>
      <c r="E15" s="229">
        <f>'2018-V1'!$B$4</f>
        <v>0</v>
      </c>
      <c r="F15" s="229">
        <f>'2018-V1'!$B$7</f>
        <v>0</v>
      </c>
      <c r="G15" s="229">
        <f>'2018-V1'!$B$8</f>
        <v>0</v>
      </c>
      <c r="H15" s="230">
        <f>'2018-V1'!$B$9</f>
        <v>0</v>
      </c>
      <c r="I15" s="229">
        <f>'2018-V1'!$B$10</f>
        <v>0</v>
      </c>
      <c r="J15" s="230" t="str">
        <f>'Cover sheet'!$H$60</f>
        <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60" x14ac:dyDescent="0.25">
      <c r="C16" s="229">
        <f>'2018-V1'!$B$3</f>
        <v>0</v>
      </c>
      <c r="D16" s="229">
        <v>2017</v>
      </c>
      <c r="E16" s="229">
        <f>'2018-V1'!$B$4</f>
        <v>0</v>
      </c>
      <c r="F16" s="229">
        <f>'2018-V1'!$B$7</f>
        <v>0</v>
      </c>
      <c r="G16" s="229">
        <f>'2018-V1'!$B$8</f>
        <v>0</v>
      </c>
      <c r="H16" s="230">
        <f>'2018-V1'!$B$9</f>
        <v>0</v>
      </c>
      <c r="I16" s="229">
        <f>'2018-V1'!$B$10</f>
        <v>0</v>
      </c>
      <c r="J16" s="230" t="str">
        <f>'Cover sheet'!$H$60</f>
        <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25">
      <c r="C17" s="229">
        <f>'2018-V1'!$B$3</f>
        <v>0</v>
      </c>
      <c r="D17" s="229">
        <v>2017</v>
      </c>
      <c r="E17" s="229">
        <f>'2018-V1'!$B$4</f>
        <v>0</v>
      </c>
      <c r="F17" s="229">
        <f>'2018-V1'!$B$7</f>
        <v>0</v>
      </c>
      <c r="G17" s="229">
        <f>'2018-V1'!$B$8</f>
        <v>0</v>
      </c>
      <c r="H17" s="230">
        <f>'2018-V1'!$B$9</f>
        <v>0</v>
      </c>
      <c r="I17" s="229">
        <f>'2018-V1'!$B$10</f>
        <v>0</v>
      </c>
      <c r="J17" s="230" t="str">
        <f>'Cover sheet'!$H$60</f>
        <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30" x14ac:dyDescent="0.25">
      <c r="C18" s="229">
        <f>'2018-V1'!$B$3</f>
        <v>0</v>
      </c>
      <c r="D18" s="229">
        <v>2017</v>
      </c>
      <c r="E18" s="229">
        <f>'2018-V1'!$B$4</f>
        <v>0</v>
      </c>
      <c r="F18" s="229">
        <f>'2018-V1'!$B$7</f>
        <v>0</v>
      </c>
      <c r="G18" s="229">
        <f>'2018-V1'!$B$8</f>
        <v>0</v>
      </c>
      <c r="H18" s="230">
        <f>'2018-V1'!$B$9</f>
        <v>0</v>
      </c>
      <c r="I18" s="229">
        <f>'2018-V1'!$B$10</f>
        <v>0</v>
      </c>
      <c r="J18" s="230" t="str">
        <f>'Cover sheet'!$H$60</f>
        <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30" x14ac:dyDescent="0.25">
      <c r="C19" s="229">
        <f>'2018-V1'!$B$3</f>
        <v>0</v>
      </c>
      <c r="D19" s="229">
        <v>2017</v>
      </c>
      <c r="E19" s="229">
        <f>'2018-V1'!$B$4</f>
        <v>0</v>
      </c>
      <c r="F19" s="229">
        <f>'2018-V1'!$B$7</f>
        <v>0</v>
      </c>
      <c r="G19" s="229">
        <f>'2018-V1'!$B$8</f>
        <v>0</v>
      </c>
      <c r="H19" s="230">
        <f>'2018-V1'!$B$9</f>
        <v>0</v>
      </c>
      <c r="I19" s="229">
        <f>'2018-V1'!$B$10</f>
        <v>0</v>
      </c>
      <c r="J19" s="230" t="str">
        <f>'Cover sheet'!$H$60</f>
        <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75" x14ac:dyDescent="0.25">
      <c r="C20" s="229">
        <f>'2018-V1'!$B$3</f>
        <v>0</v>
      </c>
      <c r="D20" s="229">
        <v>2017</v>
      </c>
      <c r="E20" s="229">
        <f>'2018-V1'!$B$4</f>
        <v>0</v>
      </c>
      <c r="F20" s="229">
        <f>'2018-V1'!$B$7</f>
        <v>0</v>
      </c>
      <c r="G20" s="229">
        <f>'2018-V1'!$B$8</f>
        <v>0</v>
      </c>
      <c r="H20" s="230">
        <f>'2018-V1'!$B$9</f>
        <v>0</v>
      </c>
      <c r="I20" s="229">
        <f>'2018-V1'!$B$10</f>
        <v>0</v>
      </c>
      <c r="J20" s="230" t="str">
        <f>'Cover sheet'!$H$60</f>
        <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5" x14ac:dyDescent="0.25">
      <c r="C21" s="229">
        <f>'2018-V1'!$B$3</f>
        <v>0</v>
      </c>
      <c r="D21" s="229">
        <v>2017</v>
      </c>
      <c r="E21" s="229">
        <f>'2018-V1'!$B$4</f>
        <v>0</v>
      </c>
      <c r="F21" s="229">
        <f>'2018-V1'!$B$7</f>
        <v>0</v>
      </c>
      <c r="G21" s="229">
        <f>'2018-V1'!$B$8</f>
        <v>0</v>
      </c>
      <c r="H21" s="230">
        <f>'2018-V1'!$B$9</f>
        <v>0</v>
      </c>
      <c r="I21" s="229">
        <f>'2018-V1'!$B$10</f>
        <v>0</v>
      </c>
      <c r="J21" s="230" t="str">
        <f>'Cover sheet'!$H$60</f>
        <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30" x14ac:dyDescent="0.25">
      <c r="C22" s="229">
        <f>'2018-V1'!$B$3</f>
        <v>0</v>
      </c>
      <c r="D22" s="229">
        <v>2017</v>
      </c>
      <c r="E22" s="229">
        <f>'2018-V1'!$B$4</f>
        <v>0</v>
      </c>
      <c r="F22" s="229">
        <f>'2018-V1'!$B$7</f>
        <v>0</v>
      </c>
      <c r="G22" s="229">
        <f>'2018-V1'!$B$8</f>
        <v>0</v>
      </c>
      <c r="H22" s="230">
        <f>'2018-V1'!$B$9</f>
        <v>0</v>
      </c>
      <c r="I22" s="229">
        <f>'2018-V1'!$B$10</f>
        <v>0</v>
      </c>
      <c r="J22" s="230" t="str">
        <f>'Cover sheet'!$H$60</f>
        <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30" x14ac:dyDescent="0.25">
      <c r="C23" s="229">
        <f>'2018-V1'!$B$3</f>
        <v>0</v>
      </c>
      <c r="D23" s="229">
        <v>2017</v>
      </c>
      <c r="E23" s="229">
        <f>'2018-V1'!$B$4</f>
        <v>0</v>
      </c>
      <c r="F23" s="229">
        <f>'2018-V1'!$B$7</f>
        <v>0</v>
      </c>
      <c r="G23" s="229">
        <f>'2018-V1'!$B$8</f>
        <v>0</v>
      </c>
      <c r="H23" s="230">
        <f>'2018-V1'!$B$9</f>
        <v>0</v>
      </c>
      <c r="I23" s="229">
        <f>'2018-V1'!$B$10</f>
        <v>0</v>
      </c>
      <c r="J23" s="230" t="str">
        <f>'Cover sheet'!$H$60</f>
        <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50" x14ac:dyDescent="0.25">
      <c r="C24" s="229">
        <f>'2018-V1'!$B$3</f>
        <v>0</v>
      </c>
      <c r="D24" s="229">
        <v>2017</v>
      </c>
      <c r="E24" s="229">
        <f>'2018-V1'!$B$4</f>
        <v>0</v>
      </c>
      <c r="F24" s="229">
        <f>'2018-V1'!$B$7</f>
        <v>0</v>
      </c>
      <c r="G24" s="229">
        <f>'2018-V1'!$B$8</f>
        <v>0</v>
      </c>
      <c r="H24" s="230">
        <f>'2018-V1'!$B$9</f>
        <v>0</v>
      </c>
      <c r="I24" s="229">
        <f>'2018-V1'!$B$10</f>
        <v>0</v>
      </c>
      <c r="J24" s="230" t="str">
        <f>'Cover sheet'!$H$60</f>
        <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25">
      <c r="C25" s="229">
        <f>'2018-V1'!$B$3</f>
        <v>0</v>
      </c>
      <c r="D25" s="229">
        <v>2017</v>
      </c>
      <c r="E25" s="229">
        <f>'2018-V1'!$B$4</f>
        <v>0</v>
      </c>
      <c r="F25" s="229">
        <f>'2018-V1'!$B$7</f>
        <v>0</v>
      </c>
      <c r="G25" s="229">
        <f>'2018-V1'!$B$8</f>
        <v>0</v>
      </c>
      <c r="H25" s="230">
        <f>'2018-V1'!$B$9</f>
        <v>0</v>
      </c>
      <c r="I25" s="229">
        <f>'2018-V1'!$B$10</f>
        <v>0</v>
      </c>
      <c r="J25" s="230" t="str">
        <f>'Cover sheet'!$H$60</f>
        <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30" x14ac:dyDescent="0.25">
      <c r="C26" s="229">
        <f>'2018-V1'!$B$3</f>
        <v>0</v>
      </c>
      <c r="D26" s="229">
        <v>2017</v>
      </c>
      <c r="E26" s="229">
        <f>'2018-V1'!$B$4</f>
        <v>0</v>
      </c>
      <c r="F26" s="229">
        <f>'2018-V1'!$B$7</f>
        <v>0</v>
      </c>
      <c r="G26" s="229">
        <f>'2018-V1'!$B$8</f>
        <v>0</v>
      </c>
      <c r="H26" s="230">
        <f>'2018-V1'!$B$9</f>
        <v>0</v>
      </c>
      <c r="I26" s="229">
        <f>'2018-V1'!$B$10</f>
        <v>0</v>
      </c>
      <c r="J26" s="230" t="str">
        <f>'Cover sheet'!$H$60</f>
        <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25">
      <c r="C27" s="229">
        <f>'2018-V1'!$B$3</f>
        <v>0</v>
      </c>
      <c r="D27" s="229">
        <v>2017</v>
      </c>
      <c r="E27" s="229">
        <f>'2018-V1'!$B$4</f>
        <v>0</v>
      </c>
      <c r="F27" s="229">
        <f>'2018-V1'!$B$7</f>
        <v>0</v>
      </c>
      <c r="G27" s="229">
        <f>'2018-V1'!$B$8</f>
        <v>0</v>
      </c>
      <c r="H27" s="230">
        <f>'2018-V1'!$B$9</f>
        <v>0</v>
      </c>
      <c r="I27" s="229">
        <f>'2018-V1'!$B$10</f>
        <v>0</v>
      </c>
      <c r="J27" s="230" t="str">
        <f>'Cover sheet'!$H$60</f>
        <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60" x14ac:dyDescent="0.25">
      <c r="C28" s="229">
        <f>'2018-V1'!$B$3</f>
        <v>0</v>
      </c>
      <c r="D28" s="229">
        <v>2017</v>
      </c>
      <c r="E28" s="229">
        <f>'2018-V1'!$B$4</f>
        <v>0</v>
      </c>
      <c r="F28" s="229">
        <f>'2018-V1'!$B$7</f>
        <v>0</v>
      </c>
      <c r="G28" s="229">
        <f>'2018-V1'!$B$8</f>
        <v>0</v>
      </c>
      <c r="H28" s="230">
        <f>'2018-V1'!$B$9</f>
        <v>0</v>
      </c>
      <c r="I28" s="229">
        <f>'2018-V1'!$B$10</f>
        <v>0</v>
      </c>
      <c r="J28" s="230" t="str">
        <f>'Cover sheet'!$H$60</f>
        <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60" x14ac:dyDescent="0.25">
      <c r="C29" s="229">
        <f>'2018-V1'!$B$3</f>
        <v>0</v>
      </c>
      <c r="D29" s="229">
        <v>2017</v>
      </c>
      <c r="E29" s="229">
        <f>'2018-V1'!$B$4</f>
        <v>0</v>
      </c>
      <c r="F29" s="229">
        <f>'2018-V1'!$B$7</f>
        <v>0</v>
      </c>
      <c r="G29" s="229">
        <f>'2018-V1'!$B$8</f>
        <v>0</v>
      </c>
      <c r="H29" s="230">
        <f>'2018-V1'!$B$9</f>
        <v>0</v>
      </c>
      <c r="I29" s="229">
        <f>'2018-V1'!$B$10</f>
        <v>0</v>
      </c>
      <c r="J29" s="230" t="str">
        <f>'Cover sheet'!$H$60</f>
        <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30" x14ac:dyDescent="0.25">
      <c r="C30" s="229">
        <f>'2018-V1'!$B$3</f>
        <v>0</v>
      </c>
      <c r="D30" s="229">
        <v>2017</v>
      </c>
      <c r="E30" s="229">
        <f>'2018-V1'!$B$4</f>
        <v>0</v>
      </c>
      <c r="F30" s="229">
        <f>'2018-V1'!$B$7</f>
        <v>0</v>
      </c>
      <c r="G30" s="229">
        <f>'2018-V1'!$B$8</f>
        <v>0</v>
      </c>
      <c r="H30" s="230">
        <f>'2018-V1'!$B$9</f>
        <v>0</v>
      </c>
      <c r="I30" s="229">
        <f>'2018-V1'!$B$10</f>
        <v>0</v>
      </c>
      <c r="J30" s="230" t="str">
        <f>'Cover sheet'!$H$60</f>
        <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30" x14ac:dyDescent="0.25">
      <c r="C31" s="229">
        <f>'2018-V1'!$B$3</f>
        <v>0</v>
      </c>
      <c r="D31" s="229">
        <v>2017</v>
      </c>
      <c r="E31" s="229">
        <f>'2018-V1'!$B$4</f>
        <v>0</v>
      </c>
      <c r="F31" s="229">
        <f>'2018-V1'!$B$7</f>
        <v>0</v>
      </c>
      <c r="G31" s="229">
        <f>'2018-V1'!$B$8</f>
        <v>0</v>
      </c>
      <c r="H31" s="230">
        <f>'2018-V1'!$B$9</f>
        <v>0</v>
      </c>
      <c r="I31" s="229">
        <f>'2018-V1'!$B$10</f>
        <v>0</v>
      </c>
      <c r="J31" s="230" t="str">
        <f>'Cover sheet'!$H$60</f>
        <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30" x14ac:dyDescent="0.25">
      <c r="C32" s="229">
        <f>'2018-V1'!$B$3</f>
        <v>0</v>
      </c>
      <c r="D32" s="229">
        <v>2017</v>
      </c>
      <c r="E32" s="229">
        <f>'2018-V1'!$B$4</f>
        <v>0</v>
      </c>
      <c r="F32" s="229">
        <f>'2018-V1'!$B$7</f>
        <v>0</v>
      </c>
      <c r="G32" s="229">
        <f>'2018-V1'!$B$8</f>
        <v>0</v>
      </c>
      <c r="H32" s="230">
        <f>'2018-V1'!$B$9</f>
        <v>0</v>
      </c>
      <c r="I32" s="229">
        <f>'2018-V1'!$B$10</f>
        <v>0</v>
      </c>
      <c r="J32" s="230" t="str">
        <f>'Cover sheet'!$H$60</f>
        <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45" x14ac:dyDescent="0.25">
      <c r="C33" s="229">
        <f>'2018-V1'!$B$3</f>
        <v>0</v>
      </c>
      <c r="D33" s="229">
        <v>2017</v>
      </c>
      <c r="E33" s="229">
        <f>'2018-V1'!$B$4</f>
        <v>0</v>
      </c>
      <c r="F33" s="229">
        <f>'2018-V1'!$B$7</f>
        <v>0</v>
      </c>
      <c r="G33" s="229">
        <f>'2018-V1'!$B$8</f>
        <v>0</v>
      </c>
      <c r="H33" s="230">
        <f>'2018-V1'!$B$9</f>
        <v>0</v>
      </c>
      <c r="I33" s="229">
        <f>'2018-V1'!$B$10</f>
        <v>0</v>
      </c>
      <c r="J33" s="230" t="str">
        <f>'Cover sheet'!$H$60</f>
        <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30" x14ac:dyDescent="0.25">
      <c r="C34" s="229">
        <f>'2018-V1'!$B$3</f>
        <v>0</v>
      </c>
      <c r="D34" s="229">
        <v>2017</v>
      </c>
      <c r="E34" s="229">
        <f>'2018-V1'!$B$4</f>
        <v>0</v>
      </c>
      <c r="F34" s="229">
        <f>'2018-V1'!$B$7</f>
        <v>0</v>
      </c>
      <c r="G34" s="229">
        <f>'2018-V1'!$B$8</f>
        <v>0</v>
      </c>
      <c r="H34" s="230">
        <f>'2018-V1'!$B$9</f>
        <v>0</v>
      </c>
      <c r="I34" s="229">
        <f>'2018-V1'!$B$10</f>
        <v>0</v>
      </c>
      <c r="J34" s="230" t="str">
        <f>'Cover sheet'!$H$60</f>
        <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30" x14ac:dyDescent="0.25">
      <c r="C35" s="229">
        <f>'2018-V1'!$B$3</f>
        <v>0</v>
      </c>
      <c r="D35" s="229">
        <v>2017</v>
      </c>
      <c r="E35" s="229">
        <f>'2018-V1'!$B$4</f>
        <v>0</v>
      </c>
      <c r="F35" s="229">
        <f>'2018-V1'!$B$7</f>
        <v>0</v>
      </c>
      <c r="G35" s="229">
        <f>'2018-V1'!$B$8</f>
        <v>0</v>
      </c>
      <c r="H35" s="230">
        <f>'2018-V1'!$B$9</f>
        <v>0</v>
      </c>
      <c r="I35" s="229">
        <f>'2018-V1'!$B$10</f>
        <v>0</v>
      </c>
      <c r="J35" s="230" t="str">
        <f>'Cover sheet'!$H$60</f>
        <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30" x14ac:dyDescent="0.25">
      <c r="C36" s="229">
        <f>'2018-V1'!$B$3</f>
        <v>0</v>
      </c>
      <c r="D36" s="229">
        <v>2017</v>
      </c>
      <c r="E36" s="229">
        <f>'2018-V1'!$B$4</f>
        <v>0</v>
      </c>
      <c r="F36" s="229">
        <f>'2018-V1'!$B$7</f>
        <v>0</v>
      </c>
      <c r="G36" s="229">
        <f>'2018-V1'!$B$8</f>
        <v>0</v>
      </c>
      <c r="H36" s="230">
        <f>'2018-V1'!$B$9</f>
        <v>0</v>
      </c>
      <c r="I36" s="229">
        <f>'2018-V1'!$B$10</f>
        <v>0</v>
      </c>
      <c r="J36" s="230" t="str">
        <f>'Cover sheet'!$H$60</f>
        <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5" x14ac:dyDescent="0.25">
      <c r="C37" s="229">
        <f>'2018-V1'!$B$3</f>
        <v>0</v>
      </c>
      <c r="D37" s="229">
        <v>2017</v>
      </c>
      <c r="E37" s="229">
        <f>'2018-V1'!$B$4</f>
        <v>0</v>
      </c>
      <c r="F37" s="229">
        <f>'2018-V1'!$B$7</f>
        <v>0</v>
      </c>
      <c r="G37" s="229">
        <f>'2018-V1'!$B$8</f>
        <v>0</v>
      </c>
      <c r="H37" s="230">
        <f>'2018-V1'!$B$9</f>
        <v>0</v>
      </c>
      <c r="I37" s="229">
        <f>'2018-V1'!$B$10</f>
        <v>0</v>
      </c>
      <c r="J37" s="230" t="str">
        <f>'Cover sheet'!$H$60</f>
        <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25">
      <c r="C38" s="229">
        <f>'2018-V1'!$B$3</f>
        <v>0</v>
      </c>
      <c r="D38" s="229">
        <v>2017</v>
      </c>
      <c r="E38" s="229">
        <f>'2018-V1'!$B$4</f>
        <v>0</v>
      </c>
      <c r="F38" s="229">
        <f>'2018-V1'!$B$7</f>
        <v>0</v>
      </c>
      <c r="G38" s="229">
        <f>'2018-V1'!$B$8</f>
        <v>0</v>
      </c>
      <c r="H38" s="230">
        <f>'2018-V1'!$B$9</f>
        <v>0</v>
      </c>
      <c r="I38" s="229">
        <f>'2018-V1'!$B$10</f>
        <v>0</v>
      </c>
      <c r="J38" s="230" t="str">
        <f>'Cover sheet'!$H$60</f>
        <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30" x14ac:dyDescent="0.25">
      <c r="C39" s="229">
        <f>'2018-V1'!$B$3</f>
        <v>0</v>
      </c>
      <c r="D39" s="229">
        <v>2017</v>
      </c>
      <c r="E39" s="229">
        <f>'2018-V1'!$B$4</f>
        <v>0</v>
      </c>
      <c r="F39" s="229">
        <f>'2018-V1'!$B$7</f>
        <v>0</v>
      </c>
      <c r="G39" s="229">
        <f>'2018-V1'!$B$8</f>
        <v>0</v>
      </c>
      <c r="H39" s="230">
        <f>'2018-V1'!$B$9</f>
        <v>0</v>
      </c>
      <c r="I39" s="229">
        <f>'2018-V1'!$B$10</f>
        <v>0</v>
      </c>
      <c r="J39" s="230" t="str">
        <f>'Cover sheet'!$H$60</f>
        <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30" x14ac:dyDescent="0.25">
      <c r="C40" s="229">
        <f>'2018-V1'!$B$3</f>
        <v>0</v>
      </c>
      <c r="D40" s="229">
        <v>2017</v>
      </c>
      <c r="E40" s="229">
        <f>'2018-V1'!$B$4</f>
        <v>0</v>
      </c>
      <c r="F40" s="229">
        <f>'2018-V1'!$B$7</f>
        <v>0</v>
      </c>
      <c r="G40" s="229">
        <f>'2018-V1'!$B$8</f>
        <v>0</v>
      </c>
      <c r="H40" s="230">
        <f>'2018-V1'!$B$9</f>
        <v>0</v>
      </c>
      <c r="I40" s="229">
        <f>'2018-V1'!$B$10</f>
        <v>0</v>
      </c>
      <c r="J40" s="230" t="str">
        <f>'Cover sheet'!$H$60</f>
        <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5" x14ac:dyDescent="0.25">
      <c r="C41" s="229">
        <f>'2018-V1'!$B$3</f>
        <v>0</v>
      </c>
      <c r="D41" s="229">
        <v>2017</v>
      </c>
      <c r="E41" s="229">
        <f>'2018-V1'!$B$4</f>
        <v>0</v>
      </c>
      <c r="F41" s="229">
        <f>'2018-V1'!$B$7</f>
        <v>0</v>
      </c>
      <c r="G41" s="229">
        <f>'2018-V1'!$B$8</f>
        <v>0</v>
      </c>
      <c r="H41" s="230">
        <f>'2018-V1'!$B$9</f>
        <v>0</v>
      </c>
      <c r="I41" s="229">
        <f>'2018-V1'!$B$10</f>
        <v>0</v>
      </c>
      <c r="J41" s="230" t="str">
        <f>'Cover sheet'!$H$60</f>
        <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25">
      <c r="C42" s="229">
        <f>'2018-V1'!$B$3</f>
        <v>0</v>
      </c>
      <c r="D42" s="229">
        <v>2017</v>
      </c>
      <c r="E42" s="229">
        <f>'2018-V1'!$B$4</f>
        <v>0</v>
      </c>
      <c r="F42" s="229">
        <f>'2018-V1'!$B$7</f>
        <v>0</v>
      </c>
      <c r="G42" s="229">
        <f>'2018-V1'!$B$8</f>
        <v>0</v>
      </c>
      <c r="H42" s="230">
        <f>'2018-V1'!$B$9</f>
        <v>0</v>
      </c>
      <c r="I42" s="229">
        <f>'2018-V1'!$B$10</f>
        <v>0</v>
      </c>
      <c r="J42" s="230" t="str">
        <f>'Cover sheet'!$H$60</f>
        <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30" x14ac:dyDescent="0.25">
      <c r="C43" s="229">
        <f>'2018-V1'!$B$3</f>
        <v>0</v>
      </c>
      <c r="D43" s="229">
        <v>2017</v>
      </c>
      <c r="E43" s="229">
        <f>'2018-V1'!$B$4</f>
        <v>0</v>
      </c>
      <c r="F43" s="229">
        <f>'2018-V1'!$B$7</f>
        <v>0</v>
      </c>
      <c r="G43" s="229">
        <f>'2018-V1'!$B$8</f>
        <v>0</v>
      </c>
      <c r="H43" s="230">
        <f>'2018-V1'!$B$9</f>
        <v>0</v>
      </c>
      <c r="I43" s="229">
        <f>'2018-V1'!$B$10</f>
        <v>0</v>
      </c>
      <c r="J43" s="230" t="str">
        <f>'Cover sheet'!$H$60</f>
        <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5" x14ac:dyDescent="0.25">
      <c r="C44" s="229">
        <f>'2018-V1'!$B$3</f>
        <v>0</v>
      </c>
      <c r="D44" s="229">
        <v>2017</v>
      </c>
      <c r="E44" s="229">
        <f>'2018-V1'!$B$4</f>
        <v>0</v>
      </c>
      <c r="F44" s="229">
        <f>'2018-V1'!$B$7</f>
        <v>0</v>
      </c>
      <c r="G44" s="229">
        <f>'2018-V1'!$B$8</f>
        <v>0</v>
      </c>
      <c r="H44" s="230">
        <f>'2018-V1'!$B$9</f>
        <v>0</v>
      </c>
      <c r="I44" s="229">
        <f>'2018-V1'!$B$10</f>
        <v>0</v>
      </c>
      <c r="J44" s="230" t="str">
        <f>'Cover sheet'!$H$60</f>
        <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25">
      <c r="C45" s="229">
        <f>'2018-V1'!$B$3</f>
        <v>0</v>
      </c>
      <c r="D45" s="229">
        <v>2017</v>
      </c>
      <c r="E45" s="229">
        <f>'2018-V1'!$B$4</f>
        <v>0</v>
      </c>
      <c r="F45" s="229">
        <f>'2018-V1'!$B$7</f>
        <v>0</v>
      </c>
      <c r="G45" s="229">
        <f>'2018-V1'!$B$8</f>
        <v>0</v>
      </c>
      <c r="H45" s="230">
        <f>'2018-V1'!$B$9</f>
        <v>0</v>
      </c>
      <c r="I45" s="229">
        <f>'2018-V1'!$B$10</f>
        <v>0</v>
      </c>
      <c r="J45" s="230" t="str">
        <f>'Cover sheet'!$H$60</f>
        <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30" x14ac:dyDescent="0.25">
      <c r="C46" s="229">
        <f>'2018-V1'!$B$3</f>
        <v>0</v>
      </c>
      <c r="D46" s="229">
        <v>2017</v>
      </c>
      <c r="E46" s="229">
        <f>'2018-V1'!$B$4</f>
        <v>0</v>
      </c>
      <c r="F46" s="229">
        <f>'2018-V1'!$B$7</f>
        <v>0</v>
      </c>
      <c r="G46" s="229">
        <f>'2018-V1'!$B$8</f>
        <v>0</v>
      </c>
      <c r="H46" s="230">
        <f>'2018-V1'!$B$9</f>
        <v>0</v>
      </c>
      <c r="I46" s="229">
        <f>'2018-V1'!$B$10</f>
        <v>0</v>
      </c>
      <c r="J46" s="230" t="str">
        <f>'Cover sheet'!$H$60</f>
        <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30" x14ac:dyDescent="0.25">
      <c r="C47" s="229">
        <f>'2018-V1'!$B$3</f>
        <v>0</v>
      </c>
      <c r="D47" s="229">
        <v>2017</v>
      </c>
      <c r="E47" s="229">
        <f>'2018-V1'!$B$4</f>
        <v>0</v>
      </c>
      <c r="F47" s="229">
        <f>'2018-V1'!$B$7</f>
        <v>0</v>
      </c>
      <c r="G47" s="229">
        <f>'2018-V1'!$B$8</f>
        <v>0</v>
      </c>
      <c r="H47" s="230">
        <f>'2018-V1'!$B$9</f>
        <v>0</v>
      </c>
      <c r="I47" s="229">
        <f>'2018-V1'!$B$10</f>
        <v>0</v>
      </c>
      <c r="J47" s="230" t="str">
        <f>'Cover sheet'!$H$60</f>
        <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30" x14ac:dyDescent="0.25">
      <c r="C48" s="229">
        <f>'2018-V1'!$B$3</f>
        <v>0</v>
      </c>
      <c r="D48" s="229">
        <v>2017</v>
      </c>
      <c r="E48" s="229">
        <f>'2018-V1'!$B$4</f>
        <v>0</v>
      </c>
      <c r="F48" s="229">
        <f>'2018-V1'!$B$7</f>
        <v>0</v>
      </c>
      <c r="G48" s="229">
        <f>'2018-V1'!$B$8</f>
        <v>0</v>
      </c>
      <c r="H48" s="230">
        <f>'2018-V1'!$B$9</f>
        <v>0</v>
      </c>
      <c r="I48" s="229">
        <f>'2018-V1'!$B$10</f>
        <v>0</v>
      </c>
      <c r="J48" s="230" t="str">
        <f>'Cover sheet'!$H$60</f>
        <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5" x14ac:dyDescent="0.25">
      <c r="C49" s="229">
        <f>'2018-V1'!$B$3</f>
        <v>0</v>
      </c>
      <c r="D49" s="229">
        <v>2017</v>
      </c>
      <c r="E49" s="229">
        <f>'2018-V1'!$B$4</f>
        <v>0</v>
      </c>
      <c r="F49" s="229">
        <f>'2018-V1'!$B$7</f>
        <v>0</v>
      </c>
      <c r="G49" s="229">
        <f>'2018-V1'!$B$8</f>
        <v>0</v>
      </c>
      <c r="H49" s="230">
        <f>'2018-V1'!$B$9</f>
        <v>0</v>
      </c>
      <c r="I49" s="229">
        <f>'2018-V1'!$B$10</f>
        <v>0</v>
      </c>
      <c r="J49" s="230" t="str">
        <f>'Cover sheet'!$H$60</f>
        <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60" x14ac:dyDescent="0.25">
      <c r="C50" s="229">
        <f>'2018-V1'!$B$3</f>
        <v>0</v>
      </c>
      <c r="D50" s="229">
        <v>2017</v>
      </c>
      <c r="E50" s="229">
        <f>'2018-V1'!$B$4</f>
        <v>0</v>
      </c>
      <c r="F50" s="229">
        <f>'2018-V1'!$B$7</f>
        <v>0</v>
      </c>
      <c r="G50" s="229">
        <f>'2018-V1'!$B$8</f>
        <v>0</v>
      </c>
      <c r="H50" s="230">
        <f>'2018-V1'!$B$9</f>
        <v>0</v>
      </c>
      <c r="I50" s="229">
        <f>'2018-V1'!$B$10</f>
        <v>0</v>
      </c>
      <c r="J50" s="230" t="str">
        <f>'Cover sheet'!$H$60</f>
        <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ht="30" x14ac:dyDescent="0.25">
      <c r="C51" s="229">
        <f>'2018-V1'!$B$3</f>
        <v>0</v>
      </c>
      <c r="D51" s="229">
        <v>2017</v>
      </c>
      <c r="E51" s="229">
        <f>'2018-V1'!$B$4</f>
        <v>0</v>
      </c>
      <c r="F51" s="229">
        <f>'2018-V1'!$B$7</f>
        <v>0</v>
      </c>
      <c r="G51" s="229">
        <f>'2018-V1'!$B$8</f>
        <v>0</v>
      </c>
      <c r="H51" s="230">
        <f>'2018-V1'!$B$9</f>
        <v>0</v>
      </c>
      <c r="I51" s="229">
        <f>'2018-V1'!$B$10</f>
        <v>0</v>
      </c>
      <c r="J51" s="230" t="str">
        <f>'Cover sheet'!$H$60</f>
        <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45" x14ac:dyDescent="0.25">
      <c r="C52" s="229">
        <f>'2018-V1'!$B$3</f>
        <v>0</v>
      </c>
      <c r="D52" s="229">
        <v>2017</v>
      </c>
      <c r="E52" s="229">
        <f>'2018-V1'!$B$4</f>
        <v>0</v>
      </c>
      <c r="F52" s="229">
        <f>'2018-V1'!$B$7</f>
        <v>0</v>
      </c>
      <c r="G52" s="229">
        <f>'2018-V1'!$B$8</f>
        <v>0</v>
      </c>
      <c r="H52" s="230">
        <f>'2018-V1'!$B$9</f>
        <v>0</v>
      </c>
      <c r="I52" s="229">
        <f>'2018-V1'!$B$10</f>
        <v>0</v>
      </c>
      <c r="J52" s="230" t="str">
        <f>'Cover sheet'!$H$60</f>
        <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45" x14ac:dyDescent="0.25">
      <c r="C53" s="229">
        <f>'2018-V1'!$B$3</f>
        <v>0</v>
      </c>
      <c r="D53" s="229">
        <v>2017</v>
      </c>
      <c r="E53" s="229">
        <f>'2018-V1'!$B$4</f>
        <v>0</v>
      </c>
      <c r="F53" s="229">
        <f>'2018-V1'!$B$7</f>
        <v>0</v>
      </c>
      <c r="G53" s="229">
        <f>'2018-V1'!$B$8</f>
        <v>0</v>
      </c>
      <c r="H53" s="230">
        <f>'2018-V1'!$B$9</f>
        <v>0</v>
      </c>
      <c r="I53" s="229">
        <f>'2018-V1'!$B$10</f>
        <v>0</v>
      </c>
      <c r="J53" s="230" t="str">
        <f>'Cover sheet'!$H$60</f>
        <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25">
      <c r="C54" s="229">
        <f>'2018-V1'!$B$3</f>
        <v>0</v>
      </c>
      <c r="D54" s="229">
        <v>2017</v>
      </c>
      <c r="E54" s="229">
        <f>'2018-V1'!$B$4</f>
        <v>0</v>
      </c>
      <c r="F54" s="229">
        <f>'2018-V1'!$B$7</f>
        <v>0</v>
      </c>
      <c r="G54" s="229">
        <f>'2018-V1'!$B$8</f>
        <v>0</v>
      </c>
      <c r="H54" s="230">
        <f>'2018-V1'!$B$9</f>
        <v>0</v>
      </c>
      <c r="I54" s="229">
        <f>'2018-V1'!$B$10</f>
        <v>0</v>
      </c>
      <c r="J54" s="230" t="str">
        <f>'Cover sheet'!$H$60</f>
        <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5" x14ac:dyDescent="0.25">
      <c r="C55" s="229">
        <f>'2018-V1'!$B$3</f>
        <v>0</v>
      </c>
      <c r="D55" s="229">
        <v>2017</v>
      </c>
      <c r="E55" s="229">
        <f>'2018-V1'!$B$4</f>
        <v>0</v>
      </c>
      <c r="F55" s="229">
        <f>'2018-V1'!$B$7</f>
        <v>0</v>
      </c>
      <c r="G55" s="229">
        <f>'2018-V1'!$B$8</f>
        <v>0</v>
      </c>
      <c r="H55" s="230">
        <f>'2018-V1'!$B$9</f>
        <v>0</v>
      </c>
      <c r="I55" s="229">
        <f>'2018-V1'!$B$10</f>
        <v>0</v>
      </c>
      <c r="J55" s="230" t="str">
        <f>'Cover sheet'!$H$60</f>
        <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60" x14ac:dyDescent="0.25">
      <c r="C56" s="229">
        <f>'2018-V1'!$B$3</f>
        <v>0</v>
      </c>
      <c r="D56" s="229">
        <v>2017</v>
      </c>
      <c r="E56" s="229">
        <f>'2018-V1'!$B$4</f>
        <v>0</v>
      </c>
      <c r="F56" s="229">
        <f>'2018-V1'!$B$7</f>
        <v>0</v>
      </c>
      <c r="G56" s="229">
        <f>'2018-V1'!$B$8</f>
        <v>0</v>
      </c>
      <c r="H56" s="230">
        <f>'2018-V1'!$B$9</f>
        <v>0</v>
      </c>
      <c r="I56" s="229">
        <f>'2018-V1'!$B$10</f>
        <v>0</v>
      </c>
      <c r="J56" s="230" t="str">
        <f>'Cover sheet'!$H$60</f>
        <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75" x14ac:dyDescent="0.25">
      <c r="C57" s="229">
        <f>'2018-V1'!$B$3</f>
        <v>0</v>
      </c>
      <c r="D57" s="229">
        <v>2017</v>
      </c>
      <c r="E57" s="229">
        <f>'2018-V1'!$B$4</f>
        <v>0</v>
      </c>
      <c r="F57" s="229">
        <f>'2018-V1'!$B$7</f>
        <v>0</v>
      </c>
      <c r="G57" s="229">
        <f>'2018-V1'!$B$8</f>
        <v>0</v>
      </c>
      <c r="H57" s="230">
        <f>'2018-V1'!$B$9</f>
        <v>0</v>
      </c>
      <c r="I57" s="229">
        <f>'2018-V1'!$B$10</f>
        <v>0</v>
      </c>
      <c r="J57" s="230" t="str">
        <f>'Cover sheet'!$H$60</f>
        <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20" x14ac:dyDescent="0.25">
      <c r="C58" s="229">
        <f>'2018-V1'!$B$3</f>
        <v>0</v>
      </c>
      <c r="D58" s="229">
        <v>2017</v>
      </c>
      <c r="E58" s="229">
        <f>'2018-V1'!$B$4</f>
        <v>0</v>
      </c>
      <c r="F58" s="229">
        <f>'2018-V1'!$B$7</f>
        <v>0</v>
      </c>
      <c r="G58" s="229">
        <f>'2018-V1'!$B$8</f>
        <v>0</v>
      </c>
      <c r="H58" s="230">
        <f>'2018-V1'!$B$9</f>
        <v>0</v>
      </c>
      <c r="I58" s="229">
        <f>'2018-V1'!$B$10</f>
        <v>0</v>
      </c>
      <c r="J58" s="230" t="str">
        <f>'Cover sheet'!$H$60</f>
        <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25">
      <c r="C59" s="229">
        <f>'2018-V1'!$B$3</f>
        <v>0</v>
      </c>
      <c r="D59" s="229">
        <v>2017</v>
      </c>
      <c r="E59" s="229">
        <f>'2018-V1'!$B$4</f>
        <v>0</v>
      </c>
      <c r="F59" s="229">
        <f>'2018-V1'!$B$7</f>
        <v>0</v>
      </c>
      <c r="G59" s="229">
        <f>'2018-V1'!$B$8</f>
        <v>0</v>
      </c>
      <c r="H59" s="230">
        <f>'2018-V1'!$B$9</f>
        <v>0</v>
      </c>
      <c r="I59" s="229">
        <f>'2018-V1'!$B$10</f>
        <v>0</v>
      </c>
      <c r="J59" s="230" t="str">
        <f>'Cover sheet'!$H$60</f>
        <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5" x14ac:dyDescent="0.25">
      <c r="C60" s="229">
        <f>'2018-V1'!$B$3</f>
        <v>0</v>
      </c>
      <c r="D60" s="229">
        <v>2017</v>
      </c>
      <c r="E60" s="229">
        <f>'2018-V1'!$B$4</f>
        <v>0</v>
      </c>
      <c r="F60" s="229">
        <f>'2018-V1'!$B$7</f>
        <v>0</v>
      </c>
      <c r="G60" s="229">
        <f>'2018-V1'!$B$8</f>
        <v>0</v>
      </c>
      <c r="H60" s="230">
        <f>'2018-V1'!$B$9</f>
        <v>0</v>
      </c>
      <c r="I60" s="229">
        <f>'2018-V1'!$B$10</f>
        <v>0</v>
      </c>
      <c r="J60" s="230" t="str">
        <f>'Cover sheet'!$H$60</f>
        <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30" x14ac:dyDescent="0.25">
      <c r="C61" s="229">
        <f>'2018-V1'!$B$3</f>
        <v>0</v>
      </c>
      <c r="D61" s="229">
        <v>2017</v>
      </c>
      <c r="E61" s="229">
        <f>'2018-V1'!$B$4</f>
        <v>0</v>
      </c>
      <c r="F61" s="229">
        <f>'2018-V1'!$B$7</f>
        <v>0</v>
      </c>
      <c r="G61" s="229">
        <f>'2018-V1'!$B$8</f>
        <v>0</v>
      </c>
      <c r="H61" s="230">
        <f>'2018-V1'!$B$9</f>
        <v>0</v>
      </c>
      <c r="I61" s="229">
        <f>'2018-V1'!$B$10</f>
        <v>0</v>
      </c>
      <c r="J61" s="230" t="str">
        <f>'Cover sheet'!$H$60</f>
        <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30" x14ac:dyDescent="0.25">
      <c r="C62" s="229">
        <f>'2018-V1'!$B$3</f>
        <v>0</v>
      </c>
      <c r="D62" s="229">
        <v>2017</v>
      </c>
      <c r="E62" s="229">
        <f>'2018-V1'!$B$4</f>
        <v>0</v>
      </c>
      <c r="F62" s="229">
        <f>'2018-V1'!$B$7</f>
        <v>0</v>
      </c>
      <c r="G62" s="229">
        <f>'2018-V1'!$B$8</f>
        <v>0</v>
      </c>
      <c r="H62" s="230">
        <f>'2018-V1'!$B$9</f>
        <v>0</v>
      </c>
      <c r="I62" s="229">
        <f>'2018-V1'!$B$10</f>
        <v>0</v>
      </c>
      <c r="J62" s="230" t="str">
        <f>'Cover sheet'!$H$60</f>
        <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105" x14ac:dyDescent="0.25">
      <c r="C63" s="229">
        <f>'2018-V1'!$B$3</f>
        <v>0</v>
      </c>
      <c r="D63" s="229">
        <v>2017</v>
      </c>
      <c r="E63" s="229">
        <f>'2018-V1'!$B$4</f>
        <v>0</v>
      </c>
      <c r="F63" s="229">
        <f>'2018-V1'!$B$7</f>
        <v>0</v>
      </c>
      <c r="G63" s="229">
        <f>'2018-V1'!$B$8</f>
        <v>0</v>
      </c>
      <c r="H63" s="230">
        <f>'2018-V1'!$B$9</f>
        <v>0</v>
      </c>
      <c r="I63" s="229">
        <f>'2018-V1'!$B$10</f>
        <v>0</v>
      </c>
      <c r="J63" s="230" t="str">
        <f>'Cover sheet'!$H$60</f>
        <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30" x14ac:dyDescent="0.25">
      <c r="C64" s="229">
        <f>'2018-V1'!$B$3</f>
        <v>0</v>
      </c>
      <c r="D64" s="229">
        <v>2017</v>
      </c>
      <c r="E64" s="229">
        <f>'2018-V1'!$B$4</f>
        <v>0</v>
      </c>
      <c r="F64" s="229">
        <f>'2018-V1'!$B$7</f>
        <v>0</v>
      </c>
      <c r="G64" s="229">
        <f>'2018-V1'!$B$8</f>
        <v>0</v>
      </c>
      <c r="H64" s="230">
        <f>'2018-V1'!$B$9</f>
        <v>0</v>
      </c>
      <c r="I64" s="229">
        <f>'2018-V1'!$B$10</f>
        <v>0</v>
      </c>
      <c r="J64" s="230" t="str">
        <f>'Cover sheet'!$H$60</f>
        <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5" x14ac:dyDescent="0.25">
      <c r="C65" s="229">
        <f>'2018-V1'!$B$3</f>
        <v>0</v>
      </c>
      <c r="D65" s="229">
        <v>2017</v>
      </c>
      <c r="E65" s="229">
        <f>'2018-V1'!$B$4</f>
        <v>0</v>
      </c>
      <c r="F65" s="229">
        <f>'2018-V1'!$B$7</f>
        <v>0</v>
      </c>
      <c r="G65" s="229">
        <f>'2018-V1'!$B$8</f>
        <v>0</v>
      </c>
      <c r="H65" s="230">
        <f>'2018-V1'!$B$9</f>
        <v>0</v>
      </c>
      <c r="I65" s="229">
        <f>'2018-V1'!$B$10</f>
        <v>0</v>
      </c>
      <c r="J65" s="230" t="str">
        <f>'Cover sheet'!$H$60</f>
        <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30" x14ac:dyDescent="0.25">
      <c r="C66" s="229">
        <f>'2018-V1'!$B$3</f>
        <v>0</v>
      </c>
      <c r="D66" s="229">
        <v>2017</v>
      </c>
      <c r="E66" s="229">
        <f>'2018-V1'!$B$4</f>
        <v>0</v>
      </c>
      <c r="F66" s="229">
        <f>'2018-V1'!$B$7</f>
        <v>0</v>
      </c>
      <c r="G66" s="229">
        <f>'2018-V1'!$B$8</f>
        <v>0</v>
      </c>
      <c r="H66" s="230">
        <f>'2018-V1'!$B$9</f>
        <v>0</v>
      </c>
      <c r="I66" s="229">
        <f>'2018-V1'!$B$10</f>
        <v>0</v>
      </c>
      <c r="J66" s="230" t="str">
        <f>'Cover sheet'!$H$60</f>
        <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30" x14ac:dyDescent="0.25">
      <c r="C67" s="229">
        <f>'2018-V1'!$B$3</f>
        <v>0</v>
      </c>
      <c r="D67" s="229">
        <v>2017</v>
      </c>
      <c r="E67" s="229">
        <f>'2018-V1'!$B$4</f>
        <v>0</v>
      </c>
      <c r="F67" s="229">
        <f>'2018-V1'!$B$7</f>
        <v>0</v>
      </c>
      <c r="G67" s="229">
        <f>'2018-V1'!$B$8</f>
        <v>0</v>
      </c>
      <c r="H67" s="230">
        <f>'2018-V1'!$B$9</f>
        <v>0</v>
      </c>
      <c r="I67" s="229">
        <f>'2018-V1'!$B$10</f>
        <v>0</v>
      </c>
      <c r="J67" s="230" t="str">
        <f>'Cover sheet'!$H$60</f>
        <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105" x14ac:dyDescent="0.25">
      <c r="C68" s="229">
        <f>'2018-V1'!$B$3</f>
        <v>0</v>
      </c>
      <c r="D68" s="229">
        <v>2017</v>
      </c>
      <c r="E68" s="229">
        <f>'2018-V1'!$B$4</f>
        <v>0</v>
      </c>
      <c r="F68" s="229">
        <f>'2018-V1'!$B$7</f>
        <v>0</v>
      </c>
      <c r="G68" s="229">
        <f>'2018-V1'!$B$8</f>
        <v>0</v>
      </c>
      <c r="H68" s="230">
        <f>'2018-V1'!$B$9</f>
        <v>0</v>
      </c>
      <c r="I68" s="229">
        <f>'2018-V1'!$B$10</f>
        <v>0</v>
      </c>
      <c r="J68" s="230" t="str">
        <f>'Cover sheet'!$H$60</f>
        <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35" x14ac:dyDescent="0.25">
      <c r="C69" s="229">
        <f>'2018-V1'!$B$3</f>
        <v>0</v>
      </c>
      <c r="D69" s="229">
        <v>2017</v>
      </c>
      <c r="E69" s="229">
        <f>'2018-V1'!$B$4</f>
        <v>0</v>
      </c>
      <c r="F69" s="229">
        <f>'2018-V1'!$B$7</f>
        <v>0</v>
      </c>
      <c r="G69" s="229">
        <f>'2018-V1'!$B$8</f>
        <v>0</v>
      </c>
      <c r="H69" s="230">
        <f>'2018-V1'!$B$9</f>
        <v>0</v>
      </c>
      <c r="I69" s="229">
        <f>'2018-V1'!$B$10</f>
        <v>0</v>
      </c>
      <c r="J69" s="230" t="str">
        <f>'Cover sheet'!$H$60</f>
        <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ht="30" x14ac:dyDescent="0.25">
      <c r="C70" s="229">
        <f>'2018-V1'!$B$3</f>
        <v>0</v>
      </c>
      <c r="D70" s="229">
        <v>2017</v>
      </c>
      <c r="E70" s="229">
        <f>'2018-V1'!$B$4</f>
        <v>0</v>
      </c>
      <c r="F70" s="229">
        <f>'2018-V1'!$B$7</f>
        <v>0</v>
      </c>
      <c r="G70" s="229">
        <f>'2018-V1'!$B$8</f>
        <v>0</v>
      </c>
      <c r="H70" s="230">
        <f>'2018-V1'!$B$9</f>
        <v>0</v>
      </c>
      <c r="I70" s="229">
        <f>'2018-V1'!$B$10</f>
        <v>0</v>
      </c>
      <c r="J70" s="230" t="str">
        <f>'Cover sheet'!$H$60</f>
        <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30" x14ac:dyDescent="0.25">
      <c r="C71" s="229">
        <f>'2018-V1'!$B$3</f>
        <v>0</v>
      </c>
      <c r="D71" s="229">
        <v>2017</v>
      </c>
      <c r="E71" s="229">
        <f>'2018-V1'!$B$4</f>
        <v>0</v>
      </c>
      <c r="F71" s="229">
        <f>'2018-V1'!$B$7</f>
        <v>0</v>
      </c>
      <c r="G71" s="229">
        <f>'2018-V1'!$B$8</f>
        <v>0</v>
      </c>
      <c r="H71" s="230">
        <f>'2018-V1'!$B$9</f>
        <v>0</v>
      </c>
      <c r="I71" s="229">
        <f>'2018-V1'!$B$10</f>
        <v>0</v>
      </c>
      <c r="J71" s="230" t="str">
        <f>'Cover sheet'!$H$60</f>
        <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5" x14ac:dyDescent="0.25">
      <c r="C72" s="229">
        <f>'2018-V1'!$B$3</f>
        <v>0</v>
      </c>
      <c r="D72" s="229">
        <v>2017</v>
      </c>
      <c r="E72" s="229">
        <f>'2018-V1'!$B$4</f>
        <v>0</v>
      </c>
      <c r="F72" s="229">
        <f>'2018-V1'!$B$7</f>
        <v>0</v>
      </c>
      <c r="G72" s="229">
        <f>'2018-V1'!$B$8</f>
        <v>0</v>
      </c>
      <c r="H72" s="230">
        <f>'2018-V1'!$B$9</f>
        <v>0</v>
      </c>
      <c r="I72" s="229">
        <f>'2018-V1'!$B$10</f>
        <v>0</v>
      </c>
      <c r="J72" s="230" t="str">
        <f>'Cover sheet'!$H$60</f>
        <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30" x14ac:dyDescent="0.25">
      <c r="C73" s="229">
        <f>'2018-V1'!$B$3</f>
        <v>0</v>
      </c>
      <c r="D73" s="229">
        <v>2017</v>
      </c>
      <c r="E73" s="229">
        <f>'2018-V1'!$B$4</f>
        <v>0</v>
      </c>
      <c r="F73" s="229">
        <f>'2018-V1'!$B$7</f>
        <v>0</v>
      </c>
      <c r="G73" s="229">
        <f>'2018-V1'!$B$8</f>
        <v>0</v>
      </c>
      <c r="H73" s="230">
        <f>'2018-V1'!$B$9</f>
        <v>0</v>
      </c>
      <c r="I73" s="229">
        <f>'2018-V1'!$B$10</f>
        <v>0</v>
      </c>
      <c r="J73" s="230" t="str">
        <f>'Cover sheet'!$H$60</f>
        <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30" x14ac:dyDescent="0.25">
      <c r="C74" s="229">
        <f>'2018-V1'!$B$3</f>
        <v>0</v>
      </c>
      <c r="D74" s="229">
        <v>2017</v>
      </c>
      <c r="E74" s="229">
        <f>'2018-V1'!$B$4</f>
        <v>0</v>
      </c>
      <c r="F74" s="229">
        <f>'2018-V1'!$B$7</f>
        <v>0</v>
      </c>
      <c r="G74" s="229">
        <f>'2018-V1'!$B$8</f>
        <v>0</v>
      </c>
      <c r="H74" s="230">
        <f>'2018-V1'!$B$9</f>
        <v>0</v>
      </c>
      <c r="I74" s="229">
        <f>'2018-V1'!$B$10</f>
        <v>0</v>
      </c>
      <c r="J74" s="230" t="str">
        <f>'Cover sheet'!$H$60</f>
        <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30" x14ac:dyDescent="0.25">
      <c r="C75" s="229">
        <f>'2018-V1'!$B$3</f>
        <v>0</v>
      </c>
      <c r="D75" s="229">
        <v>2017</v>
      </c>
      <c r="E75" s="229">
        <f>'2018-V1'!$B$4</f>
        <v>0</v>
      </c>
      <c r="F75" s="229">
        <f>'2018-V1'!$B$7</f>
        <v>0</v>
      </c>
      <c r="G75" s="229">
        <f>'2018-V1'!$B$8</f>
        <v>0</v>
      </c>
      <c r="H75" s="230">
        <f>'2018-V1'!$B$9</f>
        <v>0</v>
      </c>
      <c r="I75" s="229">
        <f>'2018-V1'!$B$10</f>
        <v>0</v>
      </c>
      <c r="J75" s="230" t="str">
        <f>'Cover sheet'!$H$60</f>
        <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60" x14ac:dyDescent="0.25">
      <c r="C76" s="229">
        <f>'2018-V1'!$B$3</f>
        <v>0</v>
      </c>
      <c r="D76" s="229">
        <v>2017</v>
      </c>
      <c r="E76" s="229">
        <f>'2018-V1'!$B$4</f>
        <v>0</v>
      </c>
      <c r="F76" s="229">
        <f>'2018-V1'!$B$7</f>
        <v>0</v>
      </c>
      <c r="G76" s="229">
        <f>'2018-V1'!$B$8</f>
        <v>0</v>
      </c>
      <c r="H76" s="230">
        <f>'2018-V1'!$B$9</f>
        <v>0</v>
      </c>
      <c r="I76" s="229">
        <f>'2018-V1'!$B$10</f>
        <v>0</v>
      </c>
      <c r="J76" s="230" t="str">
        <f>'Cover sheet'!$H$60</f>
        <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30" x14ac:dyDescent="0.25">
      <c r="C77" s="229">
        <f>'2018-V1'!$B$3</f>
        <v>0</v>
      </c>
      <c r="D77" s="229">
        <v>2017</v>
      </c>
      <c r="E77" s="229">
        <f>'2018-V1'!$B$4</f>
        <v>0</v>
      </c>
      <c r="F77" s="229">
        <f>'2018-V1'!$B$7</f>
        <v>0</v>
      </c>
      <c r="G77" s="229">
        <f>'2018-V1'!$B$8</f>
        <v>0</v>
      </c>
      <c r="H77" s="230">
        <f>'2018-V1'!$B$9</f>
        <v>0</v>
      </c>
      <c r="I77" s="229">
        <f>'2018-V1'!$B$10</f>
        <v>0</v>
      </c>
      <c r="J77" s="230" t="str">
        <f>'Cover sheet'!$H$60</f>
        <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30" x14ac:dyDescent="0.25">
      <c r="C78" s="229">
        <f>'2018-V1'!$B$3</f>
        <v>0</v>
      </c>
      <c r="D78" s="229">
        <v>2017</v>
      </c>
      <c r="E78" s="229">
        <f>'2018-V1'!$B$4</f>
        <v>0</v>
      </c>
      <c r="F78" s="229">
        <f>'2018-V1'!$B$7</f>
        <v>0</v>
      </c>
      <c r="G78" s="229">
        <f>'2018-V1'!$B$8</f>
        <v>0</v>
      </c>
      <c r="H78" s="230">
        <f>'2018-V1'!$B$9</f>
        <v>0</v>
      </c>
      <c r="I78" s="229">
        <f>'2018-V1'!$B$10</f>
        <v>0</v>
      </c>
      <c r="J78" s="230" t="str">
        <f>'Cover sheet'!$H$60</f>
        <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90" x14ac:dyDescent="0.25">
      <c r="C79" s="229">
        <f>'2018-V1'!$B$3</f>
        <v>0</v>
      </c>
      <c r="D79" s="229">
        <v>2017</v>
      </c>
      <c r="E79" s="229">
        <f>'2018-V1'!$B$4</f>
        <v>0</v>
      </c>
      <c r="F79" s="229">
        <f>'2018-V1'!$B$7</f>
        <v>0</v>
      </c>
      <c r="G79" s="229">
        <f>'2018-V1'!$B$8</f>
        <v>0</v>
      </c>
      <c r="H79" s="230">
        <f>'2018-V1'!$B$9</f>
        <v>0</v>
      </c>
      <c r="I79" s="229">
        <f>'2018-V1'!$B$10</f>
        <v>0</v>
      </c>
      <c r="J79" s="230" t="str">
        <f>'Cover sheet'!$H$60</f>
        <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5" x14ac:dyDescent="0.25">
      <c r="C80" s="229">
        <f>'2018-V1'!$B$3</f>
        <v>0</v>
      </c>
      <c r="D80" s="229">
        <v>2017</v>
      </c>
      <c r="E80" s="229">
        <f>'2018-V1'!$B$4</f>
        <v>0</v>
      </c>
      <c r="F80" s="229">
        <f>'2018-V1'!$B$7</f>
        <v>0</v>
      </c>
      <c r="G80" s="229">
        <f>'2018-V1'!$B$8</f>
        <v>0</v>
      </c>
      <c r="H80" s="230">
        <f>'2018-V1'!$B$9</f>
        <v>0</v>
      </c>
      <c r="I80" s="229">
        <f>'2018-V1'!$B$10</f>
        <v>0</v>
      </c>
      <c r="J80" s="230" t="str">
        <f>'Cover sheet'!$H$60</f>
        <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35" x14ac:dyDescent="0.25">
      <c r="C81" s="229">
        <f>'2018-V1'!$B$3</f>
        <v>0</v>
      </c>
      <c r="D81" s="229">
        <v>2017</v>
      </c>
      <c r="E81" s="229">
        <f>'2018-V1'!$B$4</f>
        <v>0</v>
      </c>
      <c r="F81" s="229">
        <f>'2018-V1'!$B$7</f>
        <v>0</v>
      </c>
      <c r="G81" s="229">
        <f>'2018-V1'!$B$8</f>
        <v>0</v>
      </c>
      <c r="H81" s="230">
        <f>'2018-V1'!$B$9</f>
        <v>0</v>
      </c>
      <c r="I81" s="229">
        <f>'2018-V1'!$B$10</f>
        <v>0</v>
      </c>
      <c r="J81" s="230" t="str">
        <f>'Cover sheet'!$H$60</f>
        <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75" x14ac:dyDescent="0.25">
      <c r="C82" s="229">
        <f>'2018-V1'!$B$3</f>
        <v>0</v>
      </c>
      <c r="D82" s="229">
        <v>2017</v>
      </c>
      <c r="E82" s="229">
        <f>'2018-V1'!$B$4</f>
        <v>0</v>
      </c>
      <c r="F82" s="229">
        <f>'2018-V1'!$B$7</f>
        <v>0</v>
      </c>
      <c r="G82" s="229">
        <f>'2018-V1'!$B$8</f>
        <v>0</v>
      </c>
      <c r="H82" s="230">
        <f>'2018-V1'!$B$9</f>
        <v>0</v>
      </c>
      <c r="I82" s="229">
        <f>'2018-V1'!$B$10</f>
        <v>0</v>
      </c>
      <c r="J82" s="230" t="str">
        <f>'Cover sheet'!$H$60</f>
        <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30" x14ac:dyDescent="0.25">
      <c r="C83" s="229">
        <f>'2018-V1'!$B$3</f>
        <v>0</v>
      </c>
      <c r="D83" s="229">
        <v>2017</v>
      </c>
      <c r="E83" s="229">
        <f>'2018-V1'!$B$4</f>
        <v>0</v>
      </c>
      <c r="F83" s="229">
        <f>'2018-V1'!$B$7</f>
        <v>0</v>
      </c>
      <c r="G83" s="229">
        <f>'2018-V1'!$B$8</f>
        <v>0</v>
      </c>
      <c r="H83" s="230">
        <f>'2018-V1'!$B$9</f>
        <v>0</v>
      </c>
      <c r="I83" s="229">
        <f>'2018-V1'!$B$10</f>
        <v>0</v>
      </c>
      <c r="J83" s="230" t="str">
        <f>'Cover sheet'!$H$60</f>
        <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5" x14ac:dyDescent="0.25">
      <c r="C84" s="229">
        <f>'2018-V1'!$B$3</f>
        <v>0</v>
      </c>
      <c r="D84" s="229">
        <v>2017</v>
      </c>
      <c r="E84" s="229">
        <f>'2018-V1'!$B$4</f>
        <v>0</v>
      </c>
      <c r="F84" s="229">
        <f>'2018-V1'!$B$7</f>
        <v>0</v>
      </c>
      <c r="G84" s="229">
        <f>'2018-V1'!$B$8</f>
        <v>0</v>
      </c>
      <c r="H84" s="230">
        <f>'2018-V1'!$B$9</f>
        <v>0</v>
      </c>
      <c r="I84" s="229">
        <f>'2018-V1'!$B$10</f>
        <v>0</v>
      </c>
      <c r="J84" s="230" t="str">
        <f>'Cover sheet'!$H$60</f>
        <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30" x14ac:dyDescent="0.25">
      <c r="C85" s="229">
        <f>'2018-V1'!$B$3</f>
        <v>0</v>
      </c>
      <c r="D85" s="229">
        <v>2017</v>
      </c>
      <c r="E85" s="229">
        <f>'2018-V1'!$B$4</f>
        <v>0</v>
      </c>
      <c r="F85" s="229">
        <f>'2018-V1'!$B$7</f>
        <v>0</v>
      </c>
      <c r="G85" s="229">
        <f>'2018-V1'!$B$8</f>
        <v>0</v>
      </c>
      <c r="H85" s="230">
        <f>'2018-V1'!$B$9</f>
        <v>0</v>
      </c>
      <c r="I85" s="229">
        <f>'2018-V1'!$B$10</f>
        <v>0</v>
      </c>
      <c r="J85" s="230" t="str">
        <f>'Cover sheet'!$H$60</f>
        <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25">
      <c r="C86" s="229">
        <f>'2018-V1'!$B$3</f>
        <v>0</v>
      </c>
      <c r="D86" s="229">
        <v>2017</v>
      </c>
      <c r="E86" s="229">
        <f>'2018-V1'!$B$4</f>
        <v>0</v>
      </c>
      <c r="F86" s="229">
        <f>'2018-V1'!$B$7</f>
        <v>0</v>
      </c>
      <c r="G86" s="229">
        <f>'2018-V1'!$B$8</f>
        <v>0</v>
      </c>
      <c r="H86" s="230">
        <f>'2018-V1'!$B$9</f>
        <v>0</v>
      </c>
      <c r="I86" s="229">
        <f>'2018-V1'!$B$10</f>
        <v>0</v>
      </c>
      <c r="J86" s="230" t="str">
        <f>'Cover sheet'!$H$60</f>
        <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30" x14ac:dyDescent="0.25">
      <c r="C87" s="229">
        <f>'2018-V1'!$B$3</f>
        <v>0</v>
      </c>
      <c r="D87" s="229">
        <v>2017</v>
      </c>
      <c r="E87" s="229">
        <f>'2018-V1'!$B$4</f>
        <v>0</v>
      </c>
      <c r="F87" s="229">
        <f>'2018-V1'!$B$7</f>
        <v>0</v>
      </c>
      <c r="G87" s="229">
        <f>'2018-V1'!$B$8</f>
        <v>0</v>
      </c>
      <c r="H87" s="230">
        <f>'2018-V1'!$B$9</f>
        <v>0</v>
      </c>
      <c r="I87" s="229">
        <f>'2018-V1'!$B$10</f>
        <v>0</v>
      </c>
      <c r="J87" s="230" t="str">
        <f>'Cover sheet'!$H$60</f>
        <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25">
      <c r="C88" s="229">
        <f>'2018-V1'!$B$3</f>
        <v>0</v>
      </c>
      <c r="D88" s="229">
        <v>2017</v>
      </c>
      <c r="E88" s="229">
        <f>'2018-V1'!$B$4</f>
        <v>0</v>
      </c>
      <c r="F88" s="229">
        <f>'2018-V1'!$B$7</f>
        <v>0</v>
      </c>
      <c r="G88" s="229">
        <f>'2018-V1'!$B$8</f>
        <v>0</v>
      </c>
      <c r="H88" s="230">
        <f>'2018-V1'!$B$9</f>
        <v>0</v>
      </c>
      <c r="I88" s="229">
        <f>'2018-V1'!$B$10</f>
        <v>0</v>
      </c>
      <c r="J88" s="230" t="str">
        <f>'Cover sheet'!$H$60</f>
        <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30" x14ac:dyDescent="0.25">
      <c r="C89" s="229">
        <f>'2018-V1'!$B$3</f>
        <v>0</v>
      </c>
      <c r="D89" s="229">
        <v>2017</v>
      </c>
      <c r="E89" s="229">
        <f>'2018-V1'!$B$4</f>
        <v>0</v>
      </c>
      <c r="F89" s="229">
        <f>'2018-V1'!$B$7</f>
        <v>0</v>
      </c>
      <c r="G89" s="229">
        <f>'2018-V1'!$B$8</f>
        <v>0</v>
      </c>
      <c r="H89" s="230">
        <f>'2018-V1'!$B$9</f>
        <v>0</v>
      </c>
      <c r="I89" s="229">
        <f>'2018-V1'!$B$10</f>
        <v>0</v>
      </c>
      <c r="J89" s="230" t="str">
        <f>'Cover sheet'!$H$60</f>
        <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25">
      <c r="C90" s="229">
        <f>'2018-V1'!$B$3</f>
        <v>0</v>
      </c>
      <c r="D90" s="229">
        <v>2017</v>
      </c>
      <c r="E90" s="229">
        <f>'2018-V1'!$B$4</f>
        <v>0</v>
      </c>
      <c r="F90" s="229">
        <f>'2018-V1'!$B$7</f>
        <v>0</v>
      </c>
      <c r="G90" s="229">
        <f>'2018-V1'!$B$8</f>
        <v>0</v>
      </c>
      <c r="H90" s="230">
        <f>'2018-V1'!$B$9</f>
        <v>0</v>
      </c>
      <c r="I90" s="229">
        <f>'2018-V1'!$B$10</f>
        <v>0</v>
      </c>
      <c r="J90" s="230" t="str">
        <f>'Cover sheet'!$H$60</f>
        <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5" x14ac:dyDescent="0.25">
      <c r="C91" s="229">
        <f>'2018-V1'!$B$3</f>
        <v>0</v>
      </c>
      <c r="D91" s="229">
        <v>2017</v>
      </c>
      <c r="E91" s="229">
        <f>'2018-V1'!$B$4</f>
        <v>0</v>
      </c>
      <c r="F91" s="229">
        <f>'2018-V1'!$B$7</f>
        <v>0</v>
      </c>
      <c r="G91" s="229">
        <f>'2018-V1'!$B$8</f>
        <v>0</v>
      </c>
      <c r="H91" s="230">
        <f>'2018-V1'!$B$9</f>
        <v>0</v>
      </c>
      <c r="I91" s="229">
        <f>'2018-V1'!$B$10</f>
        <v>0</v>
      </c>
      <c r="J91" s="230" t="str">
        <f>'Cover sheet'!$H$60</f>
        <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25">
      <c r="C92" s="229">
        <f>'2018-V1'!$B$3</f>
        <v>0</v>
      </c>
      <c r="D92" s="229">
        <v>2017</v>
      </c>
      <c r="E92" s="229">
        <f>'2018-V1'!$B$4</f>
        <v>0</v>
      </c>
      <c r="F92" s="229">
        <f>'2018-V1'!$B$7</f>
        <v>0</v>
      </c>
      <c r="G92" s="229">
        <f>'2018-V1'!$B$8</f>
        <v>0</v>
      </c>
      <c r="H92" s="230">
        <f>'2018-V1'!$B$9</f>
        <v>0</v>
      </c>
      <c r="I92" s="229">
        <f>'2018-V1'!$B$10</f>
        <v>0</v>
      </c>
      <c r="J92" s="230" t="str">
        <f>'Cover sheet'!$H$60</f>
        <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25">
      <c r="C93" s="229">
        <f>'2018-V1'!$B$3</f>
        <v>0</v>
      </c>
      <c r="D93" s="229">
        <v>2017</v>
      </c>
      <c r="E93" s="229">
        <f>'2018-V1'!$B$4</f>
        <v>0</v>
      </c>
      <c r="F93" s="229">
        <f>'2018-V1'!$B$7</f>
        <v>0</v>
      </c>
      <c r="G93" s="229">
        <f>'2018-V1'!$B$8</f>
        <v>0</v>
      </c>
      <c r="H93" s="230">
        <f>'2018-V1'!$B$9</f>
        <v>0</v>
      </c>
      <c r="I93" s="229">
        <f>'2018-V1'!$B$10</f>
        <v>0</v>
      </c>
      <c r="J93" s="230" t="str">
        <f>'Cover sheet'!$H$60</f>
        <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25">
      <c r="C94" s="229">
        <f>'2018-V1'!$B$3</f>
        <v>0</v>
      </c>
      <c r="D94" s="229">
        <v>2017</v>
      </c>
      <c r="E94" s="229">
        <f>'2018-V1'!$B$4</f>
        <v>0</v>
      </c>
      <c r="F94" s="229">
        <f>'2018-V1'!$B$7</f>
        <v>0</v>
      </c>
      <c r="G94" s="229">
        <f>'2018-V1'!$B$8</f>
        <v>0</v>
      </c>
      <c r="H94" s="230">
        <f>'2018-V1'!$B$9</f>
        <v>0</v>
      </c>
      <c r="I94" s="229">
        <f>'2018-V1'!$B$10</f>
        <v>0</v>
      </c>
      <c r="J94" s="230" t="str">
        <f>'Cover sheet'!$H$60</f>
        <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30" x14ac:dyDescent="0.25">
      <c r="C95" s="229">
        <f>'2018-V1'!$B$3</f>
        <v>0</v>
      </c>
      <c r="D95" s="229">
        <v>2017</v>
      </c>
      <c r="E95" s="229">
        <f>'2018-V1'!$B$4</f>
        <v>0</v>
      </c>
      <c r="F95" s="229">
        <f>'2018-V1'!$B$7</f>
        <v>0</v>
      </c>
      <c r="G95" s="229">
        <f>'2018-V1'!$B$8</f>
        <v>0</v>
      </c>
      <c r="H95" s="230">
        <f>'2018-V1'!$B$9</f>
        <v>0</v>
      </c>
      <c r="I95" s="229">
        <f>'2018-V1'!$B$10</f>
        <v>0</v>
      </c>
      <c r="J95" s="230" t="str">
        <f>'Cover sheet'!$H$60</f>
        <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25">
      <c r="C96" s="229">
        <f>'2018-V1'!$B$3</f>
        <v>0</v>
      </c>
      <c r="D96" s="229">
        <v>2017</v>
      </c>
      <c r="E96" s="229">
        <f>'2018-V1'!$B$4</f>
        <v>0</v>
      </c>
      <c r="F96" s="229">
        <f>'2018-V1'!$B$7</f>
        <v>0</v>
      </c>
      <c r="G96" s="229">
        <f>'2018-V1'!$B$8</f>
        <v>0</v>
      </c>
      <c r="H96" s="230">
        <f>'2018-V1'!$B$9</f>
        <v>0</v>
      </c>
      <c r="I96" s="229">
        <f>'2018-V1'!$B$10</f>
        <v>0</v>
      </c>
      <c r="J96" s="230" t="str">
        <f>'Cover sheet'!$H$60</f>
        <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5" x14ac:dyDescent="0.25">
      <c r="C97" s="229">
        <f>'2018-V1'!$B$3</f>
        <v>0</v>
      </c>
      <c r="D97" s="229">
        <v>2017</v>
      </c>
      <c r="E97" s="229">
        <f>'2018-V1'!$B$4</f>
        <v>0</v>
      </c>
      <c r="F97" s="229">
        <f>'2018-V1'!$B$7</f>
        <v>0</v>
      </c>
      <c r="G97" s="229">
        <f>'2018-V1'!$B$8</f>
        <v>0</v>
      </c>
      <c r="H97" s="230">
        <f>'2018-V1'!$B$9</f>
        <v>0</v>
      </c>
      <c r="I97" s="229">
        <f>'2018-V1'!$B$10</f>
        <v>0</v>
      </c>
      <c r="J97" s="230" t="str">
        <f>'Cover sheet'!$H$60</f>
        <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ht="30" x14ac:dyDescent="0.25">
      <c r="C98" s="229">
        <f>'2018-V1'!$B$3</f>
        <v>0</v>
      </c>
      <c r="D98" s="229">
        <v>2017</v>
      </c>
      <c r="E98" s="229">
        <f>'2018-V1'!$B$4</f>
        <v>0</v>
      </c>
      <c r="F98" s="229">
        <f>'2018-V1'!$B$7</f>
        <v>0</v>
      </c>
      <c r="G98" s="229">
        <f>'2018-V1'!$B$8</f>
        <v>0</v>
      </c>
      <c r="H98" s="230">
        <f>'2018-V1'!$B$9</f>
        <v>0</v>
      </c>
      <c r="I98" s="229">
        <f>'2018-V1'!$B$10</f>
        <v>0</v>
      </c>
      <c r="J98" s="230" t="str">
        <f>'Cover sheet'!$H$60</f>
        <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30" x14ac:dyDescent="0.25">
      <c r="C99" s="229">
        <f>'2018-V1'!$B$3</f>
        <v>0</v>
      </c>
      <c r="D99" s="229">
        <v>2017</v>
      </c>
      <c r="E99" s="229">
        <f>'2018-V1'!$B$4</f>
        <v>0</v>
      </c>
      <c r="F99" s="229">
        <f>'2018-V1'!$B$7</f>
        <v>0</v>
      </c>
      <c r="G99" s="229">
        <f>'2018-V1'!$B$8</f>
        <v>0</v>
      </c>
      <c r="H99" s="230">
        <f>'2018-V1'!$B$9</f>
        <v>0</v>
      </c>
      <c r="I99" s="229">
        <f>'2018-V1'!$B$10</f>
        <v>0</v>
      </c>
      <c r="J99" s="230" t="str">
        <f>'Cover sheet'!$H$60</f>
        <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30" x14ac:dyDescent="0.25">
      <c r="C100" s="229">
        <f>'2018-V1'!$B$3</f>
        <v>0</v>
      </c>
      <c r="D100" s="229">
        <v>2017</v>
      </c>
      <c r="E100" s="229">
        <f>'2018-V1'!$B$4</f>
        <v>0</v>
      </c>
      <c r="F100" s="229">
        <f>'2018-V1'!$B$7</f>
        <v>0</v>
      </c>
      <c r="G100" s="229">
        <f>'2018-V1'!$B$8</f>
        <v>0</v>
      </c>
      <c r="H100" s="230">
        <f>'2018-V1'!$B$9</f>
        <v>0</v>
      </c>
      <c r="I100" s="229">
        <f>'2018-V1'!$B$10</f>
        <v>0</v>
      </c>
      <c r="J100" s="230" t="str">
        <f>'Cover sheet'!$H$60</f>
        <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30" x14ac:dyDescent="0.25">
      <c r="C101" s="229">
        <f>'2018-V1'!$B$3</f>
        <v>0</v>
      </c>
      <c r="D101" s="229">
        <v>2017</v>
      </c>
      <c r="E101" s="229">
        <f>'2018-V1'!$B$4</f>
        <v>0</v>
      </c>
      <c r="F101" s="229">
        <f>'2018-V1'!$B$7</f>
        <v>0</v>
      </c>
      <c r="G101" s="229">
        <f>'2018-V1'!$B$8</f>
        <v>0</v>
      </c>
      <c r="H101" s="230">
        <f>'2018-V1'!$B$9</f>
        <v>0</v>
      </c>
      <c r="I101" s="229">
        <f>'2018-V1'!$B$10</f>
        <v>0</v>
      </c>
      <c r="J101" s="230" t="str">
        <f>'Cover sheet'!$H$60</f>
        <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25">
      <c r="C102" s="229">
        <f>'2018-V1'!$B$3</f>
        <v>0</v>
      </c>
      <c r="D102" s="229">
        <v>2017</v>
      </c>
      <c r="E102" s="229">
        <f>'2018-V1'!$B$4</f>
        <v>0</v>
      </c>
      <c r="F102" s="229">
        <f>'2018-V1'!$B$7</f>
        <v>0</v>
      </c>
      <c r="G102" s="229">
        <f>'2018-V1'!$B$8</f>
        <v>0</v>
      </c>
      <c r="H102" s="230">
        <f>'2018-V1'!$B$9</f>
        <v>0</v>
      </c>
      <c r="I102" s="229">
        <f>'2018-V1'!$B$10</f>
        <v>0</v>
      </c>
      <c r="J102" s="230" t="str">
        <f>'Cover sheet'!$H$60</f>
        <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30" x14ac:dyDescent="0.25">
      <c r="C103" s="229">
        <f>'2018-V1'!$B$3</f>
        <v>0</v>
      </c>
      <c r="D103" s="229">
        <v>2017</v>
      </c>
      <c r="E103" s="229">
        <f>'2018-V1'!$B$4</f>
        <v>0</v>
      </c>
      <c r="F103" s="229">
        <f>'2018-V1'!$B$7</f>
        <v>0</v>
      </c>
      <c r="G103" s="229">
        <f>'2018-V1'!$B$8</f>
        <v>0</v>
      </c>
      <c r="H103" s="230">
        <f>'2018-V1'!$B$9</f>
        <v>0</v>
      </c>
      <c r="I103" s="229">
        <f>'2018-V1'!$B$10</f>
        <v>0</v>
      </c>
      <c r="J103" s="230" t="str">
        <f>'Cover sheet'!$H$60</f>
        <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25">
      <c r="C104" s="229">
        <f>'2018-V1'!$B$3</f>
        <v>0</v>
      </c>
      <c r="D104" s="229">
        <v>2017</v>
      </c>
      <c r="E104" s="229">
        <f>'2018-V1'!$B$4</f>
        <v>0</v>
      </c>
      <c r="F104" s="229">
        <f>'2018-V1'!$B$7</f>
        <v>0</v>
      </c>
      <c r="G104" s="229">
        <f>'2018-V1'!$B$8</f>
        <v>0</v>
      </c>
      <c r="H104" s="230">
        <f>'2018-V1'!$B$9</f>
        <v>0</v>
      </c>
      <c r="I104" s="229">
        <f>'2018-V1'!$B$10</f>
        <v>0</v>
      </c>
      <c r="J104" s="230" t="str">
        <f>'Cover sheet'!$H$60</f>
        <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30" x14ac:dyDescent="0.25">
      <c r="C105" s="229">
        <f>'2018-V1'!$B$3</f>
        <v>0</v>
      </c>
      <c r="D105" s="229">
        <v>2017</v>
      </c>
      <c r="E105" s="229">
        <f>'2018-V1'!$B$4</f>
        <v>0</v>
      </c>
      <c r="F105" s="229">
        <f>'2018-V1'!$B$7</f>
        <v>0</v>
      </c>
      <c r="G105" s="229">
        <f>'2018-V1'!$B$8</f>
        <v>0</v>
      </c>
      <c r="H105" s="230">
        <f>'2018-V1'!$B$9</f>
        <v>0</v>
      </c>
      <c r="I105" s="229">
        <f>'2018-V1'!$B$10</f>
        <v>0</v>
      </c>
      <c r="J105" s="230" t="str">
        <f>'Cover sheet'!$H$60</f>
        <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25">
      <c r="C106" s="229">
        <f>'2018-V1'!$B$3</f>
        <v>0</v>
      </c>
      <c r="D106" s="229">
        <v>2017</v>
      </c>
      <c r="E106" s="229">
        <f>'2018-V1'!$B$4</f>
        <v>0</v>
      </c>
      <c r="F106" s="229">
        <f>'2018-V1'!$B$7</f>
        <v>0</v>
      </c>
      <c r="G106" s="229">
        <f>'2018-V1'!$B$8</f>
        <v>0</v>
      </c>
      <c r="H106" s="230">
        <f>'2018-V1'!$B$9</f>
        <v>0</v>
      </c>
      <c r="I106" s="229">
        <f>'2018-V1'!$B$10</f>
        <v>0</v>
      </c>
      <c r="J106" s="230" t="str">
        <f>'Cover sheet'!$H$60</f>
        <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30" x14ac:dyDescent="0.25">
      <c r="C107" s="229">
        <f>'2018-V1'!$B$3</f>
        <v>0</v>
      </c>
      <c r="D107" s="229">
        <v>2017</v>
      </c>
      <c r="E107" s="229">
        <f>'2018-V1'!$B$4</f>
        <v>0</v>
      </c>
      <c r="F107" s="229">
        <f>'2018-V1'!$B$7</f>
        <v>0</v>
      </c>
      <c r="G107" s="229">
        <f>'2018-V1'!$B$8</f>
        <v>0</v>
      </c>
      <c r="H107" s="230">
        <f>'2018-V1'!$B$9</f>
        <v>0</v>
      </c>
      <c r="I107" s="229">
        <f>'2018-V1'!$B$10</f>
        <v>0</v>
      </c>
      <c r="J107" s="230" t="str">
        <f>'Cover sheet'!$H$60</f>
        <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25">
      <c r="C108" s="229">
        <f>'2018-V1'!$B$3</f>
        <v>0</v>
      </c>
      <c r="D108" s="229">
        <v>2017</v>
      </c>
      <c r="E108" s="229">
        <f>'2018-V1'!$B$4</f>
        <v>0</v>
      </c>
      <c r="F108" s="229">
        <f>'2018-V1'!$B$7</f>
        <v>0</v>
      </c>
      <c r="G108" s="229">
        <f>'2018-V1'!$B$8</f>
        <v>0</v>
      </c>
      <c r="H108" s="230">
        <f>'2018-V1'!$B$9</f>
        <v>0</v>
      </c>
      <c r="I108" s="229">
        <f>'2018-V1'!$B$10</f>
        <v>0</v>
      </c>
      <c r="J108" s="230" t="str">
        <f>'Cover sheet'!$H$60</f>
        <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5" x14ac:dyDescent="0.25">
      <c r="C109" s="229">
        <f>'2018-V1'!$B$3</f>
        <v>0</v>
      </c>
      <c r="D109" s="229">
        <v>2017</v>
      </c>
      <c r="E109" s="229">
        <f>'2018-V1'!$B$4</f>
        <v>0</v>
      </c>
      <c r="F109" s="229">
        <f>'2018-V1'!$B$7</f>
        <v>0</v>
      </c>
      <c r="G109" s="229">
        <f>'2018-V1'!$B$8</f>
        <v>0</v>
      </c>
      <c r="H109" s="230">
        <f>'2018-V1'!$B$9</f>
        <v>0</v>
      </c>
      <c r="I109" s="229">
        <f>'2018-V1'!$B$10</f>
        <v>0</v>
      </c>
      <c r="J109" s="230" t="str">
        <f>'Cover sheet'!$H$60</f>
        <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25">
      <c r="C110" s="229">
        <f>'2018-V1'!$B$3</f>
        <v>0</v>
      </c>
      <c r="D110" s="229">
        <v>2017</v>
      </c>
      <c r="E110" s="229">
        <f>'2018-V1'!$B$4</f>
        <v>0</v>
      </c>
      <c r="F110" s="229">
        <f>'2018-V1'!$B$7</f>
        <v>0</v>
      </c>
      <c r="G110" s="229">
        <f>'2018-V1'!$B$8</f>
        <v>0</v>
      </c>
      <c r="H110" s="230">
        <f>'2018-V1'!$B$9</f>
        <v>0</v>
      </c>
      <c r="I110" s="229">
        <f>'2018-V1'!$B$10</f>
        <v>0</v>
      </c>
      <c r="J110" s="230" t="str">
        <f>'Cover sheet'!$H$60</f>
        <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60" x14ac:dyDescent="0.25">
      <c r="C111" s="229">
        <f>'2018-V1'!$B$3</f>
        <v>0</v>
      </c>
      <c r="D111" s="229">
        <v>2017</v>
      </c>
      <c r="E111" s="229">
        <f>'2018-V1'!$B$4</f>
        <v>0</v>
      </c>
      <c r="F111" s="229">
        <f>'2018-V1'!$B$7</f>
        <v>0</v>
      </c>
      <c r="G111" s="229">
        <f>'2018-V1'!$B$8</f>
        <v>0</v>
      </c>
      <c r="H111" s="230">
        <f>'2018-V1'!$B$9</f>
        <v>0</v>
      </c>
      <c r="I111" s="229">
        <f>'2018-V1'!$B$10</f>
        <v>0</v>
      </c>
      <c r="J111" s="230" t="str">
        <f>'Cover sheet'!$H$60</f>
        <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30" x14ac:dyDescent="0.25">
      <c r="C112" s="229">
        <f>'2018-V1'!$B$3</f>
        <v>0</v>
      </c>
      <c r="D112" s="229">
        <v>2017</v>
      </c>
      <c r="E112" s="229">
        <f>'2018-V1'!$B$4</f>
        <v>0</v>
      </c>
      <c r="F112" s="229">
        <f>'2018-V1'!$B$7</f>
        <v>0</v>
      </c>
      <c r="G112" s="229">
        <f>'2018-V1'!$B$8</f>
        <v>0</v>
      </c>
      <c r="H112" s="230">
        <f>'2018-V1'!$B$9</f>
        <v>0</v>
      </c>
      <c r="I112" s="229">
        <f>'2018-V1'!$B$10</f>
        <v>0</v>
      </c>
      <c r="J112" s="230" t="str">
        <f>'Cover sheet'!$H$60</f>
        <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30" x14ac:dyDescent="0.25">
      <c r="C113" s="229">
        <f>'2018-V1'!$B$3</f>
        <v>0</v>
      </c>
      <c r="D113" s="229">
        <v>2017</v>
      </c>
      <c r="E113" s="229">
        <f>'2018-V1'!$B$4</f>
        <v>0</v>
      </c>
      <c r="F113" s="229">
        <f>'2018-V1'!$B$7</f>
        <v>0</v>
      </c>
      <c r="G113" s="229">
        <f>'2018-V1'!$B$8</f>
        <v>0</v>
      </c>
      <c r="H113" s="230">
        <f>'2018-V1'!$B$9</f>
        <v>0</v>
      </c>
      <c r="I113" s="229">
        <f>'2018-V1'!$B$10</f>
        <v>0</v>
      </c>
      <c r="J113" s="230" t="str">
        <f>'Cover sheet'!$H$60</f>
        <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25">
      <c r="C114" s="229">
        <f>'2018-V1'!$B$3</f>
        <v>0</v>
      </c>
      <c r="D114" s="229">
        <v>2017</v>
      </c>
      <c r="E114" s="229">
        <f>'2018-V1'!$B$4</f>
        <v>0</v>
      </c>
      <c r="F114" s="229">
        <f>'2018-V1'!$B$7</f>
        <v>0</v>
      </c>
      <c r="G114" s="229">
        <f>'2018-V1'!$B$8</f>
        <v>0</v>
      </c>
      <c r="H114" s="230">
        <f>'2018-V1'!$B$9</f>
        <v>0</v>
      </c>
      <c r="I114" s="229">
        <f>'2018-V1'!$B$10</f>
        <v>0</v>
      </c>
      <c r="J114" s="230" t="str">
        <f>'Cover sheet'!$H$60</f>
        <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75" x14ac:dyDescent="0.25">
      <c r="C115" s="229">
        <f>'2018-V1'!$B$3</f>
        <v>0</v>
      </c>
      <c r="D115" s="229">
        <v>2017</v>
      </c>
      <c r="E115" s="229">
        <f>'2018-V1'!$B$4</f>
        <v>0</v>
      </c>
      <c r="F115" s="229">
        <f>'2018-V1'!$B$7</f>
        <v>0</v>
      </c>
      <c r="G115" s="229">
        <f>'2018-V1'!$B$8</f>
        <v>0</v>
      </c>
      <c r="H115" s="230">
        <f>'2018-V1'!$B$9</f>
        <v>0</v>
      </c>
      <c r="I115" s="229">
        <f>'2018-V1'!$B$10</f>
        <v>0</v>
      </c>
      <c r="J115" s="230" t="str">
        <f>'Cover sheet'!$H$60</f>
        <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7.25" x14ac:dyDescent="0.25">
      <c r="C116" s="229">
        <f>'2018-V1'!$B$3</f>
        <v>0</v>
      </c>
      <c r="D116" s="229">
        <v>2017</v>
      </c>
      <c r="E116" s="229">
        <f>'2018-V1'!$B$4</f>
        <v>0</v>
      </c>
      <c r="F116" s="229">
        <f>'2018-V1'!$B$7</f>
        <v>0</v>
      </c>
      <c r="G116" s="229">
        <f>'2018-V1'!$B$8</f>
        <v>0</v>
      </c>
      <c r="H116" s="230">
        <f>'2018-V1'!$B$9</f>
        <v>0</v>
      </c>
      <c r="I116" s="229">
        <f>'2018-V1'!$B$10</f>
        <v>0</v>
      </c>
      <c r="J116" s="230" t="str">
        <f>'Cover sheet'!$H$60</f>
        <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5" x14ac:dyDescent="0.25">
      <c r="C117" s="229">
        <f>'2018-V1'!$B$3</f>
        <v>0</v>
      </c>
      <c r="D117" s="229">
        <v>2017</v>
      </c>
      <c r="E117" s="229">
        <f>'2018-V1'!$B$4</f>
        <v>0</v>
      </c>
      <c r="F117" s="229">
        <f>'2018-V1'!$B$7</f>
        <v>0</v>
      </c>
      <c r="G117" s="229">
        <f>'2018-V1'!$B$8</f>
        <v>0</v>
      </c>
      <c r="H117" s="230">
        <f>'2018-V1'!$B$9</f>
        <v>0</v>
      </c>
      <c r="I117" s="229">
        <f>'2018-V1'!$B$10</f>
        <v>0</v>
      </c>
      <c r="J117" s="230" t="str">
        <f>'Cover sheet'!$H$60</f>
        <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25">
      <c r="C118" s="229">
        <f>'2018-V1'!$B$3</f>
        <v>0</v>
      </c>
      <c r="D118" s="229">
        <v>2017</v>
      </c>
      <c r="E118" s="229">
        <f>'2018-V1'!$B$4</f>
        <v>0</v>
      </c>
      <c r="F118" s="229">
        <f>'2018-V1'!$B$7</f>
        <v>0</v>
      </c>
      <c r="G118" s="229">
        <f>'2018-V1'!$B$8</f>
        <v>0</v>
      </c>
      <c r="H118" s="230">
        <f>'2018-V1'!$B$9</f>
        <v>0</v>
      </c>
      <c r="I118" s="229">
        <f>'2018-V1'!$B$10</f>
        <v>0</v>
      </c>
      <c r="J118" s="230" t="str">
        <f>'Cover sheet'!$H$60</f>
        <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25">
      <c r="C119" s="229">
        <f>'2018-V1'!$B$3</f>
        <v>0</v>
      </c>
      <c r="D119" s="229">
        <v>2017</v>
      </c>
      <c r="E119" s="229">
        <f>'2018-V1'!$B$4</f>
        <v>0</v>
      </c>
      <c r="F119" s="229">
        <f>'2018-V1'!$B$7</f>
        <v>0</v>
      </c>
      <c r="G119" s="229">
        <f>'2018-V1'!$B$8</f>
        <v>0</v>
      </c>
      <c r="H119" s="230">
        <f>'2018-V1'!$B$9</f>
        <v>0</v>
      </c>
      <c r="I119" s="229">
        <f>'2018-V1'!$B$10</f>
        <v>0</v>
      </c>
      <c r="J119" s="230" t="str">
        <f>'Cover sheet'!$H$60</f>
        <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25">
      <c r="C120" s="229">
        <f>'2018-V1'!$B$3</f>
        <v>0</v>
      </c>
      <c r="D120" s="229">
        <v>2017</v>
      </c>
      <c r="E120" s="229">
        <f>'2018-V1'!$B$4</f>
        <v>0</v>
      </c>
      <c r="F120" s="229">
        <f>'2018-V1'!$B$7</f>
        <v>0</v>
      </c>
      <c r="G120" s="229">
        <f>'2018-V1'!$B$8</f>
        <v>0</v>
      </c>
      <c r="H120" s="230">
        <f>'2018-V1'!$B$9</f>
        <v>0</v>
      </c>
      <c r="I120" s="229">
        <f>'2018-V1'!$B$10</f>
        <v>0</v>
      </c>
      <c r="J120" s="230" t="str">
        <f>'Cover sheet'!$H$60</f>
        <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25">
      <c r="C121" s="229">
        <f>'2018-V1'!$B$3</f>
        <v>0</v>
      </c>
      <c r="D121" s="229">
        <v>2017</v>
      </c>
      <c r="E121" s="229">
        <f>'2018-V1'!$B$4</f>
        <v>0</v>
      </c>
      <c r="F121" s="229">
        <f>'2018-V1'!$B$7</f>
        <v>0</v>
      </c>
      <c r="G121" s="229">
        <f>'2018-V1'!$B$8</f>
        <v>0</v>
      </c>
      <c r="H121" s="230">
        <f>'2018-V1'!$B$9</f>
        <v>0</v>
      </c>
      <c r="I121" s="229">
        <f>'2018-V1'!$B$10</f>
        <v>0</v>
      </c>
      <c r="J121" s="230" t="str">
        <f>'Cover sheet'!$H$60</f>
        <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25">
      <c r="C122" s="229">
        <f>'2018-V1'!$B$3</f>
        <v>0</v>
      </c>
      <c r="D122" s="229">
        <v>2017</v>
      </c>
      <c r="E122" s="229">
        <f>'2018-V1'!$B$4</f>
        <v>0</v>
      </c>
      <c r="F122" s="229">
        <f>'2018-V1'!$B$7</f>
        <v>0</v>
      </c>
      <c r="G122" s="229">
        <f>'2018-V1'!$B$8</f>
        <v>0</v>
      </c>
      <c r="H122" s="230">
        <f>'2018-V1'!$B$9</f>
        <v>0</v>
      </c>
      <c r="I122" s="229">
        <f>'2018-V1'!$B$10</f>
        <v>0</v>
      </c>
      <c r="J122" s="230" t="str">
        <f>'Cover sheet'!$H$60</f>
        <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25">
      <c r="C123" s="229">
        <f>'2018-V1'!$B$3</f>
        <v>0</v>
      </c>
      <c r="D123" s="229">
        <v>2017</v>
      </c>
      <c r="E123" s="229">
        <f>'2018-V1'!$B$4</f>
        <v>0</v>
      </c>
      <c r="F123" s="229">
        <f>'2018-V1'!$B$7</f>
        <v>0</v>
      </c>
      <c r="G123" s="229">
        <f>'2018-V1'!$B$8</f>
        <v>0</v>
      </c>
      <c r="H123" s="230">
        <f>'2018-V1'!$B$9</f>
        <v>0</v>
      </c>
      <c r="I123" s="229">
        <f>'2018-V1'!$B$10</f>
        <v>0</v>
      </c>
      <c r="J123" s="230" t="str">
        <f>'Cover sheet'!$H$60</f>
        <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25">
      <c r="C124" s="229">
        <f>'2018-V1'!$B$3</f>
        <v>0</v>
      </c>
      <c r="D124" s="229">
        <v>2017</v>
      </c>
      <c r="E124" s="229">
        <f>'2018-V1'!$B$4</f>
        <v>0</v>
      </c>
      <c r="F124" s="229">
        <f>'2018-V1'!$B$7</f>
        <v>0</v>
      </c>
      <c r="G124" s="229">
        <f>'2018-V1'!$B$8</f>
        <v>0</v>
      </c>
      <c r="H124" s="230">
        <f>'2018-V1'!$B$9</f>
        <v>0</v>
      </c>
      <c r="I124" s="229">
        <f>'2018-V1'!$B$10</f>
        <v>0</v>
      </c>
      <c r="J124" s="230" t="str">
        <f>'Cover sheet'!$H$60</f>
        <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25">
      <c r="C125" s="229">
        <f>'2018-V1'!$B$3</f>
        <v>0</v>
      </c>
      <c r="D125" s="229">
        <v>2017</v>
      </c>
      <c r="E125" s="229">
        <f>'2018-V1'!$B$4</f>
        <v>0</v>
      </c>
      <c r="F125" s="229">
        <f>'2018-V1'!$B$7</f>
        <v>0</v>
      </c>
      <c r="G125" s="229">
        <f>'2018-V1'!$B$8</f>
        <v>0</v>
      </c>
      <c r="H125" s="230">
        <f>'2018-V1'!$B$9</f>
        <v>0</v>
      </c>
      <c r="I125" s="229">
        <f>'2018-V1'!$B$10</f>
        <v>0</v>
      </c>
      <c r="J125" s="230" t="str">
        <f>'Cover sheet'!$H$60</f>
        <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25">
      <c r="C126" s="229">
        <f>'2018-V1'!$B$3</f>
        <v>0</v>
      </c>
      <c r="D126" s="229">
        <v>2017</v>
      </c>
      <c r="E126" s="229">
        <f>'2018-V1'!$B$4</f>
        <v>0</v>
      </c>
      <c r="F126" s="229">
        <f>'2018-V1'!$B$7</f>
        <v>0</v>
      </c>
      <c r="G126" s="229">
        <f>'2018-V1'!$B$8</f>
        <v>0</v>
      </c>
      <c r="H126" s="230">
        <f>'2018-V1'!$B$9</f>
        <v>0</v>
      </c>
      <c r="I126" s="229">
        <f>'2018-V1'!$B$10</f>
        <v>0</v>
      </c>
      <c r="J126" s="230" t="str">
        <f>'Cover sheet'!$H$60</f>
        <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25">
      <c r="C127" s="229">
        <f>'2018-V1'!$B$3</f>
        <v>0</v>
      </c>
      <c r="D127" s="229">
        <v>2017</v>
      </c>
      <c r="E127" s="229">
        <f>'2018-V1'!$B$4</f>
        <v>0</v>
      </c>
      <c r="F127" s="229">
        <f>'2018-V1'!$B$7</f>
        <v>0</v>
      </c>
      <c r="G127" s="229">
        <f>'2018-V1'!$B$8</f>
        <v>0</v>
      </c>
      <c r="H127" s="230">
        <f>'2018-V1'!$B$9</f>
        <v>0</v>
      </c>
      <c r="I127" s="229">
        <f>'2018-V1'!$B$10</f>
        <v>0</v>
      </c>
      <c r="J127" s="230" t="str">
        <f>'Cover sheet'!$H$60</f>
        <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25">
      <c r="C128" s="229">
        <f>'2018-V1'!$B$3</f>
        <v>0</v>
      </c>
      <c r="D128" s="229">
        <v>2017</v>
      </c>
      <c r="E128" s="229">
        <f>'2018-V1'!$B$4</f>
        <v>0</v>
      </c>
      <c r="F128" s="229">
        <f>'2018-V1'!$B$7</f>
        <v>0</v>
      </c>
      <c r="G128" s="229">
        <f>'2018-V1'!$B$8</f>
        <v>0</v>
      </c>
      <c r="H128" s="230">
        <f>'2018-V1'!$B$9</f>
        <v>0</v>
      </c>
      <c r="I128" s="229">
        <f>'2018-V1'!$B$10</f>
        <v>0</v>
      </c>
      <c r="J128" s="230" t="str">
        <f>'Cover sheet'!$H$60</f>
        <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25">
      <c r="C129" s="229">
        <f>'2018-V1'!$B$3</f>
        <v>0</v>
      </c>
      <c r="D129" s="229">
        <v>2017</v>
      </c>
      <c r="E129" s="229">
        <f>'2018-V1'!$B$4</f>
        <v>0</v>
      </c>
      <c r="F129" s="229">
        <f>'2018-V1'!$B$7</f>
        <v>0</v>
      </c>
      <c r="G129" s="229">
        <f>'2018-V1'!$B$8</f>
        <v>0</v>
      </c>
      <c r="H129" s="230">
        <f>'2018-V1'!$B$9</f>
        <v>0</v>
      </c>
      <c r="I129" s="229">
        <f>'2018-V1'!$B$10</f>
        <v>0</v>
      </c>
      <c r="J129" s="230" t="str">
        <f>'Cover sheet'!$H$60</f>
        <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25">
      <c r="C130" s="229">
        <f>'2018-V1'!$B$3</f>
        <v>0</v>
      </c>
      <c r="D130" s="229">
        <v>2017</v>
      </c>
      <c r="E130" s="229">
        <f>'2018-V1'!$B$4</f>
        <v>0</v>
      </c>
      <c r="F130" s="229">
        <f>'2018-V1'!$B$7</f>
        <v>0</v>
      </c>
      <c r="G130" s="229">
        <f>'2018-V1'!$B$8</f>
        <v>0</v>
      </c>
      <c r="H130" s="230">
        <f>'2018-V1'!$B$9</f>
        <v>0</v>
      </c>
      <c r="I130" s="229">
        <f>'2018-V1'!$B$10</f>
        <v>0</v>
      </c>
      <c r="J130" s="230" t="str">
        <f>'Cover sheet'!$H$60</f>
        <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25">
      <c r="C131" s="229">
        <f>'2018-V1'!$B$3</f>
        <v>0</v>
      </c>
      <c r="D131" s="229">
        <v>2017</v>
      </c>
      <c r="E131" s="229">
        <f>'2018-V1'!$B$4</f>
        <v>0</v>
      </c>
      <c r="F131" s="229">
        <f>'2018-V1'!$B$7</f>
        <v>0</v>
      </c>
      <c r="G131" s="229">
        <f>'2018-V1'!$B$8</f>
        <v>0</v>
      </c>
      <c r="H131" s="230">
        <f>'2018-V1'!$B$9</f>
        <v>0</v>
      </c>
      <c r="I131" s="229">
        <f>'2018-V1'!$B$10</f>
        <v>0</v>
      </c>
      <c r="J131" s="230" t="str">
        <f>'Cover sheet'!$H$60</f>
        <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5" x14ac:dyDescent="0.25">
      <c r="C132" s="229">
        <f>'2017-V1'!$B$3</f>
        <v>0</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30" x14ac:dyDescent="0.25">
      <c r="C133" s="229">
        <f>'2017-V1'!$B$3</f>
        <v>0</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30" x14ac:dyDescent="0.25">
      <c r="C134" s="229">
        <f>'2017-V1'!$B$3</f>
        <v>0</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30" x14ac:dyDescent="0.25">
      <c r="C135" s="229">
        <f>'2017-V1'!$B$3</f>
        <v>0</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30" x14ac:dyDescent="0.25">
      <c r="C136" s="229">
        <f>'2017-V1'!$B$3</f>
        <v>0</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5" x14ac:dyDescent="0.25">
      <c r="C137" s="229">
        <f>'2017-V1'!$B$3</f>
        <v>0</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30" x14ac:dyDescent="0.25">
      <c r="C138" s="229">
        <f>'2017-V1'!$B$3</f>
        <v>0</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25">
      <c r="C139" s="229">
        <f>'2017-V1'!$B$3</f>
        <v>0</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30" x14ac:dyDescent="0.25">
      <c r="C140" s="229">
        <f>'2017-V1'!$B$3</f>
        <v>0</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30" x14ac:dyDescent="0.25">
      <c r="C141" s="229">
        <f>'2017-V1'!$B$3</f>
        <v>0</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60" x14ac:dyDescent="0.25">
      <c r="C142" s="229">
        <f>'2017-V1'!$B$3</f>
        <v>0</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25">
      <c r="C143" s="229">
        <f>'2017-V1'!$B$3</f>
        <v>0</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30" x14ac:dyDescent="0.25">
      <c r="C144" s="229">
        <f>'2017-V1'!$B$3</f>
        <v>0</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30" x14ac:dyDescent="0.25">
      <c r="C145" s="229">
        <f>'2017-V1'!$B$3</f>
        <v>0</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75" x14ac:dyDescent="0.25">
      <c r="C146" s="229">
        <f>'2017-V1'!$B$3</f>
        <v>0</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5" x14ac:dyDescent="0.25">
      <c r="C147" s="229">
        <f>'2017-V1'!$B$3</f>
        <v>0</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30" x14ac:dyDescent="0.25">
      <c r="C148" s="229">
        <f>'2017-V1'!$B$3</f>
        <v>0</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30" x14ac:dyDescent="0.25">
      <c r="C149" s="229">
        <f>'2017-V1'!$B$3</f>
        <v>0</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50" x14ac:dyDescent="0.25">
      <c r="C150" s="229">
        <f>'2017-V1'!$B$3</f>
        <v>0</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25">
      <c r="C151" s="229">
        <f>'2017-V1'!$B$3</f>
        <v>0</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30" x14ac:dyDescent="0.25">
      <c r="C152" s="229">
        <f>'2017-V1'!$B$3</f>
        <v>0</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25">
      <c r="C153" s="229">
        <f>'2017-V1'!$B$3</f>
        <v>0</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60" x14ac:dyDescent="0.25">
      <c r="C154" s="229">
        <f>'2017-V1'!$B$3</f>
        <v>0</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60" x14ac:dyDescent="0.25">
      <c r="C155" s="229">
        <f>'2017-V1'!$B$3</f>
        <v>0</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30" x14ac:dyDescent="0.25">
      <c r="C156" s="229">
        <f>'2017-V1'!$B$3</f>
        <v>0</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30" x14ac:dyDescent="0.25">
      <c r="C157" s="229">
        <f>'2017-V1'!$B$3</f>
        <v>0</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30" x14ac:dyDescent="0.25">
      <c r="C158" s="229">
        <f>'2017-V1'!$B$3</f>
        <v>0</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45" x14ac:dyDescent="0.25">
      <c r="C159" s="229">
        <f>'2017-V1'!$B$3</f>
        <v>0</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30" x14ac:dyDescent="0.25">
      <c r="C160" s="229">
        <f>'2017-V1'!$B$3</f>
        <v>0</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30" x14ac:dyDescent="0.25">
      <c r="C161" s="229">
        <f>'2017-V1'!$B$3</f>
        <v>0</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30" x14ac:dyDescent="0.25">
      <c r="C162" s="229">
        <f>'2017-V1'!$B$3</f>
        <v>0</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5" x14ac:dyDescent="0.25">
      <c r="C163" s="229">
        <f>'2017-V1'!$B$3</f>
        <v>0</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25">
      <c r="C164" s="229">
        <f>'2017-V1'!$B$3</f>
        <v>0</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30" x14ac:dyDescent="0.25">
      <c r="C165" s="229">
        <f>'2017-V1'!$B$3</f>
        <v>0</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30" x14ac:dyDescent="0.25">
      <c r="C166" s="229">
        <f>'2017-V1'!$B$3</f>
        <v>0</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5" x14ac:dyDescent="0.25">
      <c r="C167" s="229">
        <f>'2017-V1'!$B$3</f>
        <v>0</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25">
      <c r="C168" s="229">
        <f>'2017-V1'!$B$3</f>
        <v>0</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30" x14ac:dyDescent="0.25">
      <c r="C169" s="229">
        <f>'2017-V1'!$B$3</f>
        <v>0</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5" x14ac:dyDescent="0.25">
      <c r="C170" s="229">
        <f>'2017-V1'!$B$3</f>
        <v>0</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25">
      <c r="C171" s="229">
        <f>'2017-V1'!$B$3</f>
        <v>0</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30" x14ac:dyDescent="0.25">
      <c r="C172" s="229">
        <f>'2017-V1'!$B$3</f>
        <v>0</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30" x14ac:dyDescent="0.25">
      <c r="C173" s="229">
        <f>'2017-V1'!$B$3</f>
        <v>0</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30" x14ac:dyDescent="0.25">
      <c r="C174" s="229">
        <f>'2017-V1'!$B$3</f>
        <v>0</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5" x14ac:dyDescent="0.25">
      <c r="C175" s="229">
        <f>'2017-V1'!$B$3</f>
        <v>0</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60" x14ac:dyDescent="0.25">
      <c r="C176" s="229">
        <f>'2017-V1'!$B$3</f>
        <v>0</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ht="30" x14ac:dyDescent="0.25">
      <c r="C177" s="229">
        <f>'2017-V1'!$B$3</f>
        <v>0</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45" x14ac:dyDescent="0.25">
      <c r="C178" s="229">
        <f>'2017-V1'!$B$3</f>
        <v>0</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45" x14ac:dyDescent="0.25">
      <c r="C179" s="229">
        <f>'2017-V1'!$B$3</f>
        <v>0</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25">
      <c r="C180" s="229">
        <f>'2017-V1'!$B$3</f>
        <v>0</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5" x14ac:dyDescent="0.25">
      <c r="C181" s="229">
        <f>'2017-V1'!$B$3</f>
        <v>0</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60" x14ac:dyDescent="0.25">
      <c r="C182" s="229">
        <f>'2017-V1'!$B$3</f>
        <v>0</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75" x14ac:dyDescent="0.25">
      <c r="C183" s="229">
        <f>'2017-V1'!$B$3</f>
        <v>0</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20" x14ac:dyDescent="0.25">
      <c r="C184" s="229">
        <f>'2017-V1'!$B$3</f>
        <v>0</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30" x14ac:dyDescent="0.25">
      <c r="C185" s="229">
        <f>'2017-V1'!$B$3</f>
        <v>0</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5" x14ac:dyDescent="0.25">
      <c r="C186" s="229">
        <f>'2017-V1'!$B$3</f>
        <v>0</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30" x14ac:dyDescent="0.25">
      <c r="C187" s="229">
        <f>'2017-V1'!$B$3</f>
        <v>0</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30" x14ac:dyDescent="0.25">
      <c r="C188" s="229">
        <f>'2017-V1'!$B$3</f>
        <v>0</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105" x14ac:dyDescent="0.25">
      <c r="C189" s="229">
        <f>'2017-V1'!$B$3</f>
        <v>0</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30" x14ac:dyDescent="0.25">
      <c r="C190" s="229">
        <f>'2017-V1'!$B$3</f>
        <v>0</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5" x14ac:dyDescent="0.25">
      <c r="C191" s="229">
        <f>'2017-V1'!$B$3</f>
        <v>0</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30" x14ac:dyDescent="0.25">
      <c r="C192" s="229">
        <f>'2017-V1'!$B$3</f>
        <v>0</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30" x14ac:dyDescent="0.25">
      <c r="C193" s="229">
        <f>'2017-V1'!$B$3</f>
        <v>0</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105" x14ac:dyDescent="0.25">
      <c r="C194" s="229">
        <f>'2017-V1'!$B$3</f>
        <v>0</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35" x14ac:dyDescent="0.25">
      <c r="C195" s="229">
        <f>'2017-V1'!$B$3</f>
        <v>0</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ht="30" x14ac:dyDescent="0.25">
      <c r="C196" s="229">
        <f>'2017-V1'!$B$3</f>
        <v>0</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30" x14ac:dyDescent="0.25">
      <c r="C197" s="229">
        <f>'2017-V1'!$B$3</f>
        <v>0</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5" x14ac:dyDescent="0.25">
      <c r="C198" s="229">
        <f>'2017-V1'!$B$3</f>
        <v>0</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30" x14ac:dyDescent="0.25">
      <c r="C199" s="229">
        <f>'2017-V1'!$B$3</f>
        <v>0</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30" x14ac:dyDescent="0.25">
      <c r="C200" s="229">
        <f>'2017-V1'!$B$3</f>
        <v>0</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30" x14ac:dyDescent="0.25">
      <c r="C201" s="229">
        <f>'2017-V1'!$B$3</f>
        <v>0</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60" x14ac:dyDescent="0.25">
      <c r="C202" s="229">
        <f>'2017-V1'!$B$3</f>
        <v>0</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30" x14ac:dyDescent="0.25">
      <c r="C203" s="229">
        <f>'2017-V1'!$B$3</f>
        <v>0</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30" x14ac:dyDescent="0.25">
      <c r="C204" s="229">
        <f>'2017-V1'!$B$3</f>
        <v>0</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90" x14ac:dyDescent="0.25">
      <c r="C205" s="229">
        <f>'2017-V1'!$B$3</f>
        <v>0</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5" x14ac:dyDescent="0.25">
      <c r="C206" s="229">
        <f>'2017-V1'!$B$3</f>
        <v>0</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35" x14ac:dyDescent="0.25">
      <c r="C207" s="229">
        <f>'2017-V1'!$B$3</f>
        <v>0</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75" x14ac:dyDescent="0.25">
      <c r="C208" s="229">
        <f>'2017-V1'!$B$3</f>
        <v>0</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30" x14ac:dyDescent="0.25">
      <c r="C209" s="229">
        <f>'2017-V1'!$B$3</f>
        <v>0</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5" x14ac:dyDescent="0.25">
      <c r="C210" s="229">
        <f>'2017-V1'!$B$3</f>
        <v>0</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30" x14ac:dyDescent="0.25">
      <c r="C211" s="229">
        <f>'2017-V1'!$B$3</f>
        <v>0</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25">
      <c r="C212" s="229">
        <f>'2017-V1'!$B$3</f>
        <v>0</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30" x14ac:dyDescent="0.25">
      <c r="C213" s="229">
        <f>'2017-V1'!$B$3</f>
        <v>0</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25">
      <c r="C214" s="229">
        <f>'2017-V1'!$B$3</f>
        <v>0</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ht="30" x14ac:dyDescent="0.25">
      <c r="C215" s="229">
        <f>'2017-V1'!$B$3</f>
        <v>0</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25">
      <c r="C216" s="229">
        <f>'2017-V1'!$B$3</f>
        <v>0</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5" x14ac:dyDescent="0.25">
      <c r="C217" s="229">
        <f>'2017-V1'!$B$3</f>
        <v>0</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25">
      <c r="C218" s="229">
        <f>'2017-V1'!$B$3</f>
        <v>0</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25">
      <c r="C219" s="229">
        <f>'2017-V1'!$B$3</f>
        <v>0</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25">
      <c r="C220" s="229">
        <f>'2017-V1'!$B$3</f>
        <v>0</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30" x14ac:dyDescent="0.25">
      <c r="C221" s="229">
        <f>'2017-V1'!$B$3</f>
        <v>0</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25">
      <c r="C222" s="229">
        <f>'2017-V1'!$B$3</f>
        <v>0</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5" x14ac:dyDescent="0.25">
      <c r="C223" s="229">
        <f>'2017-V1'!$B$3</f>
        <v>0</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ht="30" x14ac:dyDescent="0.25">
      <c r="C224" s="229">
        <f>'2017-V1'!$B$3</f>
        <v>0</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30" x14ac:dyDescent="0.25">
      <c r="C225" s="229">
        <f>'2017-V1'!$B$3</f>
        <v>0</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30" x14ac:dyDescent="0.25">
      <c r="C226" s="229">
        <f>'2017-V1'!$B$3</f>
        <v>0</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30" x14ac:dyDescent="0.25">
      <c r="C227" s="229">
        <f>'2017-V1'!$B$3</f>
        <v>0</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25">
      <c r="C228" s="229">
        <f>'2017-V1'!$B$3</f>
        <v>0</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30" x14ac:dyDescent="0.25">
      <c r="C229" s="229">
        <f>'2017-V1'!$B$3</f>
        <v>0</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25">
      <c r="C230" s="229">
        <f>'2017-V1'!$B$3</f>
        <v>0</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30" x14ac:dyDescent="0.25">
      <c r="C231" s="229">
        <f>'2017-V1'!$B$3</f>
        <v>0</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25">
      <c r="C232" s="229">
        <f>'2017-V1'!$B$3</f>
        <v>0</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30" x14ac:dyDescent="0.25">
      <c r="C233" s="229">
        <f>'2017-V1'!$B$3</f>
        <v>0</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25">
      <c r="C234" s="229">
        <f>'2017-V1'!$B$3</f>
        <v>0</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5" x14ac:dyDescent="0.25">
      <c r="C235" s="229">
        <f>'2017-V1'!$B$3</f>
        <v>0</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25">
      <c r="C236" s="229">
        <f>'2017-V1'!$B$3</f>
        <v>0</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60" x14ac:dyDescent="0.25">
      <c r="C237" s="229">
        <f>'2017-V1'!$B$3</f>
        <v>0</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30" x14ac:dyDescent="0.25">
      <c r="C238" s="229">
        <f>'2017-V1'!$B$3</f>
        <v>0</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30" x14ac:dyDescent="0.25">
      <c r="C239" s="229">
        <f>'2017-V1'!$B$3</f>
        <v>0</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25">
      <c r="C240" s="229">
        <f>'2017-V1'!$B$3</f>
        <v>0</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75" x14ac:dyDescent="0.25">
      <c r="C241" s="229">
        <f>'2017-V1'!$B$3</f>
        <v>0</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7.25" x14ac:dyDescent="0.25">
      <c r="C242" s="229">
        <f>'2017-V1'!$B$3</f>
        <v>0</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35" x14ac:dyDescent="0.25">
      <c r="C243" s="229">
        <f>'2017-V1'!$B$3</f>
        <v>0</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25">
      <c r="C244" s="229">
        <f>'2017-V1'!$B$3</f>
        <v>0</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25">
      <c r="C245" s="229">
        <f>'2017-V1'!$B$3</f>
        <v>0</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25">
      <c r="C246" s="229">
        <f>'2017-V1'!$B$3</f>
        <v>0</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25">
      <c r="C247" s="229">
        <f>'2017-V1'!$B$3</f>
        <v>0</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25">
      <c r="C248" s="229">
        <f>'2017-V1'!$B$3</f>
        <v>0</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25">
      <c r="C249" s="229">
        <f>'2017-V1'!$B$3</f>
        <v>0</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25">
      <c r="C250" s="229">
        <f>'2017-V1'!$B$3</f>
        <v>0</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25">
      <c r="C251" s="229">
        <f>'2017-V1'!$B$3</f>
        <v>0</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25">
      <c r="C252" s="229">
        <f>'2017-V1'!$B$3</f>
        <v>0</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25">
      <c r="C253" s="229">
        <f>'2017-V1'!$B$3</f>
        <v>0</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25">
      <c r="C254" s="229">
        <f>'2017-V1'!$B$3</f>
        <v>0</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25">
      <c r="C255" s="229">
        <f>'2017-V1'!$B$3</f>
        <v>0</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25">
      <c r="C256" s="229">
        <f>'2017-V1'!$B$3</f>
        <v>0</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25">
      <c r="C257" s="229">
        <f>'2017-V1'!$B$3</f>
        <v>0</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45" x14ac:dyDescent="0.25">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30" x14ac:dyDescent="0.25">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30" x14ac:dyDescent="0.25">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30" x14ac:dyDescent="0.25">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30" x14ac:dyDescent="0.25">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5" x14ac:dyDescent="0.25">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30" x14ac:dyDescent="0.25">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25">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30" x14ac:dyDescent="0.25">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30" x14ac:dyDescent="0.25">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60" x14ac:dyDescent="0.25">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25">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30" x14ac:dyDescent="0.25">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30" x14ac:dyDescent="0.25">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75" x14ac:dyDescent="0.25">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5" x14ac:dyDescent="0.25">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30" x14ac:dyDescent="0.25">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30" x14ac:dyDescent="0.25">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50" x14ac:dyDescent="0.25">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25">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30" x14ac:dyDescent="0.25">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25">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60" x14ac:dyDescent="0.25">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60" x14ac:dyDescent="0.25">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30" x14ac:dyDescent="0.25">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30" x14ac:dyDescent="0.25">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30" x14ac:dyDescent="0.25">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45" x14ac:dyDescent="0.25">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30" x14ac:dyDescent="0.25">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30" x14ac:dyDescent="0.25">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30" x14ac:dyDescent="0.25">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5" x14ac:dyDescent="0.25">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25">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30" x14ac:dyDescent="0.25">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30" x14ac:dyDescent="0.25">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5" x14ac:dyDescent="0.25">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25">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30" x14ac:dyDescent="0.25">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5" x14ac:dyDescent="0.25">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25">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30" x14ac:dyDescent="0.25">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30" x14ac:dyDescent="0.25">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30" x14ac:dyDescent="0.25">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5" x14ac:dyDescent="0.25">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60" x14ac:dyDescent="0.25">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ht="30" x14ac:dyDescent="0.25">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45" x14ac:dyDescent="0.25">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45" x14ac:dyDescent="0.25">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25">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5" x14ac:dyDescent="0.25">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60" x14ac:dyDescent="0.25">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75" x14ac:dyDescent="0.25">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20" x14ac:dyDescent="0.25">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30" x14ac:dyDescent="0.25">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5" x14ac:dyDescent="0.25">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30" x14ac:dyDescent="0.25">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30" x14ac:dyDescent="0.25">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105" x14ac:dyDescent="0.25">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30" x14ac:dyDescent="0.25">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5" x14ac:dyDescent="0.25">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30" x14ac:dyDescent="0.25">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30" x14ac:dyDescent="0.25">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105" x14ac:dyDescent="0.25">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35" x14ac:dyDescent="0.25">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ht="30" x14ac:dyDescent="0.25">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30" x14ac:dyDescent="0.25">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5" x14ac:dyDescent="0.25">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30" x14ac:dyDescent="0.25">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30" x14ac:dyDescent="0.25">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30" x14ac:dyDescent="0.25">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60" x14ac:dyDescent="0.25">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30" x14ac:dyDescent="0.25">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30" x14ac:dyDescent="0.25">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90" x14ac:dyDescent="0.25">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5" x14ac:dyDescent="0.25">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35" x14ac:dyDescent="0.25">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75" x14ac:dyDescent="0.25">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30" x14ac:dyDescent="0.25">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5" x14ac:dyDescent="0.25">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30" x14ac:dyDescent="0.25">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25">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30" x14ac:dyDescent="0.25">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25">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ht="30" x14ac:dyDescent="0.25">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25">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5" x14ac:dyDescent="0.25">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25">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25">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25">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30" x14ac:dyDescent="0.25">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25">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5" x14ac:dyDescent="0.25">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ht="30" x14ac:dyDescent="0.25">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30" x14ac:dyDescent="0.25">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30" x14ac:dyDescent="0.25">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30" x14ac:dyDescent="0.25">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25">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30" x14ac:dyDescent="0.25">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25">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30" x14ac:dyDescent="0.25">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25">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30" x14ac:dyDescent="0.25">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25">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5" x14ac:dyDescent="0.25">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25">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60" x14ac:dyDescent="0.25">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30" x14ac:dyDescent="0.25">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30" x14ac:dyDescent="0.25">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25">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75" x14ac:dyDescent="0.25">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7.25" x14ac:dyDescent="0.25">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35" x14ac:dyDescent="0.25">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25">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25">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25">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25">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25">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25">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25">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25">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25">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25">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25">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25">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25">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25">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45" x14ac:dyDescent="0.25">
      <c r="C384" s="229">
        <f>'2015-v1'!$B$3</f>
        <v>0</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30" x14ac:dyDescent="0.25">
      <c r="C385" s="229">
        <f>'2015-v1'!$B$3</f>
        <v>0</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30" x14ac:dyDescent="0.25">
      <c r="C386" s="229">
        <f>'2015-v1'!$B$3</f>
        <v>0</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30" x14ac:dyDescent="0.25">
      <c r="C387" s="229">
        <f>'2015-v1'!$B$3</f>
        <v>0</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30" x14ac:dyDescent="0.25">
      <c r="C388" s="229">
        <f>'2015-v1'!$B$3</f>
        <v>0</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5" x14ac:dyDescent="0.25">
      <c r="C389" s="229">
        <f>'2015-v1'!$B$3</f>
        <v>0</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30" x14ac:dyDescent="0.25">
      <c r="C390" s="229">
        <f>'2015-v1'!$B$3</f>
        <v>0</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25">
      <c r="C391" s="229">
        <f>'2015-v1'!$B$3</f>
        <v>0</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30" x14ac:dyDescent="0.25">
      <c r="C392" s="229">
        <f>'2015-v1'!$B$3</f>
        <v>0</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30" x14ac:dyDescent="0.25">
      <c r="C393" s="229">
        <f>'2015-v1'!$B$3</f>
        <v>0</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60" x14ac:dyDescent="0.25">
      <c r="C394" s="229">
        <f>'2015-v1'!$B$3</f>
        <v>0</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25">
      <c r="C395" s="229">
        <f>'2015-v1'!$B$3</f>
        <v>0</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30" x14ac:dyDescent="0.25">
      <c r="C396" s="229">
        <f>'2015-v1'!$B$3</f>
        <v>0</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30" x14ac:dyDescent="0.25">
      <c r="C397" s="229">
        <f>'2015-v1'!$B$3</f>
        <v>0</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75" x14ac:dyDescent="0.25">
      <c r="C398" s="229">
        <f>'2015-v1'!$B$3</f>
        <v>0</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5" x14ac:dyDescent="0.25">
      <c r="C399" s="229">
        <f>'2015-v1'!$B$3</f>
        <v>0</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30" x14ac:dyDescent="0.25">
      <c r="C400" s="229">
        <f>'2015-v1'!$B$3</f>
        <v>0</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30" x14ac:dyDescent="0.25">
      <c r="C401" s="229">
        <f>'2015-v1'!$B$3</f>
        <v>0</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50" x14ac:dyDescent="0.25">
      <c r="C402" s="229">
        <f>'2015-v1'!$B$3</f>
        <v>0</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25">
      <c r="C403" s="229">
        <f>'2015-v1'!$B$3</f>
        <v>0</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30" x14ac:dyDescent="0.25">
      <c r="C404" s="229">
        <f>'2015-v1'!$B$3</f>
        <v>0</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25">
      <c r="C405" s="229">
        <f>'2015-v1'!$B$3</f>
        <v>0</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60" x14ac:dyDescent="0.25">
      <c r="C406" s="229">
        <f>'2015-v1'!$B$3</f>
        <v>0</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60" x14ac:dyDescent="0.25">
      <c r="C407" s="229">
        <f>'2015-v1'!$B$3</f>
        <v>0</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30" x14ac:dyDescent="0.25">
      <c r="C408" s="229">
        <f>'2015-v1'!$B$3</f>
        <v>0</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30" x14ac:dyDescent="0.25">
      <c r="C409" s="229">
        <f>'2015-v1'!$B$3</f>
        <v>0</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30" x14ac:dyDescent="0.25">
      <c r="C410" s="229">
        <f>'2015-v1'!$B$3</f>
        <v>0</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45" x14ac:dyDescent="0.25">
      <c r="C411" s="229">
        <f>'2015-v1'!$B$3</f>
        <v>0</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30" x14ac:dyDescent="0.25">
      <c r="C412" s="229">
        <f>'2015-v1'!$B$3</f>
        <v>0</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30" x14ac:dyDescent="0.25">
      <c r="C413" s="229">
        <f>'2015-v1'!$B$3</f>
        <v>0</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30" x14ac:dyDescent="0.25">
      <c r="C414" s="229">
        <f>'2015-v1'!$B$3</f>
        <v>0</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5" x14ac:dyDescent="0.25">
      <c r="C415" s="229">
        <f>'2015-v1'!$B$3</f>
        <v>0</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25">
      <c r="C416" s="229">
        <f>'2015-v1'!$B$3</f>
        <v>0</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30" x14ac:dyDescent="0.25">
      <c r="C417" s="229">
        <f>'2015-v1'!$B$3</f>
        <v>0</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30" x14ac:dyDescent="0.25">
      <c r="C418" s="229">
        <f>'2015-v1'!$B$3</f>
        <v>0</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5" x14ac:dyDescent="0.25">
      <c r="C419" s="229">
        <f>'2015-v1'!$B$3</f>
        <v>0</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25">
      <c r="C420" s="229">
        <f>'2015-v1'!$B$3</f>
        <v>0</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30" x14ac:dyDescent="0.25">
      <c r="C421" s="229">
        <f>'2015-v1'!$B$3</f>
        <v>0</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5" x14ac:dyDescent="0.25">
      <c r="C422" s="229">
        <f>'2015-v1'!$B$3</f>
        <v>0</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25">
      <c r="C423" s="229">
        <f>'2015-v1'!$B$3</f>
        <v>0</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30" x14ac:dyDescent="0.25">
      <c r="C424" s="229">
        <f>'2015-v1'!$B$3</f>
        <v>0</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30" x14ac:dyDescent="0.25">
      <c r="C425" s="229">
        <f>'2015-v1'!$B$3</f>
        <v>0</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30" x14ac:dyDescent="0.25">
      <c r="C426" s="229">
        <f>'2015-v1'!$B$3</f>
        <v>0</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5" x14ac:dyDescent="0.25">
      <c r="C427" s="229">
        <f>'2015-v1'!$B$3</f>
        <v>0</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60" x14ac:dyDescent="0.25">
      <c r="C428" s="229">
        <f>'2015-v1'!$B$3</f>
        <v>0</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ht="30" x14ac:dyDescent="0.25">
      <c r="C429" s="229">
        <f>'2015-v1'!$B$3</f>
        <v>0</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45" x14ac:dyDescent="0.25">
      <c r="C430" s="229">
        <f>'2015-v1'!$B$3</f>
        <v>0</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45" x14ac:dyDescent="0.25">
      <c r="C431" s="229">
        <f>'2015-v1'!$B$3</f>
        <v>0</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25">
      <c r="C432" s="229">
        <f>'2015-v1'!$B$3</f>
        <v>0</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5" x14ac:dyDescent="0.25">
      <c r="C433" s="229">
        <f>'2015-v1'!$B$3</f>
        <v>0</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60" x14ac:dyDescent="0.25">
      <c r="C434" s="229">
        <f>'2015-v1'!$B$3</f>
        <v>0</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75" x14ac:dyDescent="0.25">
      <c r="C435" s="229">
        <f>'2015-v1'!$B$3</f>
        <v>0</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20" x14ac:dyDescent="0.25">
      <c r="C436" s="229">
        <f>'2015-v1'!$B$3</f>
        <v>0</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30" x14ac:dyDescent="0.25">
      <c r="C437" s="229">
        <f>'2015-v1'!$B$3</f>
        <v>0</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5" x14ac:dyDescent="0.25">
      <c r="C438" s="229">
        <f>'2015-v1'!$B$3</f>
        <v>0</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30" x14ac:dyDescent="0.25">
      <c r="C439" s="229">
        <f>'2015-v1'!$B$3</f>
        <v>0</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30" x14ac:dyDescent="0.25">
      <c r="C440" s="229">
        <f>'2015-v1'!$B$3</f>
        <v>0</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105" x14ac:dyDescent="0.25">
      <c r="C441" s="229">
        <f>'2015-v1'!$B$3</f>
        <v>0</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30" x14ac:dyDescent="0.25">
      <c r="C442" s="229">
        <f>'2015-v1'!$B$3</f>
        <v>0</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5" x14ac:dyDescent="0.25">
      <c r="C443" s="229">
        <f>'2015-v1'!$B$3</f>
        <v>0</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30" x14ac:dyDescent="0.25">
      <c r="C444" s="229">
        <f>'2015-v1'!$B$3</f>
        <v>0</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30" x14ac:dyDescent="0.25">
      <c r="C445" s="229">
        <f>'2015-v1'!$B$3</f>
        <v>0</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105" x14ac:dyDescent="0.25">
      <c r="C446" s="229">
        <f>'2015-v1'!$B$3</f>
        <v>0</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35" x14ac:dyDescent="0.25">
      <c r="C447" s="229">
        <f>'2015-v1'!$B$3</f>
        <v>0</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ht="30" x14ac:dyDescent="0.25">
      <c r="C448" s="229">
        <f>'2015-v1'!$B$3</f>
        <v>0</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30" x14ac:dyDescent="0.25">
      <c r="C449" s="229">
        <f>'2015-v1'!$B$3</f>
        <v>0</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5" x14ac:dyDescent="0.25">
      <c r="C450" s="229">
        <f>'2015-v1'!$B$3</f>
        <v>0</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30" x14ac:dyDescent="0.25">
      <c r="C451" s="229">
        <f>'2015-v1'!$B$3</f>
        <v>0</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30" x14ac:dyDescent="0.25">
      <c r="C452" s="229">
        <f>'2015-v1'!$B$3</f>
        <v>0</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30" x14ac:dyDescent="0.25">
      <c r="C453" s="229">
        <f>'2015-v1'!$B$3</f>
        <v>0</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60" x14ac:dyDescent="0.25">
      <c r="C454" s="229">
        <f>'2015-v1'!$B$3</f>
        <v>0</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30" x14ac:dyDescent="0.25">
      <c r="C455" s="229">
        <f>'2015-v1'!$B$3</f>
        <v>0</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30" x14ac:dyDescent="0.25">
      <c r="C456" s="229">
        <f>'2015-v1'!$B$3</f>
        <v>0</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90" x14ac:dyDescent="0.25">
      <c r="C457" s="229">
        <f>'2015-v1'!$B$3</f>
        <v>0</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5" x14ac:dyDescent="0.25">
      <c r="C458" s="229">
        <f>'2015-v1'!$B$3</f>
        <v>0</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35" x14ac:dyDescent="0.25">
      <c r="C459" s="229">
        <f>'2015-v1'!$B$3</f>
        <v>0</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75" x14ac:dyDescent="0.25">
      <c r="C460" s="229">
        <f>'2015-v1'!$B$3</f>
        <v>0</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30" x14ac:dyDescent="0.25">
      <c r="C461" s="229">
        <f>'2015-v1'!$B$3</f>
        <v>0</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5" x14ac:dyDescent="0.25">
      <c r="C462" s="229">
        <f>'2015-v1'!$B$3</f>
        <v>0</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30" x14ac:dyDescent="0.25">
      <c r="C463" s="229">
        <f>'2015-v1'!$B$3</f>
        <v>0</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25">
      <c r="C464" s="229">
        <f>'2015-v1'!$B$3</f>
        <v>0</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30" x14ac:dyDescent="0.25">
      <c r="C465" s="229">
        <f>'2015-v1'!$B$3</f>
        <v>0</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25">
      <c r="C466" s="229">
        <f>'2015-v1'!$B$3</f>
        <v>0</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ht="30" x14ac:dyDescent="0.25">
      <c r="C467" s="229">
        <f>'2015-v1'!$B$3</f>
        <v>0</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25">
      <c r="C468" s="229">
        <f>'2015-v1'!$B$3</f>
        <v>0</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5" x14ac:dyDescent="0.25">
      <c r="C469" s="229">
        <f>'2015-v1'!$B$3</f>
        <v>0</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25">
      <c r="C470" s="229">
        <f>'2015-v1'!$B$3</f>
        <v>0</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25">
      <c r="C471" s="229">
        <f>'2015-v1'!$B$3</f>
        <v>0</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25">
      <c r="C472" s="229">
        <f>'2015-v1'!$B$3</f>
        <v>0</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30" x14ac:dyDescent="0.25">
      <c r="C473" s="229">
        <f>'2015-v1'!$B$3</f>
        <v>0</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25">
      <c r="C474" s="229">
        <f>'2015-v1'!$B$3</f>
        <v>0</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5" x14ac:dyDescent="0.25">
      <c r="C475" s="229">
        <f>'2015-v1'!$B$3</f>
        <v>0</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ht="30" x14ac:dyDescent="0.25">
      <c r="C476" s="229">
        <f>'2015-v1'!$B$3</f>
        <v>0</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30" x14ac:dyDescent="0.25">
      <c r="C477" s="229">
        <f>'2015-v1'!$B$3</f>
        <v>0</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30" x14ac:dyDescent="0.25">
      <c r="C478" s="229">
        <f>'2015-v1'!$B$3</f>
        <v>0</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30" x14ac:dyDescent="0.25">
      <c r="C479" s="229">
        <f>'2015-v1'!$B$3</f>
        <v>0</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25">
      <c r="C480" s="229">
        <f>'2015-v1'!$B$3</f>
        <v>0</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30" x14ac:dyDescent="0.25">
      <c r="C481" s="229">
        <f>'2015-v1'!$B$3</f>
        <v>0</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25">
      <c r="C482" s="229">
        <f>'2015-v1'!$B$3</f>
        <v>0</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30" x14ac:dyDescent="0.25">
      <c r="C483" s="229">
        <f>'2015-v1'!$B$3</f>
        <v>0</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25">
      <c r="C484" s="229">
        <f>'2015-v1'!$B$3</f>
        <v>0</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30" x14ac:dyDescent="0.25">
      <c r="C485" s="229">
        <f>'2015-v1'!$B$3</f>
        <v>0</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25">
      <c r="C486" s="229">
        <f>'2015-v1'!$B$3</f>
        <v>0</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5" x14ac:dyDescent="0.25">
      <c r="C487" s="229">
        <f>'2015-v1'!$B$3</f>
        <v>0</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25">
      <c r="C488" s="229">
        <f>'2015-v1'!$B$3</f>
        <v>0</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60" x14ac:dyDescent="0.25">
      <c r="C489" s="229">
        <f>'2015-v1'!$B$3</f>
        <v>0</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30" x14ac:dyDescent="0.25">
      <c r="C490" s="229">
        <f>'2015-v1'!$B$3</f>
        <v>0</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30" x14ac:dyDescent="0.25">
      <c r="C491" s="229">
        <f>'2015-v1'!$B$3</f>
        <v>0</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25">
      <c r="C492" s="229">
        <f>'2015-v1'!$B$3</f>
        <v>0</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75" x14ac:dyDescent="0.25">
      <c r="C493" s="229">
        <f>'2015-v1'!$B$3</f>
        <v>0</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7.25" x14ac:dyDescent="0.25">
      <c r="C494" s="229">
        <f>'2015-v1'!$B$3</f>
        <v>0</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35" x14ac:dyDescent="0.25">
      <c r="C495" s="229">
        <f>'2015-v1'!$B$3</f>
        <v>0</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25">
      <c r="C496" s="229">
        <f>'2015-v1'!$B$3</f>
        <v>0</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25">
      <c r="C497" s="229">
        <f>'2015-v1'!$B$3</f>
        <v>0</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25">
      <c r="C498" s="229">
        <f>'2015-v1'!$B$3</f>
        <v>0</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25">
      <c r="C499" s="229">
        <f>'2015-v1'!$B$3</f>
        <v>0</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25">
      <c r="C500" s="229">
        <f>'2015-v1'!$B$3</f>
        <v>0</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25">
      <c r="C501" s="229">
        <f>'2015-v1'!$B$3</f>
        <v>0</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25">
      <c r="C502" s="229">
        <f>'2015-v1'!$B$3</f>
        <v>0</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25">
      <c r="C503" s="229">
        <f>'2015-v1'!$B$3</f>
        <v>0</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25">
      <c r="C504" s="229">
        <f>'2015-v1'!$B$3</f>
        <v>0</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25">
      <c r="C505" s="229">
        <f>'2015-v1'!$B$3</f>
        <v>0</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25">
      <c r="C506" s="229">
        <f>'2015-v1'!$B$3</f>
        <v>0</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25">
      <c r="C507" s="229">
        <f>'2015-v1'!$B$3</f>
        <v>0</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25">
      <c r="C508" s="229">
        <f>'2015-v1'!$B$3</f>
        <v>0</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25">
      <c r="C509" s="229">
        <f>'2015-v1'!$B$3</f>
        <v>0</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45" x14ac:dyDescent="0.25">
      <c r="C510" s="229">
        <f>'2015'!$B$3</f>
        <v>0</v>
      </c>
      <c r="D510" s="229">
        <v>2013</v>
      </c>
      <c r="E510" s="229">
        <f>'2015'!$B$4</f>
        <v>0</v>
      </c>
      <c r="F510" s="229">
        <f>'2015'!$B$7</f>
        <v>0</v>
      </c>
      <c r="G510" s="229">
        <f>'2015'!$B$8</f>
        <v>0</v>
      </c>
      <c r="H510" s="230">
        <f>'2015'!$B$9</f>
        <v>0</v>
      </c>
      <c r="I510" s="229">
        <f>'2015'!$B$10</f>
        <v>0</v>
      </c>
      <c r="K510" s="329" t="s">
        <v>655</v>
      </c>
      <c r="L510" s="241">
        <v>1</v>
      </c>
      <c r="M510" s="296">
        <f>'2015'!C15</f>
        <v>0</v>
      </c>
      <c r="N510" s="296">
        <f>'2015'!D15</f>
        <v>0</v>
      </c>
      <c r="O510" s="296">
        <f>'2015'!E15</f>
        <v>0</v>
      </c>
      <c r="P510" s="296">
        <f>'2015'!F15</f>
        <v>0</v>
      </c>
      <c r="Q510" s="296">
        <f>'2015'!G15</f>
        <v>0</v>
      </c>
      <c r="R510" s="296">
        <f>'2015'!H15</f>
        <v>0</v>
      </c>
      <c r="S510" s="296">
        <f>'2015'!I15</f>
        <v>0</v>
      </c>
      <c r="T510" s="296">
        <f>'2015'!J15</f>
        <v>0</v>
      </c>
      <c r="U510" s="296">
        <f>'2015'!K15</f>
        <v>0</v>
      </c>
      <c r="V510" s="296">
        <f>'2015'!L15</f>
        <v>0</v>
      </c>
      <c r="W510" s="296">
        <f>'2015'!M15</f>
        <v>0</v>
      </c>
      <c r="X510" s="296">
        <f>'2015'!N15</f>
        <v>0</v>
      </c>
      <c r="Y510" s="296">
        <f>'2015'!O15</f>
        <v>0</v>
      </c>
      <c r="Z510" s="296">
        <f>'2015'!P15</f>
        <v>0</v>
      </c>
      <c r="AA510" s="296">
        <f>'2015'!Q15</f>
        <v>0</v>
      </c>
      <c r="AB510" s="296">
        <f>'2015'!R15</f>
        <v>0</v>
      </c>
      <c r="AC510" s="296">
        <f>'2015'!S15</f>
        <v>0</v>
      </c>
      <c r="AD510" s="296">
        <f>'2015'!T15</f>
        <v>0</v>
      </c>
      <c r="AF510" s="296">
        <f t="shared" si="7"/>
        <v>1</v>
      </c>
    </row>
    <row r="511" spans="3:32" ht="30" x14ac:dyDescent="0.25">
      <c r="C511" s="229">
        <f>'2015'!$B$3</f>
        <v>0</v>
      </c>
      <c r="D511" s="229">
        <v>2013</v>
      </c>
      <c r="E511" s="229">
        <f>'2015'!$B$4</f>
        <v>0</v>
      </c>
      <c r="F511" s="229">
        <f>'2015'!$B$7</f>
        <v>0</v>
      </c>
      <c r="G511" s="229">
        <f>'2015'!$B$8</f>
        <v>0</v>
      </c>
      <c r="H511" s="230">
        <f>'2015'!$B$9</f>
        <v>0</v>
      </c>
      <c r="I511" s="229">
        <f>'2015'!$B$10</f>
        <v>0</v>
      </c>
      <c r="K511" s="330" t="s">
        <v>656</v>
      </c>
      <c r="L511" s="241">
        <v>1.1000000000000001</v>
      </c>
      <c r="M511" s="296">
        <f>'2015'!C16</f>
        <v>0</v>
      </c>
      <c r="N511" s="296">
        <f>'2015'!D16</f>
        <v>0</v>
      </c>
      <c r="O511" s="296">
        <f>'2015'!E16</f>
        <v>0</v>
      </c>
      <c r="P511" s="296">
        <f>'2015'!F16</f>
        <v>0</v>
      </c>
      <c r="Q511" s="296">
        <f>'2015'!G16</f>
        <v>0</v>
      </c>
      <c r="R511" s="296">
        <f>'2015'!H16</f>
        <v>0</v>
      </c>
      <c r="S511" s="296">
        <f>'2015'!I16</f>
        <v>0</v>
      </c>
      <c r="T511" s="296">
        <f>'2015'!J16</f>
        <v>0</v>
      </c>
      <c r="U511" s="296">
        <f>'2015'!K16</f>
        <v>0</v>
      </c>
      <c r="V511" s="296">
        <f>'2015'!L16</f>
        <v>0</v>
      </c>
      <c r="W511" s="296">
        <f>'2015'!M16</f>
        <v>0</v>
      </c>
      <c r="X511" s="296">
        <f>'2015'!N16</f>
        <v>0</v>
      </c>
      <c r="Y511" s="296">
        <f>'2015'!O16</f>
        <v>0</v>
      </c>
      <c r="Z511" s="296">
        <f>'2015'!P16</f>
        <v>0</v>
      </c>
      <c r="AA511" s="296">
        <f>'2015'!Q16</f>
        <v>0</v>
      </c>
      <c r="AB511" s="296">
        <f>'2015'!R16</f>
        <v>0</v>
      </c>
      <c r="AC511" s="296">
        <f>'2015'!S16</f>
        <v>0</v>
      </c>
      <c r="AD511" s="296">
        <f>'2015'!T16</f>
        <v>0</v>
      </c>
      <c r="AF511" s="296">
        <f t="shared" si="7"/>
        <v>1</v>
      </c>
    </row>
    <row r="512" spans="3:32" ht="30" x14ac:dyDescent="0.25">
      <c r="C512" s="229">
        <f>'2015'!$B$3</f>
        <v>0</v>
      </c>
      <c r="D512" s="229">
        <v>2013</v>
      </c>
      <c r="E512" s="229">
        <f>'2015'!$B$4</f>
        <v>0</v>
      </c>
      <c r="F512" s="229">
        <f>'2015'!$B$7</f>
        <v>0</v>
      </c>
      <c r="G512" s="229">
        <f>'2015'!$B$8</f>
        <v>0</v>
      </c>
      <c r="H512" s="230">
        <f>'2015'!$B$9</f>
        <v>0</v>
      </c>
      <c r="I512" s="229">
        <f>'2015'!$B$10</f>
        <v>0</v>
      </c>
      <c r="K512" s="324" t="s">
        <v>841</v>
      </c>
      <c r="L512" s="241" t="s">
        <v>846</v>
      </c>
      <c r="M512" s="296">
        <f>'2015'!C17</f>
        <v>0</v>
      </c>
      <c r="N512" s="296">
        <f>'2015'!D17</f>
        <v>0</v>
      </c>
      <c r="O512" s="296">
        <f>'2015'!E17</f>
        <v>0</v>
      </c>
      <c r="P512" s="296">
        <f>'2015'!F17</f>
        <v>0</v>
      </c>
      <c r="Q512" s="296">
        <f>'2015'!G17</f>
        <v>0</v>
      </c>
      <c r="R512" s="296">
        <f>'2015'!H17</f>
        <v>0</v>
      </c>
      <c r="S512" s="296">
        <f>'2015'!I17</f>
        <v>0</v>
      </c>
      <c r="T512" s="296">
        <f>'2015'!J17</f>
        <v>0</v>
      </c>
      <c r="U512" s="296">
        <f>'2015'!K17</f>
        <v>0</v>
      </c>
      <c r="V512" s="296">
        <f>'2015'!L17</f>
        <v>0</v>
      </c>
      <c r="W512" s="296">
        <f>'2015'!M17</f>
        <v>0</v>
      </c>
      <c r="X512" s="296">
        <f>'2015'!N17</f>
        <v>0</v>
      </c>
      <c r="Y512" s="296">
        <f>'2015'!O17</f>
        <v>0</v>
      </c>
      <c r="Z512" s="296">
        <f>'2015'!P17</f>
        <v>0</v>
      </c>
      <c r="AA512" s="296">
        <f>'2015'!Q17</f>
        <v>0</v>
      </c>
      <c r="AB512" s="296">
        <f>'2015'!R17</f>
        <v>0</v>
      </c>
      <c r="AC512" s="296">
        <f>'2015'!S17</f>
        <v>0</v>
      </c>
      <c r="AD512" s="296">
        <f>'2015'!T17</f>
        <v>0</v>
      </c>
      <c r="AF512" s="296">
        <f t="shared" si="7"/>
        <v>1</v>
      </c>
    </row>
    <row r="513" spans="3:32" ht="30" x14ac:dyDescent="0.25">
      <c r="C513" s="229">
        <f>'2015'!$B$3</f>
        <v>0</v>
      </c>
      <c r="D513" s="229">
        <v>2013</v>
      </c>
      <c r="E513" s="229">
        <f>'2015'!$B$4</f>
        <v>0</v>
      </c>
      <c r="F513" s="229">
        <f>'2015'!$B$7</f>
        <v>0</v>
      </c>
      <c r="G513" s="229">
        <f>'2015'!$B$8</f>
        <v>0</v>
      </c>
      <c r="H513" s="230">
        <f>'2015'!$B$9</f>
        <v>0</v>
      </c>
      <c r="I513" s="229">
        <f>'2015'!$B$10</f>
        <v>0</v>
      </c>
      <c r="K513" s="324" t="s">
        <v>853</v>
      </c>
      <c r="L513" s="241" t="s">
        <v>847</v>
      </c>
      <c r="M513" s="296">
        <f>'2015'!C18</f>
        <v>0</v>
      </c>
      <c r="N513" s="296">
        <f>'2015'!D18</f>
        <v>0</v>
      </c>
      <c r="O513" s="296">
        <f>'2015'!E18</f>
        <v>0</v>
      </c>
      <c r="P513" s="296">
        <f>'2015'!F18</f>
        <v>0</v>
      </c>
      <c r="Q513" s="296">
        <f>'2015'!G18</f>
        <v>0</v>
      </c>
      <c r="R513" s="296">
        <f>'2015'!H18</f>
        <v>0</v>
      </c>
      <c r="S513" s="296">
        <f>'2015'!I18</f>
        <v>0</v>
      </c>
      <c r="T513" s="296">
        <f>'2015'!J18</f>
        <v>0</v>
      </c>
      <c r="U513" s="296">
        <f>'2015'!K18</f>
        <v>0</v>
      </c>
      <c r="V513" s="296">
        <f>'2015'!L18</f>
        <v>0</v>
      </c>
      <c r="W513" s="296">
        <f>'2015'!M18</f>
        <v>0</v>
      </c>
      <c r="X513" s="296">
        <f>'2015'!N18</f>
        <v>0</v>
      </c>
      <c r="Y513" s="296">
        <f>'2015'!O18</f>
        <v>0</v>
      </c>
      <c r="Z513" s="296">
        <f>'2015'!P18</f>
        <v>0</v>
      </c>
      <c r="AA513" s="296">
        <f>'2015'!Q18</f>
        <v>0</v>
      </c>
      <c r="AB513" s="296">
        <f>'2015'!R18</f>
        <v>0</v>
      </c>
      <c r="AC513" s="296">
        <f>'2015'!S18</f>
        <v>0</v>
      </c>
      <c r="AD513" s="296">
        <f>'2015'!T18</f>
        <v>0</v>
      </c>
      <c r="AF513" s="296">
        <f t="shared" si="7"/>
        <v>1</v>
      </c>
    </row>
    <row r="514" spans="3:32" ht="30" x14ac:dyDescent="0.25">
      <c r="C514" s="229">
        <f>'2015'!$B$3</f>
        <v>0</v>
      </c>
      <c r="D514" s="229">
        <v>2013</v>
      </c>
      <c r="E514" s="229">
        <f>'2015'!$B$4</f>
        <v>0</v>
      </c>
      <c r="F514" s="229">
        <f>'2015'!$B$7</f>
        <v>0</v>
      </c>
      <c r="G514" s="229">
        <f>'2015'!$B$8</f>
        <v>0</v>
      </c>
      <c r="H514" s="230">
        <f>'2015'!$B$9</f>
        <v>0</v>
      </c>
      <c r="I514" s="229">
        <f>'2015'!$B$10</f>
        <v>0</v>
      </c>
      <c r="K514" s="324" t="s">
        <v>843</v>
      </c>
      <c r="L514" s="241" t="s">
        <v>848</v>
      </c>
      <c r="M514" s="296">
        <f>'2015'!C19</f>
        <v>0</v>
      </c>
      <c r="N514" s="296">
        <f>'2015'!D19</f>
        <v>0</v>
      </c>
      <c r="O514" s="296">
        <f>'2015'!E19</f>
        <v>0</v>
      </c>
      <c r="P514" s="296">
        <f>'2015'!F19</f>
        <v>0</v>
      </c>
      <c r="Q514" s="296">
        <f>'2015'!G19</f>
        <v>0</v>
      </c>
      <c r="R514" s="296">
        <f>'2015'!H19</f>
        <v>0</v>
      </c>
      <c r="S514" s="296">
        <f>'2015'!I19</f>
        <v>0</v>
      </c>
      <c r="T514" s="296">
        <f>'2015'!J19</f>
        <v>0</v>
      </c>
      <c r="U514" s="296">
        <f>'2015'!K19</f>
        <v>0</v>
      </c>
      <c r="V514" s="296">
        <f>'2015'!L19</f>
        <v>0</v>
      </c>
      <c r="W514" s="296">
        <f>'2015'!M19</f>
        <v>0</v>
      </c>
      <c r="X514" s="296">
        <f>'2015'!N19</f>
        <v>0</v>
      </c>
      <c r="Y514" s="296">
        <f>'2015'!O19</f>
        <v>0</v>
      </c>
      <c r="Z514" s="296">
        <f>'2015'!P19</f>
        <v>0</v>
      </c>
      <c r="AA514" s="296">
        <f>'2015'!Q19</f>
        <v>0</v>
      </c>
      <c r="AB514" s="296">
        <f>'2015'!R19</f>
        <v>0</v>
      </c>
      <c r="AC514" s="296">
        <f>'2015'!S19</f>
        <v>0</v>
      </c>
      <c r="AD514" s="296">
        <f>'2015'!T19</f>
        <v>0</v>
      </c>
      <c r="AF514" s="296">
        <f t="shared" si="7"/>
        <v>1</v>
      </c>
    </row>
    <row r="515" spans="3:32" ht="45" x14ac:dyDescent="0.25">
      <c r="C515" s="229">
        <f>'2015'!$B$3</f>
        <v>0</v>
      </c>
      <c r="D515" s="229">
        <v>2013</v>
      </c>
      <c r="E515" s="229">
        <f>'2015'!$B$4</f>
        <v>0</v>
      </c>
      <c r="F515" s="229">
        <f>'2015'!$B$7</f>
        <v>0</v>
      </c>
      <c r="G515" s="229">
        <f>'2015'!$B$8</f>
        <v>0</v>
      </c>
      <c r="H515" s="230">
        <f>'2015'!$B$9</f>
        <v>0</v>
      </c>
      <c r="I515" s="229">
        <f>'2015'!$B$10</f>
        <v>0</v>
      </c>
      <c r="K515" s="330" t="s">
        <v>668</v>
      </c>
      <c r="L515" s="241">
        <v>1.2</v>
      </c>
      <c r="M515" s="296">
        <f>'2015'!C20</f>
        <v>0</v>
      </c>
      <c r="N515" s="296">
        <f>'2015'!D20</f>
        <v>0</v>
      </c>
      <c r="O515" s="296">
        <f>'2015'!E20</f>
        <v>0</v>
      </c>
      <c r="P515" s="296">
        <f>'2015'!F20</f>
        <v>0</v>
      </c>
      <c r="Q515" s="296">
        <f>'2015'!G20</f>
        <v>0</v>
      </c>
      <c r="R515" s="296">
        <f>'2015'!H20</f>
        <v>0</v>
      </c>
      <c r="S515" s="296">
        <f>'2015'!I20</f>
        <v>0</v>
      </c>
      <c r="T515" s="296">
        <f>'2015'!J20</f>
        <v>0</v>
      </c>
      <c r="U515" s="296">
        <f>'2015'!K20</f>
        <v>0</v>
      </c>
      <c r="V515" s="296">
        <f>'2015'!L20</f>
        <v>0</v>
      </c>
      <c r="W515" s="296">
        <f>'2015'!M20</f>
        <v>0</v>
      </c>
      <c r="X515" s="296">
        <f>'2015'!N20</f>
        <v>0</v>
      </c>
      <c r="Y515" s="296">
        <f>'2015'!O20</f>
        <v>0</v>
      </c>
      <c r="Z515" s="296">
        <f>'2015'!P20</f>
        <v>0</v>
      </c>
      <c r="AA515" s="296">
        <f>'2015'!Q20</f>
        <v>0</v>
      </c>
      <c r="AB515" s="296">
        <f>'2015'!R20</f>
        <v>0</v>
      </c>
      <c r="AC515" s="296">
        <f>'2015'!S20</f>
        <v>0</v>
      </c>
      <c r="AD515" s="296">
        <f>'2015'!T20</f>
        <v>0</v>
      </c>
      <c r="AF515" s="296">
        <f t="shared" si="7"/>
        <v>1</v>
      </c>
    </row>
    <row r="516" spans="3:32" ht="30" x14ac:dyDescent="0.25">
      <c r="C516" s="229">
        <f>'2015'!$B$3</f>
        <v>0</v>
      </c>
      <c r="D516" s="229">
        <v>2013</v>
      </c>
      <c r="E516" s="229">
        <f>'2015'!$B$4</f>
        <v>0</v>
      </c>
      <c r="F516" s="229">
        <f>'2015'!$B$7</f>
        <v>0</v>
      </c>
      <c r="G516" s="229">
        <f>'2015'!$B$8</f>
        <v>0</v>
      </c>
      <c r="H516" s="230">
        <f>'2015'!$B$9</f>
        <v>0</v>
      </c>
      <c r="I516" s="229">
        <f>'2015'!$B$10</f>
        <v>0</v>
      </c>
      <c r="K516" s="330" t="s">
        <v>854</v>
      </c>
      <c r="L516" s="241" t="s">
        <v>849</v>
      </c>
      <c r="M516" s="296">
        <f>'2015'!C21</f>
        <v>0</v>
      </c>
      <c r="N516" s="296">
        <f>'2015'!D21</f>
        <v>0</v>
      </c>
      <c r="O516" s="296">
        <f>'2015'!E21</f>
        <v>0</v>
      </c>
      <c r="P516" s="296">
        <f>'2015'!F21</f>
        <v>0</v>
      </c>
      <c r="Q516" s="296">
        <f>'2015'!G21</f>
        <v>0</v>
      </c>
      <c r="R516" s="296">
        <f>'2015'!H21</f>
        <v>0</v>
      </c>
      <c r="S516" s="296">
        <f>'2015'!I21</f>
        <v>0</v>
      </c>
      <c r="T516" s="296">
        <f>'2015'!J21</f>
        <v>0</v>
      </c>
      <c r="U516" s="296">
        <f>'2015'!K21</f>
        <v>0</v>
      </c>
      <c r="V516" s="296">
        <f>'2015'!L21</f>
        <v>0</v>
      </c>
      <c r="W516" s="296">
        <f>'2015'!M21</f>
        <v>0</v>
      </c>
      <c r="X516" s="296">
        <f>'2015'!N21</f>
        <v>0</v>
      </c>
      <c r="Y516" s="296">
        <f>'2015'!O21</f>
        <v>0</v>
      </c>
      <c r="Z516" s="296">
        <f>'2015'!P21</f>
        <v>0</v>
      </c>
      <c r="AA516" s="296">
        <f>'2015'!Q21</f>
        <v>0</v>
      </c>
      <c r="AB516" s="296">
        <f>'2015'!R21</f>
        <v>0</v>
      </c>
      <c r="AC516" s="296">
        <f>'2015'!S21</f>
        <v>0</v>
      </c>
      <c r="AD516" s="296">
        <f>'2015'!T21</f>
        <v>0</v>
      </c>
      <c r="AF516" s="296">
        <f t="shared" si="7"/>
        <v>1</v>
      </c>
    </row>
    <row r="517" spans="3:32" x14ac:dyDescent="0.25">
      <c r="C517" s="229">
        <f>'2015'!$B$3</f>
        <v>0</v>
      </c>
      <c r="D517" s="229">
        <v>2013</v>
      </c>
      <c r="E517" s="229">
        <f>'2015'!$B$4</f>
        <v>0</v>
      </c>
      <c r="F517" s="229">
        <f>'2015'!$B$7</f>
        <v>0</v>
      </c>
      <c r="G517" s="229">
        <f>'2015'!$B$8</f>
        <v>0</v>
      </c>
      <c r="H517" s="230">
        <f>'2015'!$B$9</f>
        <v>0</v>
      </c>
      <c r="I517" s="229">
        <f>'2015'!$B$10</f>
        <v>0</v>
      </c>
      <c r="K517" s="324" t="s">
        <v>855</v>
      </c>
      <c r="L517" s="241" t="s">
        <v>850</v>
      </c>
      <c r="M517" s="296">
        <f>'2015'!C22</f>
        <v>0</v>
      </c>
      <c r="N517" s="296">
        <f>'2015'!D22</f>
        <v>0</v>
      </c>
      <c r="O517" s="296">
        <f>'2015'!E22</f>
        <v>0</v>
      </c>
      <c r="P517" s="296">
        <f>'2015'!F22</f>
        <v>0</v>
      </c>
      <c r="Q517" s="296">
        <f>'2015'!G22</f>
        <v>0</v>
      </c>
      <c r="R517" s="296">
        <f>'2015'!H22</f>
        <v>0</v>
      </c>
      <c r="S517" s="296">
        <f>'2015'!I22</f>
        <v>0</v>
      </c>
      <c r="T517" s="296">
        <f>'2015'!J22</f>
        <v>0</v>
      </c>
      <c r="U517" s="296">
        <f>'2015'!K22</f>
        <v>0</v>
      </c>
      <c r="V517" s="296">
        <f>'2015'!L22</f>
        <v>0</v>
      </c>
      <c r="W517" s="296">
        <f>'2015'!M22</f>
        <v>0</v>
      </c>
      <c r="X517" s="296">
        <f>'2015'!N22</f>
        <v>0</v>
      </c>
      <c r="Y517" s="296">
        <f>'2015'!O22</f>
        <v>0</v>
      </c>
      <c r="Z517" s="296">
        <f>'2015'!P22</f>
        <v>0</v>
      </c>
      <c r="AA517" s="296">
        <f>'2015'!Q22</f>
        <v>0</v>
      </c>
      <c r="AB517" s="296">
        <f>'2015'!R22</f>
        <v>0</v>
      </c>
      <c r="AC517" s="296">
        <f>'2015'!S22</f>
        <v>0</v>
      </c>
      <c r="AD517" s="296">
        <f>'2015'!T22</f>
        <v>0</v>
      </c>
      <c r="AF517" s="296">
        <f t="shared" si="7"/>
        <v>1</v>
      </c>
    </row>
    <row r="518" spans="3:32" ht="30" x14ac:dyDescent="0.25">
      <c r="C518" s="229">
        <f>'2015'!$B$3</f>
        <v>0</v>
      </c>
      <c r="D518" s="229">
        <v>2013</v>
      </c>
      <c r="E518" s="229">
        <f>'2015'!$B$4</f>
        <v>0</v>
      </c>
      <c r="F518" s="229">
        <f>'2015'!$B$7</f>
        <v>0</v>
      </c>
      <c r="G518" s="229">
        <f>'2015'!$B$8</f>
        <v>0</v>
      </c>
      <c r="H518" s="230">
        <f>'2015'!$B$9</f>
        <v>0</v>
      </c>
      <c r="I518" s="229">
        <f>'2015'!$B$10</f>
        <v>0</v>
      </c>
      <c r="K518" s="324" t="s">
        <v>842</v>
      </c>
      <c r="L518" s="241" t="s">
        <v>851</v>
      </c>
      <c r="M518" s="296">
        <f>'2015'!C23</f>
        <v>0</v>
      </c>
      <c r="N518" s="296">
        <f>'2015'!D23</f>
        <v>0</v>
      </c>
      <c r="O518" s="296">
        <f>'2015'!E23</f>
        <v>0</v>
      </c>
      <c r="P518" s="296">
        <f>'2015'!F23</f>
        <v>0</v>
      </c>
      <c r="Q518" s="296">
        <f>'2015'!G23</f>
        <v>0</v>
      </c>
      <c r="R518" s="296">
        <f>'2015'!H23</f>
        <v>0</v>
      </c>
      <c r="S518" s="296">
        <f>'2015'!I23</f>
        <v>0</v>
      </c>
      <c r="T518" s="296">
        <f>'2015'!J23</f>
        <v>0</v>
      </c>
      <c r="U518" s="296">
        <f>'2015'!K23</f>
        <v>0</v>
      </c>
      <c r="V518" s="296">
        <f>'2015'!L23</f>
        <v>0</v>
      </c>
      <c r="W518" s="296">
        <f>'2015'!M23</f>
        <v>0</v>
      </c>
      <c r="X518" s="296">
        <f>'2015'!N23</f>
        <v>0</v>
      </c>
      <c r="Y518" s="296">
        <f>'2015'!O23</f>
        <v>0</v>
      </c>
      <c r="Z518" s="296">
        <f>'2015'!P23</f>
        <v>0</v>
      </c>
      <c r="AA518" s="296">
        <f>'2015'!Q23</f>
        <v>0</v>
      </c>
      <c r="AB518" s="296">
        <f>'2015'!R23</f>
        <v>0</v>
      </c>
      <c r="AC518" s="296">
        <f>'2015'!S23</f>
        <v>0</v>
      </c>
      <c r="AD518" s="296">
        <f>'2015'!T23</f>
        <v>0</v>
      </c>
      <c r="AF518" s="296">
        <f t="shared" si="7"/>
        <v>1</v>
      </c>
    </row>
    <row r="519" spans="3:32" ht="30" x14ac:dyDescent="0.25">
      <c r="C519" s="229">
        <f>'2015'!$B$3</f>
        <v>0</v>
      </c>
      <c r="D519" s="229">
        <v>2013</v>
      </c>
      <c r="E519" s="229">
        <f>'2015'!$B$4</f>
        <v>0</v>
      </c>
      <c r="F519" s="229">
        <f>'2015'!$B$7</f>
        <v>0</v>
      </c>
      <c r="G519" s="229">
        <f>'2015'!$B$8</f>
        <v>0</v>
      </c>
      <c r="H519" s="230">
        <f>'2015'!$B$9</f>
        <v>0</v>
      </c>
      <c r="I519" s="229">
        <f>'2015'!$B$10</f>
        <v>0</v>
      </c>
      <c r="K519" s="324" t="s">
        <v>843</v>
      </c>
      <c r="L519" s="241" t="s">
        <v>852</v>
      </c>
      <c r="M519" s="296">
        <f>'2015'!C24</f>
        <v>0</v>
      </c>
      <c r="N519" s="296">
        <f>'2015'!D24</f>
        <v>0</v>
      </c>
      <c r="O519" s="296">
        <f>'2015'!E24</f>
        <v>0</v>
      </c>
      <c r="P519" s="296">
        <f>'2015'!F24</f>
        <v>0</v>
      </c>
      <c r="Q519" s="296">
        <f>'2015'!G24</f>
        <v>0</v>
      </c>
      <c r="R519" s="296">
        <f>'2015'!H24</f>
        <v>0</v>
      </c>
      <c r="S519" s="296">
        <f>'2015'!I24</f>
        <v>0</v>
      </c>
      <c r="T519" s="296">
        <f>'2015'!J24</f>
        <v>0</v>
      </c>
      <c r="U519" s="296">
        <f>'2015'!K24</f>
        <v>0</v>
      </c>
      <c r="V519" s="296">
        <f>'2015'!L24</f>
        <v>0</v>
      </c>
      <c r="W519" s="296">
        <f>'2015'!M24</f>
        <v>0</v>
      </c>
      <c r="X519" s="296">
        <f>'2015'!N24</f>
        <v>0</v>
      </c>
      <c r="Y519" s="296">
        <f>'2015'!O24</f>
        <v>0</v>
      </c>
      <c r="Z519" s="296">
        <f>'2015'!P24</f>
        <v>0</v>
      </c>
      <c r="AA519" s="296">
        <f>'2015'!Q24</f>
        <v>0</v>
      </c>
      <c r="AB519" s="296">
        <f>'2015'!R24</f>
        <v>0</v>
      </c>
      <c r="AC519" s="296">
        <f>'2015'!S24</f>
        <v>0</v>
      </c>
      <c r="AD519" s="296">
        <f>'2015'!T24</f>
        <v>0</v>
      </c>
      <c r="AF519" s="296">
        <f t="shared" ref="AF519:AF582" si="8">IF((Q519+V519+AC519)=AD519,1,0)</f>
        <v>1</v>
      </c>
    </row>
    <row r="520" spans="3:32" ht="60" x14ac:dyDescent="0.25">
      <c r="C520" s="229">
        <f>'2015'!$B$3</f>
        <v>0</v>
      </c>
      <c r="D520" s="229">
        <v>2013</v>
      </c>
      <c r="E520" s="229">
        <f>'2015'!$B$4</f>
        <v>0</v>
      </c>
      <c r="F520" s="229">
        <f>'2015'!$B$7</f>
        <v>0</v>
      </c>
      <c r="G520" s="229">
        <f>'2015'!$B$8</f>
        <v>0</v>
      </c>
      <c r="H520" s="230">
        <f>'2015'!$B$9</f>
        <v>0</v>
      </c>
      <c r="I520" s="229">
        <f>'2015'!$B$10</f>
        <v>0</v>
      </c>
      <c r="K520" s="330" t="s">
        <v>866</v>
      </c>
      <c r="L520" s="241" t="s">
        <v>856</v>
      </c>
      <c r="M520" s="296">
        <f>'2015'!C25</f>
        <v>0</v>
      </c>
      <c r="N520" s="296">
        <f>'2015'!D25</f>
        <v>0</v>
      </c>
      <c r="O520" s="296">
        <f>'2015'!E25</f>
        <v>0</v>
      </c>
      <c r="P520" s="296">
        <f>'2015'!F25</f>
        <v>0</v>
      </c>
      <c r="Q520" s="296">
        <f>'2015'!G25</f>
        <v>0</v>
      </c>
      <c r="R520" s="296">
        <f>'2015'!H25</f>
        <v>0</v>
      </c>
      <c r="S520" s="296">
        <f>'2015'!I25</f>
        <v>0</v>
      </c>
      <c r="T520" s="296">
        <f>'2015'!J25</f>
        <v>0</v>
      </c>
      <c r="U520" s="296">
        <f>'2015'!K25</f>
        <v>0</v>
      </c>
      <c r="V520" s="296">
        <f>'2015'!L25</f>
        <v>0</v>
      </c>
      <c r="W520" s="296">
        <f>'2015'!M25</f>
        <v>0</v>
      </c>
      <c r="X520" s="296">
        <f>'2015'!N25</f>
        <v>0</v>
      </c>
      <c r="Y520" s="296">
        <f>'2015'!O25</f>
        <v>0</v>
      </c>
      <c r="Z520" s="296">
        <f>'2015'!P25</f>
        <v>0</v>
      </c>
      <c r="AA520" s="296">
        <f>'2015'!Q25</f>
        <v>0</v>
      </c>
      <c r="AB520" s="296">
        <f>'2015'!R25</f>
        <v>0</v>
      </c>
      <c r="AC520" s="296">
        <f>'2015'!S25</f>
        <v>0</v>
      </c>
      <c r="AD520" s="296">
        <f>'2015'!T25</f>
        <v>0</v>
      </c>
      <c r="AF520" s="296">
        <f t="shared" si="8"/>
        <v>1</v>
      </c>
    </row>
    <row r="521" spans="3:32" x14ac:dyDescent="0.25">
      <c r="C521" s="229">
        <f>'2015'!$B$3</f>
        <v>0</v>
      </c>
      <c r="D521" s="229">
        <v>2013</v>
      </c>
      <c r="E521" s="229">
        <f>'2015'!$B$4</f>
        <v>0</v>
      </c>
      <c r="F521" s="229">
        <f>'2015'!$B$7</f>
        <v>0</v>
      </c>
      <c r="G521" s="229">
        <f>'2015'!$B$8</f>
        <v>0</v>
      </c>
      <c r="H521" s="230">
        <f>'2015'!$B$9</f>
        <v>0</v>
      </c>
      <c r="I521" s="229">
        <f>'2015'!$B$10</f>
        <v>0</v>
      </c>
      <c r="K521" s="324" t="s">
        <v>860</v>
      </c>
      <c r="L521" s="241" t="s">
        <v>857</v>
      </c>
      <c r="M521" s="296">
        <f>'2015'!C26</f>
        <v>0</v>
      </c>
      <c r="N521" s="296">
        <f>'2015'!D26</f>
        <v>0</v>
      </c>
      <c r="O521" s="296">
        <f>'2015'!E26</f>
        <v>0</v>
      </c>
      <c r="P521" s="296">
        <f>'2015'!F26</f>
        <v>0</v>
      </c>
      <c r="Q521" s="296">
        <f>'2015'!G26</f>
        <v>0</v>
      </c>
      <c r="R521" s="296">
        <f>'2015'!H26</f>
        <v>0</v>
      </c>
      <c r="S521" s="296">
        <f>'2015'!I26</f>
        <v>0</v>
      </c>
      <c r="T521" s="296">
        <f>'2015'!J26</f>
        <v>0</v>
      </c>
      <c r="U521" s="296">
        <f>'2015'!K26</f>
        <v>0</v>
      </c>
      <c r="V521" s="296">
        <f>'2015'!L26</f>
        <v>0</v>
      </c>
      <c r="W521" s="296">
        <f>'2015'!M26</f>
        <v>0</v>
      </c>
      <c r="X521" s="296">
        <f>'2015'!N26</f>
        <v>0</v>
      </c>
      <c r="Y521" s="296">
        <f>'2015'!O26</f>
        <v>0</v>
      </c>
      <c r="Z521" s="296">
        <f>'2015'!P26</f>
        <v>0</v>
      </c>
      <c r="AA521" s="296">
        <f>'2015'!Q26</f>
        <v>0</v>
      </c>
      <c r="AB521" s="296">
        <f>'2015'!R26</f>
        <v>0</v>
      </c>
      <c r="AC521" s="296">
        <f>'2015'!S26</f>
        <v>0</v>
      </c>
      <c r="AD521" s="296">
        <f>'2015'!T26</f>
        <v>0</v>
      </c>
      <c r="AF521" s="296">
        <f t="shared" si="8"/>
        <v>1</v>
      </c>
    </row>
    <row r="522" spans="3:32" ht="30" x14ac:dyDescent="0.25">
      <c r="C522" s="229">
        <f>'2015'!$B$3</f>
        <v>0</v>
      </c>
      <c r="D522" s="229">
        <v>2013</v>
      </c>
      <c r="E522" s="229">
        <f>'2015'!$B$4</f>
        <v>0</v>
      </c>
      <c r="F522" s="229">
        <f>'2015'!$B$7</f>
        <v>0</v>
      </c>
      <c r="G522" s="229">
        <f>'2015'!$B$8</f>
        <v>0</v>
      </c>
      <c r="H522" s="230">
        <f>'2015'!$B$9</f>
        <v>0</v>
      </c>
      <c r="I522" s="229">
        <f>'2015'!$B$10</f>
        <v>0</v>
      </c>
      <c r="K522" s="324" t="s">
        <v>842</v>
      </c>
      <c r="L522" s="241" t="s">
        <v>858</v>
      </c>
      <c r="M522" s="296">
        <f>'2015'!C27</f>
        <v>0</v>
      </c>
      <c r="N522" s="296">
        <f>'2015'!D27</f>
        <v>0</v>
      </c>
      <c r="O522" s="296">
        <f>'2015'!E27</f>
        <v>0</v>
      </c>
      <c r="P522" s="296">
        <f>'2015'!F27</f>
        <v>0</v>
      </c>
      <c r="Q522" s="296">
        <f>'2015'!G27</f>
        <v>0</v>
      </c>
      <c r="R522" s="296">
        <f>'2015'!H27</f>
        <v>0</v>
      </c>
      <c r="S522" s="296">
        <f>'2015'!I27</f>
        <v>0</v>
      </c>
      <c r="T522" s="296">
        <f>'2015'!J27</f>
        <v>0</v>
      </c>
      <c r="U522" s="296">
        <f>'2015'!K27</f>
        <v>0</v>
      </c>
      <c r="V522" s="296">
        <f>'2015'!L27</f>
        <v>0</v>
      </c>
      <c r="W522" s="296">
        <f>'2015'!M27</f>
        <v>0</v>
      </c>
      <c r="X522" s="296">
        <f>'2015'!N27</f>
        <v>0</v>
      </c>
      <c r="Y522" s="296">
        <f>'2015'!O27</f>
        <v>0</v>
      </c>
      <c r="Z522" s="296">
        <f>'2015'!P27</f>
        <v>0</v>
      </c>
      <c r="AA522" s="296">
        <f>'2015'!Q27</f>
        <v>0</v>
      </c>
      <c r="AB522" s="296">
        <f>'2015'!R27</f>
        <v>0</v>
      </c>
      <c r="AC522" s="296">
        <f>'2015'!S27</f>
        <v>0</v>
      </c>
      <c r="AD522" s="296">
        <f>'2015'!T27</f>
        <v>0</v>
      </c>
      <c r="AF522" s="296">
        <f t="shared" si="8"/>
        <v>1</v>
      </c>
    </row>
    <row r="523" spans="3:32" ht="30" x14ac:dyDescent="0.25">
      <c r="C523" s="229">
        <f>'2015'!$B$3</f>
        <v>0</v>
      </c>
      <c r="D523" s="229">
        <v>2013</v>
      </c>
      <c r="E523" s="229">
        <f>'2015'!$B$4</f>
        <v>0</v>
      </c>
      <c r="F523" s="229">
        <f>'2015'!$B$7</f>
        <v>0</v>
      </c>
      <c r="G523" s="229">
        <f>'2015'!$B$8</f>
        <v>0</v>
      </c>
      <c r="H523" s="230">
        <f>'2015'!$B$9</f>
        <v>0</v>
      </c>
      <c r="I523" s="229">
        <f>'2015'!$B$10</f>
        <v>0</v>
      </c>
      <c r="K523" s="324" t="s">
        <v>861</v>
      </c>
      <c r="L523" s="241" t="s">
        <v>859</v>
      </c>
      <c r="M523" s="296">
        <f>'2015'!C28</f>
        <v>0</v>
      </c>
      <c r="N523" s="296">
        <f>'2015'!D28</f>
        <v>0</v>
      </c>
      <c r="O523" s="296">
        <f>'2015'!E28</f>
        <v>0</v>
      </c>
      <c r="P523" s="296">
        <f>'2015'!F28</f>
        <v>0</v>
      </c>
      <c r="Q523" s="296">
        <f>'2015'!G28</f>
        <v>0</v>
      </c>
      <c r="R523" s="296">
        <f>'2015'!H28</f>
        <v>0</v>
      </c>
      <c r="S523" s="296">
        <f>'2015'!I28</f>
        <v>0</v>
      </c>
      <c r="T523" s="296">
        <f>'2015'!J28</f>
        <v>0</v>
      </c>
      <c r="U523" s="296">
        <f>'2015'!K28</f>
        <v>0</v>
      </c>
      <c r="V523" s="296">
        <f>'2015'!L28</f>
        <v>0</v>
      </c>
      <c r="W523" s="296">
        <f>'2015'!M28</f>
        <v>0</v>
      </c>
      <c r="X523" s="296">
        <f>'2015'!N28</f>
        <v>0</v>
      </c>
      <c r="Y523" s="296">
        <f>'2015'!O28</f>
        <v>0</v>
      </c>
      <c r="Z523" s="296">
        <f>'2015'!P28</f>
        <v>0</v>
      </c>
      <c r="AA523" s="296">
        <f>'2015'!Q28</f>
        <v>0</v>
      </c>
      <c r="AB523" s="296">
        <f>'2015'!R28</f>
        <v>0</v>
      </c>
      <c r="AC523" s="296">
        <f>'2015'!S28</f>
        <v>0</v>
      </c>
      <c r="AD523" s="296">
        <f>'2015'!T28</f>
        <v>0</v>
      </c>
      <c r="AF523" s="296">
        <f t="shared" si="8"/>
        <v>1</v>
      </c>
    </row>
    <row r="524" spans="3:32" ht="75" x14ac:dyDescent="0.25">
      <c r="C524" s="229">
        <f>'2015'!$B$3</f>
        <v>0</v>
      </c>
      <c r="D524" s="229">
        <v>2013</v>
      </c>
      <c r="E524" s="229">
        <f>'2015'!$B$4</f>
        <v>0</v>
      </c>
      <c r="F524" s="229">
        <f>'2015'!$B$7</f>
        <v>0</v>
      </c>
      <c r="G524" s="229">
        <f>'2015'!$B$8</f>
        <v>0</v>
      </c>
      <c r="H524" s="230">
        <f>'2015'!$B$9</f>
        <v>0</v>
      </c>
      <c r="I524" s="229">
        <f>'2015'!$B$10</f>
        <v>0</v>
      </c>
      <c r="K524" s="330" t="s">
        <v>678</v>
      </c>
      <c r="L524" s="241">
        <v>1.3</v>
      </c>
      <c r="M524" s="296">
        <f>'2015'!C30</f>
        <v>0</v>
      </c>
      <c r="N524" s="296">
        <f>'2015'!D30</f>
        <v>0</v>
      </c>
      <c r="O524" s="296">
        <f>'2015'!E30</f>
        <v>0</v>
      </c>
      <c r="P524" s="296">
        <f>'2015'!F30</f>
        <v>0</v>
      </c>
      <c r="Q524" s="296">
        <f>'2015'!G30</f>
        <v>0</v>
      </c>
      <c r="R524" s="296">
        <f>'2015'!H30</f>
        <v>0</v>
      </c>
      <c r="S524" s="296">
        <f>'2015'!I30</f>
        <v>0</v>
      </c>
      <c r="T524" s="296">
        <f>'2015'!J30</f>
        <v>0</v>
      </c>
      <c r="U524" s="296">
        <f>'2015'!K30</f>
        <v>0</v>
      </c>
      <c r="V524" s="296">
        <f>'2015'!L30</f>
        <v>0</v>
      </c>
      <c r="W524" s="296">
        <f>'2015'!M30</f>
        <v>0</v>
      </c>
      <c r="X524" s="296">
        <f>'2015'!N30</f>
        <v>0</v>
      </c>
      <c r="Y524" s="296">
        <f>'2015'!O30</f>
        <v>0</v>
      </c>
      <c r="Z524" s="296">
        <f>'2015'!P30</f>
        <v>0</v>
      </c>
      <c r="AA524" s="296">
        <f>'2015'!Q30</f>
        <v>0</v>
      </c>
      <c r="AB524" s="296">
        <f>'2015'!R30</f>
        <v>0</v>
      </c>
      <c r="AC524" s="296">
        <f>'2015'!S30</f>
        <v>0</v>
      </c>
      <c r="AD524" s="296">
        <f>'2015'!T30</f>
        <v>0</v>
      </c>
      <c r="AF524" s="296">
        <f t="shared" si="8"/>
        <v>1</v>
      </c>
    </row>
    <row r="525" spans="3:32" ht="45" x14ac:dyDescent="0.25">
      <c r="C525" s="229">
        <f>'2015'!$B$3</f>
        <v>0</v>
      </c>
      <c r="D525" s="229">
        <v>2013</v>
      </c>
      <c r="E525" s="229">
        <f>'2015'!$B$4</f>
        <v>0</v>
      </c>
      <c r="F525" s="229">
        <f>'2015'!$B$7</f>
        <v>0</v>
      </c>
      <c r="G525" s="229">
        <f>'2015'!$B$8</f>
        <v>0</v>
      </c>
      <c r="H525" s="230">
        <f>'2015'!$B$9</f>
        <v>0</v>
      </c>
      <c r="I525" s="229">
        <f>'2015'!$B$10</f>
        <v>0</v>
      </c>
      <c r="K525" s="324" t="s">
        <v>865</v>
      </c>
      <c r="L525" s="241" t="s">
        <v>862</v>
      </c>
      <c r="M525" s="296">
        <f>'2015'!C31</f>
        <v>0</v>
      </c>
      <c r="N525" s="296">
        <f>'2015'!D31</f>
        <v>0</v>
      </c>
      <c r="O525" s="296">
        <f>'2015'!E31</f>
        <v>0</v>
      </c>
      <c r="P525" s="296">
        <f>'2015'!F31</f>
        <v>0</v>
      </c>
      <c r="Q525" s="296">
        <f>'2015'!G31</f>
        <v>0</v>
      </c>
      <c r="R525" s="296">
        <f>'2015'!H31</f>
        <v>0</v>
      </c>
      <c r="S525" s="296">
        <f>'2015'!I31</f>
        <v>0</v>
      </c>
      <c r="T525" s="296">
        <f>'2015'!J31</f>
        <v>0</v>
      </c>
      <c r="U525" s="296">
        <f>'2015'!K31</f>
        <v>0</v>
      </c>
      <c r="V525" s="296">
        <f>'2015'!L31</f>
        <v>0</v>
      </c>
      <c r="W525" s="296">
        <f>'2015'!M31</f>
        <v>0</v>
      </c>
      <c r="X525" s="296">
        <f>'2015'!N31</f>
        <v>0</v>
      </c>
      <c r="Y525" s="296">
        <f>'2015'!O31</f>
        <v>0</v>
      </c>
      <c r="Z525" s="296">
        <f>'2015'!P31</f>
        <v>0</v>
      </c>
      <c r="AA525" s="296">
        <f>'2015'!Q31</f>
        <v>0</v>
      </c>
      <c r="AB525" s="296">
        <f>'2015'!R31</f>
        <v>0</v>
      </c>
      <c r="AC525" s="296">
        <f>'2015'!S31</f>
        <v>0</v>
      </c>
      <c r="AD525" s="296">
        <f>'2015'!T31</f>
        <v>0</v>
      </c>
      <c r="AF525" s="296">
        <f t="shared" si="8"/>
        <v>1</v>
      </c>
    </row>
    <row r="526" spans="3:32" ht="30" x14ac:dyDescent="0.25">
      <c r="C526" s="229">
        <f>'2015'!$B$3</f>
        <v>0</v>
      </c>
      <c r="D526" s="229">
        <v>2013</v>
      </c>
      <c r="E526" s="229">
        <f>'2015'!$B$4</f>
        <v>0</v>
      </c>
      <c r="F526" s="229">
        <f>'2015'!$B$7</f>
        <v>0</v>
      </c>
      <c r="G526" s="229">
        <f>'2015'!$B$8</f>
        <v>0</v>
      </c>
      <c r="H526" s="230">
        <f>'2015'!$B$9</f>
        <v>0</v>
      </c>
      <c r="I526" s="229">
        <f>'2015'!$B$10</f>
        <v>0</v>
      </c>
      <c r="K526" s="324" t="s">
        <v>853</v>
      </c>
      <c r="L526" s="241" t="s">
        <v>863</v>
      </c>
      <c r="M526" s="296">
        <f>'2015'!C32</f>
        <v>0</v>
      </c>
      <c r="N526" s="296">
        <f>'2015'!D32</f>
        <v>0</v>
      </c>
      <c r="O526" s="296">
        <f>'2015'!E32</f>
        <v>0</v>
      </c>
      <c r="P526" s="296">
        <f>'2015'!F32</f>
        <v>0</v>
      </c>
      <c r="Q526" s="296">
        <f>'2015'!G32</f>
        <v>0</v>
      </c>
      <c r="R526" s="296">
        <f>'2015'!H32</f>
        <v>0</v>
      </c>
      <c r="S526" s="296">
        <f>'2015'!I32</f>
        <v>0</v>
      </c>
      <c r="T526" s="296">
        <f>'2015'!J32</f>
        <v>0</v>
      </c>
      <c r="U526" s="296">
        <f>'2015'!K32</f>
        <v>0</v>
      </c>
      <c r="V526" s="296">
        <f>'2015'!L32</f>
        <v>0</v>
      </c>
      <c r="W526" s="296">
        <f>'2015'!M32</f>
        <v>0</v>
      </c>
      <c r="X526" s="296">
        <f>'2015'!N32</f>
        <v>0</v>
      </c>
      <c r="Y526" s="296">
        <f>'2015'!O32</f>
        <v>0</v>
      </c>
      <c r="Z526" s="296">
        <f>'2015'!P32</f>
        <v>0</v>
      </c>
      <c r="AA526" s="296">
        <f>'2015'!Q32</f>
        <v>0</v>
      </c>
      <c r="AB526" s="296">
        <f>'2015'!R32</f>
        <v>0</v>
      </c>
      <c r="AC526" s="296">
        <f>'2015'!S32</f>
        <v>0</v>
      </c>
      <c r="AD526" s="296">
        <f>'2015'!T32</f>
        <v>0</v>
      </c>
      <c r="AF526" s="296">
        <f t="shared" si="8"/>
        <v>1</v>
      </c>
    </row>
    <row r="527" spans="3:32" ht="30" x14ac:dyDescent="0.25">
      <c r="C527" s="229">
        <f>'2015'!$B$3</f>
        <v>0</v>
      </c>
      <c r="D527" s="229">
        <v>2013</v>
      </c>
      <c r="E527" s="229">
        <f>'2015'!$B$4</f>
        <v>0</v>
      </c>
      <c r="F527" s="229">
        <f>'2015'!$B$7</f>
        <v>0</v>
      </c>
      <c r="G527" s="229">
        <f>'2015'!$B$8</f>
        <v>0</v>
      </c>
      <c r="H527" s="230">
        <f>'2015'!$B$9</f>
        <v>0</v>
      </c>
      <c r="I527" s="229">
        <f>'2015'!$B$10</f>
        <v>0</v>
      </c>
      <c r="K527" s="324" t="s">
        <v>861</v>
      </c>
      <c r="L527" s="241" t="s">
        <v>864</v>
      </c>
      <c r="M527" s="296">
        <f>'2015'!C33</f>
        <v>0</v>
      </c>
      <c r="N527" s="296">
        <f>'2015'!D33</f>
        <v>0</v>
      </c>
      <c r="O527" s="296">
        <f>'2015'!E33</f>
        <v>0</v>
      </c>
      <c r="P527" s="296">
        <f>'2015'!F33</f>
        <v>0</v>
      </c>
      <c r="Q527" s="296">
        <f>'2015'!G33</f>
        <v>0</v>
      </c>
      <c r="R527" s="296">
        <f>'2015'!H33</f>
        <v>0</v>
      </c>
      <c r="S527" s="296">
        <f>'2015'!I33</f>
        <v>0</v>
      </c>
      <c r="T527" s="296">
        <f>'2015'!J33</f>
        <v>0</v>
      </c>
      <c r="U527" s="296">
        <f>'2015'!K33</f>
        <v>0</v>
      </c>
      <c r="V527" s="296">
        <f>'2015'!L33</f>
        <v>0</v>
      </c>
      <c r="W527" s="296">
        <f>'2015'!M33</f>
        <v>0</v>
      </c>
      <c r="X527" s="296">
        <f>'2015'!N33</f>
        <v>0</v>
      </c>
      <c r="Y527" s="296">
        <f>'2015'!O33</f>
        <v>0</v>
      </c>
      <c r="Z527" s="296">
        <f>'2015'!P33</f>
        <v>0</v>
      </c>
      <c r="AA527" s="296">
        <f>'2015'!Q33</f>
        <v>0</v>
      </c>
      <c r="AB527" s="296">
        <f>'2015'!R33</f>
        <v>0</v>
      </c>
      <c r="AC527" s="296">
        <f>'2015'!S33</f>
        <v>0</v>
      </c>
      <c r="AD527" s="296">
        <f>'2015'!T33</f>
        <v>0</v>
      </c>
      <c r="AF527" s="296">
        <f t="shared" si="8"/>
        <v>1</v>
      </c>
    </row>
    <row r="528" spans="3:32" ht="150" x14ac:dyDescent="0.25">
      <c r="C528" s="229">
        <f>'2015'!$B$3</f>
        <v>0</v>
      </c>
      <c r="D528" s="229">
        <v>2013</v>
      </c>
      <c r="E528" s="229">
        <f>'2015'!$B$4</f>
        <v>0</v>
      </c>
      <c r="F528" s="229">
        <f>'2015'!$B$7</f>
        <v>0</v>
      </c>
      <c r="G528" s="229">
        <f>'2015'!$B$8</f>
        <v>0</v>
      </c>
      <c r="H528" s="230">
        <f>'2015'!$B$9</f>
        <v>0</v>
      </c>
      <c r="I528" s="229">
        <f>'2015'!$B$10</f>
        <v>0</v>
      </c>
      <c r="K528" s="330" t="s">
        <v>682</v>
      </c>
      <c r="L528" s="241">
        <v>1.4</v>
      </c>
      <c r="M528" s="296">
        <f>'2015'!C34</f>
        <v>0</v>
      </c>
      <c r="N528" s="296">
        <f>'2015'!D34</f>
        <v>0</v>
      </c>
      <c r="O528" s="296">
        <f>'2015'!E34</f>
        <v>0</v>
      </c>
      <c r="P528" s="296">
        <f>'2015'!F34</f>
        <v>0</v>
      </c>
      <c r="Q528" s="296">
        <f>'2015'!G34</f>
        <v>0</v>
      </c>
      <c r="R528" s="296">
        <f>'2015'!H34</f>
        <v>0</v>
      </c>
      <c r="S528" s="296">
        <f>'2015'!I34</f>
        <v>0</v>
      </c>
      <c r="T528" s="296">
        <f>'2015'!J34</f>
        <v>0</v>
      </c>
      <c r="U528" s="296">
        <f>'2015'!K34</f>
        <v>0</v>
      </c>
      <c r="V528" s="296">
        <f>'2015'!L34</f>
        <v>0</v>
      </c>
      <c r="W528" s="296">
        <f>'2015'!M34</f>
        <v>0</v>
      </c>
      <c r="X528" s="296">
        <f>'2015'!N34</f>
        <v>0</v>
      </c>
      <c r="Y528" s="296">
        <f>'2015'!O34</f>
        <v>0</v>
      </c>
      <c r="Z528" s="296">
        <f>'2015'!P34</f>
        <v>0</v>
      </c>
      <c r="AA528" s="296">
        <f>'2015'!Q34</f>
        <v>0</v>
      </c>
      <c r="AB528" s="296">
        <f>'2015'!R34</f>
        <v>0</v>
      </c>
      <c r="AC528" s="296">
        <f>'2015'!S34</f>
        <v>0</v>
      </c>
      <c r="AD528" s="296">
        <f>'2015'!T34</f>
        <v>0</v>
      </c>
      <c r="AF528" s="296">
        <f t="shared" si="8"/>
        <v>1</v>
      </c>
    </row>
    <row r="529" spans="3:32" x14ac:dyDescent="0.25">
      <c r="C529" s="229">
        <f>'2015'!$B$3</f>
        <v>0</v>
      </c>
      <c r="D529" s="229">
        <v>2013</v>
      </c>
      <c r="E529" s="229">
        <f>'2015'!$B$4</f>
        <v>0</v>
      </c>
      <c r="F529" s="229">
        <f>'2015'!$B$7</f>
        <v>0</v>
      </c>
      <c r="G529" s="229">
        <f>'2015'!$B$8</f>
        <v>0</v>
      </c>
      <c r="H529" s="230">
        <f>'2015'!$B$9</f>
        <v>0</v>
      </c>
      <c r="I529" s="229">
        <f>'2015'!$B$10</f>
        <v>0</v>
      </c>
      <c r="K529" s="330" t="s">
        <v>684</v>
      </c>
      <c r="L529" s="241">
        <v>1.5</v>
      </c>
      <c r="M529" s="296">
        <f>'2015'!C35</f>
        <v>0</v>
      </c>
      <c r="N529" s="296">
        <f>'2015'!D35</f>
        <v>0</v>
      </c>
      <c r="O529" s="296">
        <f>'2015'!E35</f>
        <v>0</v>
      </c>
      <c r="P529" s="296">
        <f>'2015'!F35</f>
        <v>0</v>
      </c>
      <c r="Q529" s="296">
        <f>'2015'!G35</f>
        <v>0</v>
      </c>
      <c r="R529" s="296">
        <f>'2015'!H35</f>
        <v>0</v>
      </c>
      <c r="S529" s="296">
        <f>'2015'!I35</f>
        <v>0</v>
      </c>
      <c r="T529" s="296">
        <f>'2015'!J35</f>
        <v>0</v>
      </c>
      <c r="U529" s="296">
        <f>'2015'!K35</f>
        <v>0</v>
      </c>
      <c r="V529" s="296">
        <f>'2015'!L35</f>
        <v>0</v>
      </c>
      <c r="W529" s="296">
        <f>'2015'!M35</f>
        <v>0</v>
      </c>
      <c r="X529" s="296">
        <f>'2015'!N35</f>
        <v>0</v>
      </c>
      <c r="Y529" s="296">
        <f>'2015'!O35</f>
        <v>0</v>
      </c>
      <c r="Z529" s="296">
        <f>'2015'!P35</f>
        <v>0</v>
      </c>
      <c r="AA529" s="296">
        <f>'2015'!Q35</f>
        <v>0</v>
      </c>
      <c r="AB529" s="296">
        <f>'2015'!R35</f>
        <v>0</v>
      </c>
      <c r="AC529" s="296">
        <f>'2015'!S35</f>
        <v>0</v>
      </c>
      <c r="AD529" s="296">
        <f>'2015'!T35</f>
        <v>0</v>
      </c>
      <c r="AF529" s="296">
        <f t="shared" si="8"/>
        <v>1</v>
      </c>
    </row>
    <row r="530" spans="3:32" ht="30" x14ac:dyDescent="0.25">
      <c r="C530" s="229">
        <f>'2015'!$B$3</f>
        <v>0</v>
      </c>
      <c r="D530" s="229">
        <v>2013</v>
      </c>
      <c r="E530" s="229">
        <f>'2015'!$B$4</f>
        <v>0</v>
      </c>
      <c r="F530" s="229">
        <f>'2015'!$B$7</f>
        <v>0</v>
      </c>
      <c r="G530" s="229">
        <f>'2015'!$B$8</f>
        <v>0</v>
      </c>
      <c r="H530" s="230">
        <f>'2015'!$B$9</f>
        <v>0</v>
      </c>
      <c r="I530" s="229">
        <f>'2015'!$B$10</f>
        <v>0</v>
      </c>
      <c r="K530" s="330" t="s">
        <v>688</v>
      </c>
      <c r="L530" s="241">
        <v>1.6</v>
      </c>
      <c r="M530" s="296">
        <f>'2015'!C36</f>
        <v>0</v>
      </c>
      <c r="N530" s="296">
        <f>'2015'!D36</f>
        <v>0</v>
      </c>
      <c r="O530" s="296">
        <f>'2015'!E36</f>
        <v>0</v>
      </c>
      <c r="P530" s="296">
        <f>'2015'!F36</f>
        <v>0</v>
      </c>
      <c r="Q530" s="296">
        <f>'2015'!G36</f>
        <v>0</v>
      </c>
      <c r="R530" s="296">
        <f>'2015'!H36</f>
        <v>0</v>
      </c>
      <c r="S530" s="296">
        <f>'2015'!I36</f>
        <v>0</v>
      </c>
      <c r="T530" s="296">
        <f>'2015'!J36</f>
        <v>0</v>
      </c>
      <c r="U530" s="296">
        <f>'2015'!K36</f>
        <v>0</v>
      </c>
      <c r="V530" s="296">
        <f>'2015'!L36</f>
        <v>0</v>
      </c>
      <c r="W530" s="296">
        <f>'2015'!M36</f>
        <v>0</v>
      </c>
      <c r="X530" s="296">
        <f>'2015'!N36</f>
        <v>0</v>
      </c>
      <c r="Y530" s="296">
        <f>'2015'!O36</f>
        <v>0</v>
      </c>
      <c r="Z530" s="296">
        <f>'2015'!P36</f>
        <v>0</v>
      </c>
      <c r="AA530" s="296">
        <f>'2015'!Q36</f>
        <v>0</v>
      </c>
      <c r="AB530" s="296">
        <f>'2015'!R36</f>
        <v>0</v>
      </c>
      <c r="AC530" s="296">
        <f>'2015'!S36</f>
        <v>0</v>
      </c>
      <c r="AD530" s="296">
        <f>'2015'!T36</f>
        <v>0</v>
      </c>
      <c r="AF530" s="296">
        <f t="shared" si="8"/>
        <v>1</v>
      </c>
    </row>
    <row r="531" spans="3:32" x14ac:dyDescent="0.25">
      <c r="C531" s="229">
        <f>'2015'!$B$3</f>
        <v>0</v>
      </c>
      <c r="D531" s="229">
        <v>2013</v>
      </c>
      <c r="E531" s="229">
        <f>'2015'!$B$4</f>
        <v>0</v>
      </c>
      <c r="F531" s="229">
        <f>'2015'!$B$7</f>
        <v>0</v>
      </c>
      <c r="G531" s="229">
        <f>'2015'!$B$8</f>
        <v>0</v>
      </c>
      <c r="H531" s="230">
        <f>'2015'!$B$9</f>
        <v>0</v>
      </c>
      <c r="I531" s="229">
        <f>'2015'!$B$10</f>
        <v>0</v>
      </c>
      <c r="K531" s="324"/>
      <c r="L531" s="241">
        <v>0</v>
      </c>
      <c r="M531" s="296" t="e">
        <f>'2015'!#REF!</f>
        <v>#REF!</v>
      </c>
      <c r="N531" s="296" t="e">
        <f>'2015'!#REF!</f>
        <v>#REF!</v>
      </c>
      <c r="O531" s="296" t="e">
        <f>'2015'!#REF!</f>
        <v>#REF!</v>
      </c>
      <c r="P531" s="296" t="e">
        <f>'2015'!#REF!</f>
        <v>#REF!</v>
      </c>
      <c r="Q531" s="296" t="e">
        <f>'2015'!#REF!</f>
        <v>#REF!</v>
      </c>
      <c r="R531" s="296" t="e">
        <f>'2015'!#REF!</f>
        <v>#REF!</v>
      </c>
      <c r="S531" s="296" t="e">
        <f>'2015'!#REF!</f>
        <v>#REF!</v>
      </c>
      <c r="T531" s="296" t="e">
        <f>'2015'!#REF!</f>
        <v>#REF!</v>
      </c>
      <c r="U531" s="296" t="e">
        <f>'2015'!#REF!</f>
        <v>#REF!</v>
      </c>
      <c r="V531" s="296" t="e">
        <f>'2015'!#REF!</f>
        <v>#REF!</v>
      </c>
      <c r="W531" s="296" t="e">
        <f>'2015'!#REF!</f>
        <v>#REF!</v>
      </c>
      <c r="X531" s="296" t="e">
        <f>'2015'!#REF!</f>
        <v>#REF!</v>
      </c>
      <c r="Y531" s="296" t="e">
        <f>'2015'!#REF!</f>
        <v>#REF!</v>
      </c>
      <c r="Z531" s="296" t="e">
        <f>'2015'!#REF!</f>
        <v>#REF!</v>
      </c>
      <c r="AA531" s="296" t="e">
        <f>'2015'!#REF!</f>
        <v>#REF!</v>
      </c>
      <c r="AB531" s="296" t="e">
        <f>'2015'!#REF!</f>
        <v>#REF!</v>
      </c>
      <c r="AC531" s="296" t="e">
        <f>'2015'!#REF!</f>
        <v>#REF!</v>
      </c>
      <c r="AD531" s="296" t="e">
        <f>'2015'!#REF!</f>
        <v>#REF!</v>
      </c>
      <c r="AF531" s="296" t="e">
        <f t="shared" si="8"/>
        <v>#REF!</v>
      </c>
    </row>
    <row r="532" spans="3:32" ht="60" x14ac:dyDescent="0.25">
      <c r="C532" s="229">
        <f>'2015'!$B$3</f>
        <v>0</v>
      </c>
      <c r="D532" s="229">
        <v>2013</v>
      </c>
      <c r="E532" s="229">
        <f>'2015'!$B$4</f>
        <v>0</v>
      </c>
      <c r="F532" s="229">
        <f>'2015'!$B$7</f>
        <v>0</v>
      </c>
      <c r="G532" s="229">
        <f>'2015'!$B$8</f>
        <v>0</v>
      </c>
      <c r="H532" s="230">
        <f>'2015'!$B$9</f>
        <v>0</v>
      </c>
      <c r="I532" s="229">
        <f>'2015'!$B$10</f>
        <v>0</v>
      </c>
      <c r="K532" s="329" t="s">
        <v>694</v>
      </c>
      <c r="L532" s="241">
        <v>2</v>
      </c>
      <c r="M532" s="296">
        <f>'2015'!C38</f>
        <v>0</v>
      </c>
      <c r="N532" s="296">
        <f>'2015'!D38</f>
        <v>0</v>
      </c>
      <c r="O532" s="296">
        <f>'2015'!E38</f>
        <v>0</v>
      </c>
      <c r="P532" s="296">
        <f>'2015'!F38</f>
        <v>0</v>
      </c>
      <c r="Q532" s="296">
        <f>'2015'!G38</f>
        <v>0</v>
      </c>
      <c r="R532" s="296">
        <f>'2015'!H38</f>
        <v>0</v>
      </c>
      <c r="S532" s="296">
        <f>'2015'!I38</f>
        <v>0</v>
      </c>
      <c r="T532" s="296">
        <f>'2015'!J38</f>
        <v>0</v>
      </c>
      <c r="U532" s="296">
        <f>'2015'!K38</f>
        <v>0</v>
      </c>
      <c r="V532" s="296">
        <f>'2015'!L38</f>
        <v>0</v>
      </c>
      <c r="W532" s="296">
        <f>'2015'!M38</f>
        <v>0</v>
      </c>
      <c r="X532" s="296">
        <f>'2015'!N38</f>
        <v>0</v>
      </c>
      <c r="Y532" s="296">
        <f>'2015'!O38</f>
        <v>0</v>
      </c>
      <c r="Z532" s="296">
        <f>'2015'!P38</f>
        <v>0</v>
      </c>
      <c r="AA532" s="296">
        <f>'2015'!Q38</f>
        <v>0</v>
      </c>
      <c r="AB532" s="296">
        <f>'2015'!R38</f>
        <v>0</v>
      </c>
      <c r="AC532" s="296">
        <f>'2015'!S38</f>
        <v>0</v>
      </c>
      <c r="AD532" s="296">
        <f>'2015'!T38</f>
        <v>0</v>
      </c>
      <c r="AF532" s="296">
        <f t="shared" si="8"/>
        <v>1</v>
      </c>
    </row>
    <row r="533" spans="3:32" ht="60" x14ac:dyDescent="0.25">
      <c r="C533" s="229">
        <f>'2015'!$B$3</f>
        <v>0</v>
      </c>
      <c r="D533" s="229">
        <v>2013</v>
      </c>
      <c r="E533" s="229">
        <f>'2015'!$B$4</f>
        <v>0</v>
      </c>
      <c r="F533" s="229">
        <f>'2015'!$B$7</f>
        <v>0</v>
      </c>
      <c r="G533" s="229">
        <f>'2015'!$B$8</f>
        <v>0</v>
      </c>
      <c r="H533" s="230">
        <f>'2015'!$B$9</f>
        <v>0</v>
      </c>
      <c r="I533" s="229">
        <f>'2015'!$B$10</f>
        <v>0</v>
      </c>
      <c r="K533" s="330" t="s">
        <v>697</v>
      </c>
      <c r="L533" s="241">
        <v>2.1</v>
      </c>
      <c r="M533" s="296">
        <f>'2015'!C39</f>
        <v>0</v>
      </c>
      <c r="N533" s="296">
        <f>'2015'!D39</f>
        <v>0</v>
      </c>
      <c r="O533" s="296">
        <f>'2015'!E39</f>
        <v>0</v>
      </c>
      <c r="P533" s="296">
        <f>'2015'!F39</f>
        <v>0</v>
      </c>
      <c r="Q533" s="296">
        <f>'2015'!G39</f>
        <v>0</v>
      </c>
      <c r="R533" s="296">
        <f>'2015'!H39</f>
        <v>0</v>
      </c>
      <c r="S533" s="296">
        <f>'2015'!I39</f>
        <v>0</v>
      </c>
      <c r="T533" s="296">
        <f>'2015'!J39</f>
        <v>0</v>
      </c>
      <c r="U533" s="296">
        <f>'2015'!K39</f>
        <v>0</v>
      </c>
      <c r="V533" s="296">
        <f>'2015'!L39</f>
        <v>0</v>
      </c>
      <c r="W533" s="296">
        <f>'2015'!M39</f>
        <v>0</v>
      </c>
      <c r="X533" s="296">
        <f>'2015'!N39</f>
        <v>0</v>
      </c>
      <c r="Y533" s="296">
        <f>'2015'!O39</f>
        <v>0</v>
      </c>
      <c r="Z533" s="296">
        <f>'2015'!P39</f>
        <v>0</v>
      </c>
      <c r="AA533" s="296">
        <f>'2015'!Q39</f>
        <v>0</v>
      </c>
      <c r="AB533" s="296">
        <f>'2015'!R39</f>
        <v>0</v>
      </c>
      <c r="AC533" s="296">
        <f>'2015'!S39</f>
        <v>0</v>
      </c>
      <c r="AD533" s="296">
        <f>'2015'!T39</f>
        <v>0</v>
      </c>
      <c r="AF533" s="296">
        <f t="shared" si="8"/>
        <v>1</v>
      </c>
    </row>
    <row r="534" spans="3:32" ht="30" x14ac:dyDescent="0.25">
      <c r="C534" s="229">
        <f>'2015'!$B$3</f>
        <v>0</v>
      </c>
      <c r="D534" s="229">
        <v>2013</v>
      </c>
      <c r="E534" s="229">
        <f>'2015'!$B$4</f>
        <v>0</v>
      </c>
      <c r="F534" s="229">
        <f>'2015'!$B$7</f>
        <v>0</v>
      </c>
      <c r="G534" s="229">
        <f>'2015'!$B$8</f>
        <v>0</v>
      </c>
      <c r="H534" s="230">
        <f>'2015'!$B$9</f>
        <v>0</v>
      </c>
      <c r="I534" s="229">
        <f>'2015'!$B$10</f>
        <v>0</v>
      </c>
      <c r="K534" s="324" t="s">
        <v>841</v>
      </c>
      <c r="L534" s="241" t="s">
        <v>867</v>
      </c>
      <c r="M534" s="296">
        <f>'2015'!C40</f>
        <v>0</v>
      </c>
      <c r="N534" s="296">
        <f>'2015'!D40</f>
        <v>0</v>
      </c>
      <c r="O534" s="296">
        <f>'2015'!E40</f>
        <v>0</v>
      </c>
      <c r="P534" s="296">
        <f>'2015'!F40</f>
        <v>0</v>
      </c>
      <c r="Q534" s="296">
        <f>'2015'!G40</f>
        <v>0</v>
      </c>
      <c r="R534" s="296">
        <f>'2015'!H40</f>
        <v>0</v>
      </c>
      <c r="S534" s="296">
        <f>'2015'!I40</f>
        <v>0</v>
      </c>
      <c r="T534" s="296">
        <f>'2015'!J40</f>
        <v>0</v>
      </c>
      <c r="U534" s="296">
        <f>'2015'!K40</f>
        <v>0</v>
      </c>
      <c r="V534" s="296">
        <f>'2015'!L40</f>
        <v>0</v>
      </c>
      <c r="W534" s="296">
        <f>'2015'!M40</f>
        <v>0</v>
      </c>
      <c r="X534" s="296">
        <f>'2015'!N40</f>
        <v>0</v>
      </c>
      <c r="Y534" s="296">
        <f>'2015'!O40</f>
        <v>0</v>
      </c>
      <c r="Z534" s="296">
        <f>'2015'!P40</f>
        <v>0</v>
      </c>
      <c r="AA534" s="296">
        <f>'2015'!Q40</f>
        <v>0</v>
      </c>
      <c r="AB534" s="296">
        <f>'2015'!R40</f>
        <v>0</v>
      </c>
      <c r="AC534" s="296">
        <f>'2015'!S40</f>
        <v>0</v>
      </c>
      <c r="AD534" s="296">
        <f>'2015'!T40</f>
        <v>0</v>
      </c>
      <c r="AF534" s="296">
        <f t="shared" si="8"/>
        <v>1</v>
      </c>
    </row>
    <row r="535" spans="3:32" ht="30" x14ac:dyDescent="0.25">
      <c r="C535" s="229">
        <f>'2015'!$B$3</f>
        <v>0</v>
      </c>
      <c r="D535" s="229">
        <v>2013</v>
      </c>
      <c r="E535" s="229">
        <f>'2015'!$B$4</f>
        <v>0</v>
      </c>
      <c r="F535" s="229">
        <f>'2015'!$B$7</f>
        <v>0</v>
      </c>
      <c r="G535" s="229">
        <f>'2015'!$B$8</f>
        <v>0</v>
      </c>
      <c r="H535" s="230">
        <f>'2015'!$B$9</f>
        <v>0</v>
      </c>
      <c r="I535" s="229">
        <f>'2015'!$B$10</f>
        <v>0</v>
      </c>
      <c r="K535" s="324" t="s">
        <v>842</v>
      </c>
      <c r="L535" s="241" t="s">
        <v>868</v>
      </c>
      <c r="M535" s="296">
        <f>'2015'!C41</f>
        <v>0</v>
      </c>
      <c r="N535" s="296">
        <f>'2015'!D41</f>
        <v>0</v>
      </c>
      <c r="O535" s="296">
        <f>'2015'!E41</f>
        <v>0</v>
      </c>
      <c r="P535" s="296">
        <f>'2015'!F41</f>
        <v>0</v>
      </c>
      <c r="Q535" s="296">
        <f>'2015'!G41</f>
        <v>0</v>
      </c>
      <c r="R535" s="296">
        <f>'2015'!H41</f>
        <v>0</v>
      </c>
      <c r="S535" s="296">
        <f>'2015'!I41</f>
        <v>0</v>
      </c>
      <c r="T535" s="296">
        <f>'2015'!J41</f>
        <v>0</v>
      </c>
      <c r="U535" s="296">
        <f>'2015'!K41</f>
        <v>0</v>
      </c>
      <c r="V535" s="296">
        <f>'2015'!L41</f>
        <v>0</v>
      </c>
      <c r="W535" s="296">
        <f>'2015'!M41</f>
        <v>0</v>
      </c>
      <c r="X535" s="296">
        <f>'2015'!N41</f>
        <v>0</v>
      </c>
      <c r="Y535" s="296">
        <f>'2015'!O41</f>
        <v>0</v>
      </c>
      <c r="Z535" s="296">
        <f>'2015'!P41</f>
        <v>0</v>
      </c>
      <c r="AA535" s="296">
        <f>'2015'!Q41</f>
        <v>0</v>
      </c>
      <c r="AB535" s="296">
        <f>'2015'!R41</f>
        <v>0</v>
      </c>
      <c r="AC535" s="296">
        <f>'2015'!S41</f>
        <v>0</v>
      </c>
      <c r="AD535" s="296">
        <f>'2015'!T41</f>
        <v>0</v>
      </c>
      <c r="AF535" s="296">
        <f t="shared" si="8"/>
        <v>1</v>
      </c>
    </row>
    <row r="536" spans="3:32" ht="30" x14ac:dyDescent="0.25">
      <c r="C536" s="229">
        <f>'2015'!$B$3</f>
        <v>0</v>
      </c>
      <c r="D536" s="229">
        <v>2013</v>
      </c>
      <c r="E536" s="229">
        <f>'2015'!$B$4</f>
        <v>0</v>
      </c>
      <c r="F536" s="229">
        <f>'2015'!$B$7</f>
        <v>0</v>
      </c>
      <c r="G536" s="229">
        <f>'2015'!$B$8</f>
        <v>0</v>
      </c>
      <c r="H536" s="230">
        <f>'2015'!$B$9</f>
        <v>0</v>
      </c>
      <c r="I536" s="229">
        <f>'2015'!$B$10</f>
        <v>0</v>
      </c>
      <c r="K536" s="324" t="s">
        <v>843</v>
      </c>
      <c r="L536" s="241" t="s">
        <v>869</v>
      </c>
      <c r="M536" s="296">
        <f>'2015'!C42</f>
        <v>0</v>
      </c>
      <c r="N536" s="296">
        <f>'2015'!D42</f>
        <v>0</v>
      </c>
      <c r="O536" s="296">
        <f>'2015'!E42</f>
        <v>0</v>
      </c>
      <c r="P536" s="296">
        <f>'2015'!F42</f>
        <v>0</v>
      </c>
      <c r="Q536" s="296">
        <f>'2015'!G42</f>
        <v>0</v>
      </c>
      <c r="R536" s="296">
        <f>'2015'!H42</f>
        <v>0</v>
      </c>
      <c r="S536" s="296">
        <f>'2015'!I42</f>
        <v>0</v>
      </c>
      <c r="T536" s="296">
        <f>'2015'!J42</f>
        <v>0</v>
      </c>
      <c r="U536" s="296">
        <f>'2015'!K42</f>
        <v>0</v>
      </c>
      <c r="V536" s="296">
        <f>'2015'!L42</f>
        <v>0</v>
      </c>
      <c r="W536" s="296">
        <f>'2015'!M42</f>
        <v>0</v>
      </c>
      <c r="X536" s="296">
        <f>'2015'!N42</f>
        <v>0</v>
      </c>
      <c r="Y536" s="296">
        <f>'2015'!O42</f>
        <v>0</v>
      </c>
      <c r="Z536" s="296">
        <f>'2015'!P42</f>
        <v>0</v>
      </c>
      <c r="AA536" s="296">
        <f>'2015'!Q42</f>
        <v>0</v>
      </c>
      <c r="AB536" s="296">
        <f>'2015'!R42</f>
        <v>0</v>
      </c>
      <c r="AC536" s="296">
        <f>'2015'!S42</f>
        <v>0</v>
      </c>
      <c r="AD536" s="296">
        <f>'2015'!T42</f>
        <v>0</v>
      </c>
      <c r="AF536" s="296">
        <f t="shared" si="8"/>
        <v>1</v>
      </c>
    </row>
    <row r="537" spans="3:32" ht="45" x14ac:dyDescent="0.25">
      <c r="C537" s="229">
        <f>'2015'!$B$3</f>
        <v>0</v>
      </c>
      <c r="D537" s="229">
        <v>2013</v>
      </c>
      <c r="E537" s="229">
        <f>'2015'!$B$4</f>
        <v>0</v>
      </c>
      <c r="F537" s="229">
        <f>'2015'!$B$7</f>
        <v>0</v>
      </c>
      <c r="G537" s="229">
        <f>'2015'!$B$8</f>
        <v>0</v>
      </c>
      <c r="H537" s="230">
        <f>'2015'!$B$9</f>
        <v>0</v>
      </c>
      <c r="I537" s="229">
        <f>'2015'!$B$10</f>
        <v>0</v>
      </c>
      <c r="K537" s="330" t="s">
        <v>699</v>
      </c>
      <c r="L537" s="241">
        <v>2.2000000000000002</v>
      </c>
      <c r="M537" s="296">
        <f>'2015'!C43</f>
        <v>0</v>
      </c>
      <c r="N537" s="296">
        <f>'2015'!D43</f>
        <v>0</v>
      </c>
      <c r="O537" s="296">
        <f>'2015'!E43</f>
        <v>0</v>
      </c>
      <c r="P537" s="296">
        <f>'2015'!F43</f>
        <v>0</v>
      </c>
      <c r="Q537" s="296">
        <f>'2015'!G43</f>
        <v>0</v>
      </c>
      <c r="R537" s="296">
        <f>'2015'!H43</f>
        <v>0</v>
      </c>
      <c r="S537" s="296">
        <f>'2015'!I43</f>
        <v>0</v>
      </c>
      <c r="T537" s="296">
        <f>'2015'!J43</f>
        <v>0</v>
      </c>
      <c r="U537" s="296">
        <f>'2015'!K43</f>
        <v>0</v>
      </c>
      <c r="V537" s="296">
        <f>'2015'!L43</f>
        <v>0</v>
      </c>
      <c r="W537" s="296">
        <f>'2015'!M43</f>
        <v>0</v>
      </c>
      <c r="X537" s="296">
        <f>'2015'!N43</f>
        <v>0</v>
      </c>
      <c r="Y537" s="296">
        <f>'2015'!O43</f>
        <v>0</v>
      </c>
      <c r="Z537" s="296">
        <f>'2015'!P43</f>
        <v>0</v>
      </c>
      <c r="AA537" s="296">
        <f>'2015'!Q43</f>
        <v>0</v>
      </c>
      <c r="AB537" s="296">
        <f>'2015'!R43</f>
        <v>0</v>
      </c>
      <c r="AC537" s="296">
        <f>'2015'!S43</f>
        <v>0</v>
      </c>
      <c r="AD537" s="296">
        <f>'2015'!T43</f>
        <v>0</v>
      </c>
      <c r="AF537" s="296">
        <f t="shared" si="8"/>
        <v>1</v>
      </c>
    </row>
    <row r="538" spans="3:32" ht="30" x14ac:dyDescent="0.25">
      <c r="C538" s="229">
        <f>'2015'!$B$3</f>
        <v>0</v>
      </c>
      <c r="D538" s="229">
        <v>2013</v>
      </c>
      <c r="E538" s="229">
        <f>'2015'!$B$4</f>
        <v>0</v>
      </c>
      <c r="F538" s="229">
        <f>'2015'!$B$7</f>
        <v>0</v>
      </c>
      <c r="G538" s="229">
        <f>'2015'!$B$8</f>
        <v>0</v>
      </c>
      <c r="H538" s="230">
        <f>'2015'!$B$9</f>
        <v>0</v>
      </c>
      <c r="I538" s="229">
        <f>'2015'!$B$10</f>
        <v>0</v>
      </c>
      <c r="K538" s="324" t="s">
        <v>841</v>
      </c>
      <c r="L538" s="241" t="s">
        <v>870</v>
      </c>
      <c r="M538" s="296">
        <f>'2015'!C44</f>
        <v>0</v>
      </c>
      <c r="N538" s="296">
        <f>'2015'!D44</f>
        <v>0</v>
      </c>
      <c r="O538" s="296">
        <f>'2015'!E44</f>
        <v>0</v>
      </c>
      <c r="P538" s="296">
        <f>'2015'!F44</f>
        <v>0</v>
      </c>
      <c r="Q538" s="296">
        <f>'2015'!G44</f>
        <v>0</v>
      </c>
      <c r="R538" s="296">
        <f>'2015'!H44</f>
        <v>0</v>
      </c>
      <c r="S538" s="296">
        <f>'2015'!I44</f>
        <v>0</v>
      </c>
      <c r="T538" s="296">
        <f>'2015'!J44</f>
        <v>0</v>
      </c>
      <c r="U538" s="296">
        <f>'2015'!K44</f>
        <v>0</v>
      </c>
      <c r="V538" s="296">
        <f>'2015'!L44</f>
        <v>0</v>
      </c>
      <c r="W538" s="296">
        <f>'2015'!M44</f>
        <v>0</v>
      </c>
      <c r="X538" s="296">
        <f>'2015'!N44</f>
        <v>0</v>
      </c>
      <c r="Y538" s="296">
        <f>'2015'!O44</f>
        <v>0</v>
      </c>
      <c r="Z538" s="296">
        <f>'2015'!P44</f>
        <v>0</v>
      </c>
      <c r="AA538" s="296">
        <f>'2015'!Q44</f>
        <v>0</v>
      </c>
      <c r="AB538" s="296">
        <f>'2015'!R44</f>
        <v>0</v>
      </c>
      <c r="AC538" s="296">
        <f>'2015'!S44</f>
        <v>0</v>
      </c>
      <c r="AD538" s="296">
        <f>'2015'!T44</f>
        <v>0</v>
      </c>
      <c r="AF538" s="296">
        <f t="shared" si="8"/>
        <v>1</v>
      </c>
    </row>
    <row r="539" spans="3:32" ht="30" x14ac:dyDescent="0.25">
      <c r="C539" s="229">
        <f>'2015'!$B$3</f>
        <v>0</v>
      </c>
      <c r="D539" s="229">
        <v>2013</v>
      </c>
      <c r="E539" s="229">
        <f>'2015'!$B$4</f>
        <v>0</v>
      </c>
      <c r="F539" s="229">
        <f>'2015'!$B$7</f>
        <v>0</v>
      </c>
      <c r="G539" s="229">
        <f>'2015'!$B$8</f>
        <v>0</v>
      </c>
      <c r="H539" s="230">
        <f>'2015'!$B$9</f>
        <v>0</v>
      </c>
      <c r="I539" s="229">
        <f>'2015'!$B$10</f>
        <v>0</v>
      </c>
      <c r="K539" s="324" t="s">
        <v>842</v>
      </c>
      <c r="L539" s="241" t="s">
        <v>871</v>
      </c>
      <c r="M539" s="296">
        <f>'2015'!C45</f>
        <v>0</v>
      </c>
      <c r="N539" s="296">
        <f>'2015'!D45</f>
        <v>0</v>
      </c>
      <c r="O539" s="296">
        <f>'2015'!E45</f>
        <v>0</v>
      </c>
      <c r="P539" s="296">
        <f>'2015'!F45</f>
        <v>0</v>
      </c>
      <c r="Q539" s="296">
        <f>'2015'!G45</f>
        <v>0</v>
      </c>
      <c r="R539" s="296">
        <f>'2015'!H45</f>
        <v>0</v>
      </c>
      <c r="S539" s="296">
        <f>'2015'!I45</f>
        <v>0</v>
      </c>
      <c r="T539" s="296">
        <f>'2015'!J45</f>
        <v>0</v>
      </c>
      <c r="U539" s="296">
        <f>'2015'!K45</f>
        <v>0</v>
      </c>
      <c r="V539" s="296">
        <f>'2015'!L45</f>
        <v>0</v>
      </c>
      <c r="W539" s="296">
        <f>'2015'!M45</f>
        <v>0</v>
      </c>
      <c r="X539" s="296">
        <f>'2015'!N45</f>
        <v>0</v>
      </c>
      <c r="Y539" s="296">
        <f>'2015'!O45</f>
        <v>0</v>
      </c>
      <c r="Z539" s="296">
        <f>'2015'!P45</f>
        <v>0</v>
      </c>
      <c r="AA539" s="296">
        <f>'2015'!Q45</f>
        <v>0</v>
      </c>
      <c r="AB539" s="296">
        <f>'2015'!R45</f>
        <v>0</v>
      </c>
      <c r="AC539" s="296">
        <f>'2015'!S45</f>
        <v>0</v>
      </c>
      <c r="AD539" s="296">
        <f>'2015'!T45</f>
        <v>0</v>
      </c>
      <c r="AF539" s="296">
        <f t="shared" si="8"/>
        <v>1</v>
      </c>
    </row>
    <row r="540" spans="3:32" ht="30" x14ac:dyDescent="0.25">
      <c r="C540" s="229">
        <f>'2015'!$B$3</f>
        <v>0</v>
      </c>
      <c r="D540" s="229">
        <v>2013</v>
      </c>
      <c r="E540" s="229">
        <f>'2015'!$B$4</f>
        <v>0</v>
      </c>
      <c r="F540" s="229">
        <f>'2015'!$B$7</f>
        <v>0</v>
      </c>
      <c r="G540" s="229">
        <f>'2015'!$B$8</f>
        <v>0</v>
      </c>
      <c r="H540" s="230">
        <f>'2015'!$B$9</f>
        <v>0</v>
      </c>
      <c r="I540" s="229">
        <f>'2015'!$B$10</f>
        <v>0</v>
      </c>
      <c r="K540" s="324" t="s">
        <v>843</v>
      </c>
      <c r="L540" s="241" t="s">
        <v>872</v>
      </c>
      <c r="M540" s="296">
        <f>'2015'!C46</f>
        <v>0</v>
      </c>
      <c r="N540" s="296">
        <f>'2015'!D46</f>
        <v>0</v>
      </c>
      <c r="O540" s="296">
        <f>'2015'!E46</f>
        <v>0</v>
      </c>
      <c r="P540" s="296">
        <f>'2015'!F46</f>
        <v>0</v>
      </c>
      <c r="Q540" s="296">
        <f>'2015'!G46</f>
        <v>0</v>
      </c>
      <c r="R540" s="296">
        <f>'2015'!H46</f>
        <v>0</v>
      </c>
      <c r="S540" s="296">
        <f>'2015'!I46</f>
        <v>0</v>
      </c>
      <c r="T540" s="296">
        <f>'2015'!J46</f>
        <v>0</v>
      </c>
      <c r="U540" s="296">
        <f>'2015'!K46</f>
        <v>0</v>
      </c>
      <c r="V540" s="296">
        <f>'2015'!L46</f>
        <v>0</v>
      </c>
      <c r="W540" s="296">
        <f>'2015'!M46</f>
        <v>0</v>
      </c>
      <c r="X540" s="296">
        <f>'2015'!N46</f>
        <v>0</v>
      </c>
      <c r="Y540" s="296">
        <f>'2015'!O46</f>
        <v>0</v>
      </c>
      <c r="Z540" s="296">
        <f>'2015'!P46</f>
        <v>0</v>
      </c>
      <c r="AA540" s="296">
        <f>'2015'!Q46</f>
        <v>0</v>
      </c>
      <c r="AB540" s="296">
        <f>'2015'!R46</f>
        <v>0</v>
      </c>
      <c r="AC540" s="296">
        <f>'2015'!S46</f>
        <v>0</v>
      </c>
      <c r="AD540" s="296">
        <f>'2015'!T46</f>
        <v>0</v>
      </c>
      <c r="AF540" s="296">
        <f t="shared" si="8"/>
        <v>1</v>
      </c>
    </row>
    <row r="541" spans="3:32" ht="75" x14ac:dyDescent="0.25">
      <c r="C541" s="229">
        <f>'2015'!$B$3</f>
        <v>0</v>
      </c>
      <c r="D541" s="229">
        <v>2013</v>
      </c>
      <c r="E541" s="229">
        <f>'2015'!$B$4</f>
        <v>0</v>
      </c>
      <c r="F541" s="229">
        <f>'2015'!$B$7</f>
        <v>0</v>
      </c>
      <c r="G541" s="229">
        <f>'2015'!$B$8</f>
        <v>0</v>
      </c>
      <c r="H541" s="230">
        <f>'2015'!$B$9</f>
        <v>0</v>
      </c>
      <c r="I541" s="229">
        <f>'2015'!$B$10</f>
        <v>0</v>
      </c>
      <c r="K541" s="330" t="s">
        <v>701</v>
      </c>
      <c r="L541" s="241">
        <v>2.2999999999999998</v>
      </c>
      <c r="M541" s="296">
        <f>'2015'!C47</f>
        <v>0</v>
      </c>
      <c r="N541" s="296">
        <f>'2015'!D47</f>
        <v>0</v>
      </c>
      <c r="O541" s="296">
        <f>'2015'!E47</f>
        <v>0</v>
      </c>
      <c r="P541" s="296">
        <f>'2015'!F47</f>
        <v>0</v>
      </c>
      <c r="Q541" s="296">
        <f>'2015'!G47</f>
        <v>0</v>
      </c>
      <c r="R541" s="296">
        <f>'2015'!H47</f>
        <v>0</v>
      </c>
      <c r="S541" s="296">
        <f>'2015'!I47</f>
        <v>0</v>
      </c>
      <c r="T541" s="296">
        <f>'2015'!J47</f>
        <v>0</v>
      </c>
      <c r="U541" s="296">
        <f>'2015'!K47</f>
        <v>0</v>
      </c>
      <c r="V541" s="296">
        <f>'2015'!L47</f>
        <v>0</v>
      </c>
      <c r="W541" s="296">
        <f>'2015'!M47</f>
        <v>0</v>
      </c>
      <c r="X541" s="296">
        <f>'2015'!N47</f>
        <v>0</v>
      </c>
      <c r="Y541" s="296">
        <f>'2015'!O47</f>
        <v>0</v>
      </c>
      <c r="Z541" s="296">
        <f>'2015'!P47</f>
        <v>0</v>
      </c>
      <c r="AA541" s="296">
        <f>'2015'!Q47</f>
        <v>0</v>
      </c>
      <c r="AB541" s="296">
        <f>'2015'!R47</f>
        <v>0</v>
      </c>
      <c r="AC541" s="296">
        <f>'2015'!S47</f>
        <v>0</v>
      </c>
      <c r="AD541" s="296">
        <f>'2015'!T47</f>
        <v>0</v>
      </c>
      <c r="AF541" s="296">
        <f t="shared" si="8"/>
        <v>1</v>
      </c>
    </row>
    <row r="542" spans="3:32" x14ac:dyDescent="0.25">
      <c r="C542" s="229">
        <f>'2015'!$B$3</f>
        <v>0</v>
      </c>
      <c r="D542" s="229">
        <v>2013</v>
      </c>
      <c r="E542" s="229">
        <f>'2015'!$B$4</f>
        <v>0</v>
      </c>
      <c r="F542" s="229">
        <f>'2015'!$B$7</f>
        <v>0</v>
      </c>
      <c r="G542" s="229">
        <f>'2015'!$B$8</f>
        <v>0</v>
      </c>
      <c r="H542" s="230">
        <f>'2015'!$B$9</f>
        <v>0</v>
      </c>
      <c r="I542" s="229">
        <f>'2015'!$B$10</f>
        <v>0</v>
      </c>
      <c r="K542" s="324" t="s">
        <v>860</v>
      </c>
      <c r="L542" s="241" t="s">
        <v>873</v>
      </c>
      <c r="M542" s="296">
        <f>'2015'!C48</f>
        <v>0</v>
      </c>
      <c r="N542" s="296">
        <f>'2015'!D48</f>
        <v>0</v>
      </c>
      <c r="O542" s="296">
        <f>'2015'!E48</f>
        <v>0</v>
      </c>
      <c r="P542" s="296">
        <f>'2015'!F48</f>
        <v>0</v>
      </c>
      <c r="Q542" s="296">
        <f>'2015'!G48</f>
        <v>0</v>
      </c>
      <c r="R542" s="296">
        <f>'2015'!H48</f>
        <v>0</v>
      </c>
      <c r="S542" s="296">
        <f>'2015'!I48</f>
        <v>0</v>
      </c>
      <c r="T542" s="296">
        <f>'2015'!J48</f>
        <v>0</v>
      </c>
      <c r="U542" s="296">
        <f>'2015'!K48</f>
        <v>0</v>
      </c>
      <c r="V542" s="296">
        <f>'2015'!L48</f>
        <v>0</v>
      </c>
      <c r="W542" s="296">
        <f>'2015'!M48</f>
        <v>0</v>
      </c>
      <c r="X542" s="296">
        <f>'2015'!N48</f>
        <v>0</v>
      </c>
      <c r="Y542" s="296">
        <f>'2015'!O48</f>
        <v>0</v>
      </c>
      <c r="Z542" s="296">
        <f>'2015'!P48</f>
        <v>0</v>
      </c>
      <c r="AA542" s="296">
        <f>'2015'!Q48</f>
        <v>0</v>
      </c>
      <c r="AB542" s="296">
        <f>'2015'!R48</f>
        <v>0</v>
      </c>
      <c r="AC542" s="296">
        <f>'2015'!S48</f>
        <v>0</v>
      </c>
      <c r="AD542" s="296">
        <f>'2015'!T48</f>
        <v>0</v>
      </c>
      <c r="AF542" s="296">
        <f t="shared" si="8"/>
        <v>1</v>
      </c>
    </row>
    <row r="543" spans="3:32" ht="30" x14ac:dyDescent="0.25">
      <c r="C543" s="229">
        <f>'2015'!$B$3</f>
        <v>0</v>
      </c>
      <c r="D543" s="229">
        <v>2013</v>
      </c>
      <c r="E543" s="229">
        <f>'2015'!$B$4</f>
        <v>0</v>
      </c>
      <c r="F543" s="229">
        <f>'2015'!$B$7</f>
        <v>0</v>
      </c>
      <c r="G543" s="229">
        <f>'2015'!$B$8</f>
        <v>0</v>
      </c>
      <c r="H543" s="230">
        <f>'2015'!$B$9</f>
        <v>0</v>
      </c>
      <c r="I543" s="229">
        <f>'2015'!$B$10</f>
        <v>0</v>
      </c>
      <c r="K543" s="324" t="s">
        <v>842</v>
      </c>
      <c r="L543" s="241" t="s">
        <v>874</v>
      </c>
      <c r="M543" s="296">
        <f>'2015'!C49</f>
        <v>0</v>
      </c>
      <c r="N543" s="296">
        <f>'2015'!D49</f>
        <v>0</v>
      </c>
      <c r="O543" s="296">
        <f>'2015'!E49</f>
        <v>0</v>
      </c>
      <c r="P543" s="296">
        <f>'2015'!F49</f>
        <v>0</v>
      </c>
      <c r="Q543" s="296">
        <f>'2015'!G49</f>
        <v>0</v>
      </c>
      <c r="R543" s="296">
        <f>'2015'!H49</f>
        <v>0</v>
      </c>
      <c r="S543" s="296">
        <f>'2015'!I49</f>
        <v>0</v>
      </c>
      <c r="T543" s="296">
        <f>'2015'!J49</f>
        <v>0</v>
      </c>
      <c r="U543" s="296">
        <f>'2015'!K49</f>
        <v>0</v>
      </c>
      <c r="V543" s="296">
        <f>'2015'!L49</f>
        <v>0</v>
      </c>
      <c r="W543" s="296">
        <f>'2015'!M49</f>
        <v>0</v>
      </c>
      <c r="X543" s="296">
        <f>'2015'!N49</f>
        <v>0</v>
      </c>
      <c r="Y543" s="296">
        <f>'2015'!O49</f>
        <v>0</v>
      </c>
      <c r="Z543" s="296">
        <f>'2015'!P49</f>
        <v>0</v>
      </c>
      <c r="AA543" s="296">
        <f>'2015'!Q49</f>
        <v>0</v>
      </c>
      <c r="AB543" s="296">
        <f>'2015'!R49</f>
        <v>0</v>
      </c>
      <c r="AC543" s="296">
        <f>'2015'!S49</f>
        <v>0</v>
      </c>
      <c r="AD543" s="296">
        <f>'2015'!T49</f>
        <v>0</v>
      </c>
      <c r="AF543" s="296">
        <f t="shared" si="8"/>
        <v>1</v>
      </c>
    </row>
    <row r="544" spans="3:32" ht="30" x14ac:dyDescent="0.25">
      <c r="C544" s="229">
        <f>'2015'!$B$3</f>
        <v>0</v>
      </c>
      <c r="D544" s="229">
        <v>2013</v>
      </c>
      <c r="E544" s="229">
        <f>'2015'!$B$4</f>
        <v>0</v>
      </c>
      <c r="F544" s="229">
        <f>'2015'!$B$7</f>
        <v>0</v>
      </c>
      <c r="G544" s="229">
        <f>'2015'!$B$8</f>
        <v>0</v>
      </c>
      <c r="H544" s="230">
        <f>'2015'!$B$9</f>
        <v>0</v>
      </c>
      <c r="I544" s="229">
        <f>'2015'!$B$10</f>
        <v>0</v>
      </c>
      <c r="K544" s="324" t="s">
        <v>843</v>
      </c>
      <c r="L544" s="241" t="s">
        <v>875</v>
      </c>
      <c r="M544" s="296">
        <f>'2015'!C50</f>
        <v>0</v>
      </c>
      <c r="N544" s="296">
        <f>'2015'!D50</f>
        <v>0</v>
      </c>
      <c r="O544" s="296">
        <f>'2015'!E50</f>
        <v>0</v>
      </c>
      <c r="P544" s="296">
        <f>'2015'!F50</f>
        <v>0</v>
      </c>
      <c r="Q544" s="296">
        <f>'2015'!G50</f>
        <v>0</v>
      </c>
      <c r="R544" s="296">
        <f>'2015'!H50</f>
        <v>0</v>
      </c>
      <c r="S544" s="296">
        <f>'2015'!I50</f>
        <v>0</v>
      </c>
      <c r="T544" s="296">
        <f>'2015'!J50</f>
        <v>0</v>
      </c>
      <c r="U544" s="296">
        <f>'2015'!K50</f>
        <v>0</v>
      </c>
      <c r="V544" s="296">
        <f>'2015'!L50</f>
        <v>0</v>
      </c>
      <c r="W544" s="296">
        <f>'2015'!M50</f>
        <v>0</v>
      </c>
      <c r="X544" s="296">
        <f>'2015'!N50</f>
        <v>0</v>
      </c>
      <c r="Y544" s="296">
        <f>'2015'!O50</f>
        <v>0</v>
      </c>
      <c r="Z544" s="296">
        <f>'2015'!P50</f>
        <v>0</v>
      </c>
      <c r="AA544" s="296">
        <f>'2015'!Q50</f>
        <v>0</v>
      </c>
      <c r="AB544" s="296">
        <f>'2015'!R50</f>
        <v>0</v>
      </c>
      <c r="AC544" s="296">
        <f>'2015'!S50</f>
        <v>0</v>
      </c>
      <c r="AD544" s="296">
        <f>'2015'!T50</f>
        <v>0</v>
      </c>
      <c r="AF544" s="296">
        <f t="shared" si="8"/>
        <v>1</v>
      </c>
    </row>
    <row r="545" spans="3:32" ht="45" x14ac:dyDescent="0.25">
      <c r="C545" s="229">
        <f>'2015'!$B$3</f>
        <v>0</v>
      </c>
      <c r="D545" s="229">
        <v>2013</v>
      </c>
      <c r="E545" s="229">
        <f>'2015'!$B$4</f>
        <v>0</v>
      </c>
      <c r="F545" s="229">
        <f>'2015'!$B$7</f>
        <v>0</v>
      </c>
      <c r="G545" s="229">
        <f>'2015'!$B$8</f>
        <v>0</v>
      </c>
      <c r="H545" s="230">
        <f>'2015'!$B$9</f>
        <v>0</v>
      </c>
      <c r="I545" s="229">
        <f>'2015'!$B$10</f>
        <v>0</v>
      </c>
      <c r="K545" s="330" t="s">
        <v>703</v>
      </c>
      <c r="L545" s="241">
        <v>2.4</v>
      </c>
      <c r="M545" s="296">
        <f>'2015'!C51</f>
        <v>0</v>
      </c>
      <c r="N545" s="296">
        <f>'2015'!D51</f>
        <v>0</v>
      </c>
      <c r="O545" s="296">
        <f>'2015'!E51</f>
        <v>0</v>
      </c>
      <c r="P545" s="296">
        <f>'2015'!F51</f>
        <v>0</v>
      </c>
      <c r="Q545" s="296">
        <f>'2015'!G51</f>
        <v>0</v>
      </c>
      <c r="R545" s="296">
        <f>'2015'!H51</f>
        <v>0</v>
      </c>
      <c r="S545" s="296">
        <f>'2015'!I51</f>
        <v>0</v>
      </c>
      <c r="T545" s="296">
        <f>'2015'!J51</f>
        <v>0</v>
      </c>
      <c r="U545" s="296">
        <f>'2015'!K51</f>
        <v>0</v>
      </c>
      <c r="V545" s="296">
        <f>'2015'!L51</f>
        <v>0</v>
      </c>
      <c r="W545" s="296">
        <f>'2015'!M51</f>
        <v>0</v>
      </c>
      <c r="X545" s="296">
        <f>'2015'!N51</f>
        <v>0</v>
      </c>
      <c r="Y545" s="296">
        <f>'2015'!O51</f>
        <v>0</v>
      </c>
      <c r="Z545" s="296">
        <f>'2015'!P51</f>
        <v>0</v>
      </c>
      <c r="AA545" s="296">
        <f>'2015'!Q51</f>
        <v>0</v>
      </c>
      <c r="AB545" s="296">
        <f>'2015'!R51</f>
        <v>0</v>
      </c>
      <c r="AC545" s="296">
        <f>'2015'!S51</f>
        <v>0</v>
      </c>
      <c r="AD545" s="296">
        <f>'2015'!T51</f>
        <v>0</v>
      </c>
      <c r="AF545" s="296">
        <f t="shared" si="8"/>
        <v>1</v>
      </c>
    </row>
    <row r="546" spans="3:32" x14ac:dyDescent="0.25">
      <c r="C546" s="229">
        <f>'2015'!$B$3</f>
        <v>0</v>
      </c>
      <c r="D546" s="229">
        <v>2013</v>
      </c>
      <c r="E546" s="229">
        <f>'2015'!$B$4</f>
        <v>0</v>
      </c>
      <c r="F546" s="229">
        <f>'2015'!$B$7</f>
        <v>0</v>
      </c>
      <c r="G546" s="229">
        <f>'2015'!$B$8</f>
        <v>0</v>
      </c>
      <c r="H546" s="230">
        <f>'2015'!$B$9</f>
        <v>0</v>
      </c>
      <c r="I546" s="229">
        <f>'2015'!$B$10</f>
        <v>0</v>
      </c>
      <c r="K546" s="324"/>
      <c r="L546" s="241">
        <v>0</v>
      </c>
      <c r="M546" s="296">
        <f>'2015'!C52</f>
        <v>0</v>
      </c>
      <c r="N546" s="296">
        <f>'2015'!D52</f>
        <v>0</v>
      </c>
      <c r="O546" s="296">
        <f>'2015'!E52</f>
        <v>0</v>
      </c>
      <c r="P546" s="296">
        <f>'2015'!F52</f>
        <v>0</v>
      </c>
      <c r="Q546" s="296">
        <f>'2015'!G52</f>
        <v>0</v>
      </c>
      <c r="R546" s="296">
        <f>'2015'!H52</f>
        <v>0</v>
      </c>
      <c r="S546" s="296">
        <f>'2015'!I52</f>
        <v>0</v>
      </c>
      <c r="T546" s="296">
        <f>'2015'!J52</f>
        <v>0</v>
      </c>
      <c r="U546" s="296">
        <f>'2015'!K52</f>
        <v>0</v>
      </c>
      <c r="V546" s="296">
        <f>'2015'!L52</f>
        <v>0</v>
      </c>
      <c r="W546" s="296">
        <f>'2015'!M52</f>
        <v>0</v>
      </c>
      <c r="X546" s="296">
        <f>'2015'!N52</f>
        <v>0</v>
      </c>
      <c r="Y546" s="296">
        <f>'2015'!O52</f>
        <v>0</v>
      </c>
      <c r="Z546" s="296">
        <f>'2015'!P52</f>
        <v>0</v>
      </c>
      <c r="AA546" s="296">
        <f>'2015'!Q52</f>
        <v>0</v>
      </c>
      <c r="AB546" s="296">
        <f>'2015'!R52</f>
        <v>0</v>
      </c>
      <c r="AC546" s="296">
        <f>'2015'!S52</f>
        <v>0</v>
      </c>
      <c r="AD546" s="296">
        <f>'2015'!T52</f>
        <v>0</v>
      </c>
      <c r="AF546" s="296">
        <f t="shared" si="8"/>
        <v>1</v>
      </c>
    </row>
    <row r="547" spans="3:32" ht="30" x14ac:dyDescent="0.25">
      <c r="C547" s="229">
        <f>'2015'!$B$3</f>
        <v>0</v>
      </c>
      <c r="D547" s="229">
        <v>2013</v>
      </c>
      <c r="E547" s="229">
        <f>'2015'!$B$4</f>
        <v>0</v>
      </c>
      <c r="F547" s="229">
        <f>'2015'!$B$7</f>
        <v>0</v>
      </c>
      <c r="G547" s="229">
        <f>'2015'!$B$8</f>
        <v>0</v>
      </c>
      <c r="H547" s="230">
        <f>'2015'!$B$9</f>
        <v>0</v>
      </c>
      <c r="I547" s="229">
        <f>'2015'!$B$10</f>
        <v>0</v>
      </c>
      <c r="K547" s="329" t="s">
        <v>708</v>
      </c>
      <c r="L547" s="241">
        <v>3</v>
      </c>
      <c r="M547" s="296">
        <f>'2015'!C53</f>
        <v>0</v>
      </c>
      <c r="N547" s="296">
        <f>'2015'!D53</f>
        <v>0</v>
      </c>
      <c r="O547" s="296">
        <f>'2015'!E53</f>
        <v>0</v>
      </c>
      <c r="P547" s="296">
        <f>'2015'!F53</f>
        <v>0</v>
      </c>
      <c r="Q547" s="296">
        <f>'2015'!G53</f>
        <v>0</v>
      </c>
      <c r="R547" s="296">
        <f>'2015'!H53</f>
        <v>0</v>
      </c>
      <c r="S547" s="296">
        <f>'2015'!I53</f>
        <v>0</v>
      </c>
      <c r="T547" s="296">
        <f>'2015'!J53</f>
        <v>0</v>
      </c>
      <c r="U547" s="296">
        <f>'2015'!K53</f>
        <v>0</v>
      </c>
      <c r="V547" s="296">
        <f>'2015'!L53</f>
        <v>0</v>
      </c>
      <c r="W547" s="296">
        <f>'2015'!M53</f>
        <v>0</v>
      </c>
      <c r="X547" s="296">
        <f>'2015'!N53</f>
        <v>0</v>
      </c>
      <c r="Y547" s="296">
        <f>'2015'!O53</f>
        <v>0</v>
      </c>
      <c r="Z547" s="296">
        <f>'2015'!P53</f>
        <v>0</v>
      </c>
      <c r="AA547" s="296">
        <f>'2015'!Q53</f>
        <v>0</v>
      </c>
      <c r="AB547" s="296">
        <f>'2015'!R53</f>
        <v>0</v>
      </c>
      <c r="AC547" s="296">
        <f>'2015'!S53</f>
        <v>0</v>
      </c>
      <c r="AD547" s="296">
        <f>'2015'!T53</f>
        <v>0</v>
      </c>
      <c r="AF547" s="296">
        <f t="shared" si="8"/>
        <v>1</v>
      </c>
    </row>
    <row r="548" spans="3:32" ht="45" x14ac:dyDescent="0.25">
      <c r="C548" s="229">
        <f>'2015'!$B$3</f>
        <v>0</v>
      </c>
      <c r="D548" s="229">
        <v>2013</v>
      </c>
      <c r="E548" s="229">
        <f>'2015'!$B$4</f>
        <v>0</v>
      </c>
      <c r="F548" s="229">
        <f>'2015'!$B$7</f>
        <v>0</v>
      </c>
      <c r="G548" s="229">
        <f>'2015'!$B$8</f>
        <v>0</v>
      </c>
      <c r="H548" s="230">
        <f>'2015'!$B$9</f>
        <v>0</v>
      </c>
      <c r="I548" s="229">
        <f>'2015'!$B$10</f>
        <v>0</v>
      </c>
      <c r="K548" s="330" t="s">
        <v>709</v>
      </c>
      <c r="L548" s="241">
        <v>3.1</v>
      </c>
      <c r="M548" s="296">
        <f>'2015'!C54</f>
        <v>0</v>
      </c>
      <c r="N548" s="296">
        <f>'2015'!D54</f>
        <v>0</v>
      </c>
      <c r="O548" s="296">
        <f>'2015'!E54</f>
        <v>0</v>
      </c>
      <c r="P548" s="296">
        <f>'2015'!F54</f>
        <v>0</v>
      </c>
      <c r="Q548" s="296">
        <f>'2015'!G54</f>
        <v>0</v>
      </c>
      <c r="R548" s="296">
        <f>'2015'!H54</f>
        <v>0</v>
      </c>
      <c r="S548" s="296">
        <f>'2015'!I54</f>
        <v>0</v>
      </c>
      <c r="T548" s="296">
        <f>'2015'!J54</f>
        <v>0</v>
      </c>
      <c r="U548" s="296">
        <f>'2015'!K54</f>
        <v>0</v>
      </c>
      <c r="V548" s="296">
        <f>'2015'!L54</f>
        <v>0</v>
      </c>
      <c r="W548" s="296">
        <f>'2015'!M54</f>
        <v>0</v>
      </c>
      <c r="X548" s="296">
        <f>'2015'!N54</f>
        <v>0</v>
      </c>
      <c r="Y548" s="296">
        <f>'2015'!O54</f>
        <v>0</v>
      </c>
      <c r="Z548" s="296">
        <f>'2015'!P54</f>
        <v>0</v>
      </c>
      <c r="AA548" s="296">
        <f>'2015'!Q54</f>
        <v>0</v>
      </c>
      <c r="AB548" s="296">
        <f>'2015'!R54</f>
        <v>0</v>
      </c>
      <c r="AC548" s="296">
        <f>'2015'!S54</f>
        <v>0</v>
      </c>
      <c r="AD548" s="296">
        <f>'2015'!T54</f>
        <v>0</v>
      </c>
      <c r="AF548" s="296">
        <f t="shared" si="8"/>
        <v>1</v>
      </c>
    </row>
    <row r="549" spans="3:32" x14ac:dyDescent="0.25">
      <c r="C549" s="229">
        <f>'2015'!$B$3</f>
        <v>0</v>
      </c>
      <c r="D549" s="229">
        <v>2013</v>
      </c>
      <c r="E549" s="229">
        <f>'2015'!$B$4</f>
        <v>0</v>
      </c>
      <c r="F549" s="229">
        <f>'2015'!$B$7</f>
        <v>0</v>
      </c>
      <c r="G549" s="229">
        <f>'2015'!$B$8</f>
        <v>0</v>
      </c>
      <c r="H549" s="230">
        <f>'2015'!$B$9</f>
        <v>0</v>
      </c>
      <c r="I549" s="229">
        <f>'2015'!$B$10</f>
        <v>0</v>
      </c>
      <c r="K549" s="330" t="s">
        <v>845</v>
      </c>
      <c r="L549" s="241">
        <v>3.2</v>
      </c>
      <c r="M549" s="296">
        <f>'2015'!C55</f>
        <v>0</v>
      </c>
      <c r="N549" s="296">
        <f>'2015'!D55</f>
        <v>0</v>
      </c>
      <c r="O549" s="296">
        <f>'2015'!E55</f>
        <v>0</v>
      </c>
      <c r="P549" s="296">
        <f>'2015'!F55</f>
        <v>0</v>
      </c>
      <c r="Q549" s="296">
        <f>'2015'!G55</f>
        <v>0</v>
      </c>
      <c r="R549" s="296">
        <f>'2015'!H55</f>
        <v>0</v>
      </c>
      <c r="S549" s="296">
        <f>'2015'!I55</f>
        <v>0</v>
      </c>
      <c r="T549" s="296">
        <f>'2015'!J55</f>
        <v>0</v>
      </c>
      <c r="U549" s="296">
        <f>'2015'!K55</f>
        <v>0</v>
      </c>
      <c r="V549" s="296">
        <f>'2015'!L55</f>
        <v>0</v>
      </c>
      <c r="W549" s="296">
        <f>'2015'!M55</f>
        <v>0</v>
      </c>
      <c r="X549" s="296">
        <f>'2015'!N55</f>
        <v>0</v>
      </c>
      <c r="Y549" s="296">
        <f>'2015'!O55</f>
        <v>0</v>
      </c>
      <c r="Z549" s="296">
        <f>'2015'!P55</f>
        <v>0</v>
      </c>
      <c r="AA549" s="296">
        <f>'2015'!Q55</f>
        <v>0</v>
      </c>
      <c r="AB549" s="296">
        <f>'2015'!R55</f>
        <v>0</v>
      </c>
      <c r="AC549" s="296">
        <f>'2015'!S55</f>
        <v>0</v>
      </c>
      <c r="AD549" s="296">
        <f>'2015'!T55</f>
        <v>0</v>
      </c>
      <c r="AF549" s="296">
        <f t="shared" si="8"/>
        <v>1</v>
      </c>
    </row>
    <row r="550" spans="3:32" ht="30" x14ac:dyDescent="0.25">
      <c r="C550" s="229">
        <f>'2015'!$B$3</f>
        <v>0</v>
      </c>
      <c r="D550" s="229">
        <v>2013</v>
      </c>
      <c r="E550" s="229">
        <f>'2015'!$B$4</f>
        <v>0</v>
      </c>
      <c r="F550" s="229">
        <f>'2015'!$B$7</f>
        <v>0</v>
      </c>
      <c r="G550" s="229">
        <f>'2015'!$B$8</f>
        <v>0</v>
      </c>
      <c r="H550" s="230">
        <f>'2015'!$B$9</f>
        <v>0</v>
      </c>
      <c r="I550" s="229">
        <f>'2015'!$B$10</f>
        <v>0</v>
      </c>
      <c r="K550" s="324" t="s">
        <v>879</v>
      </c>
      <c r="L550" s="241" t="s">
        <v>876</v>
      </c>
      <c r="M550" s="296">
        <f>'2015'!C56</f>
        <v>0</v>
      </c>
      <c r="N550" s="296">
        <f>'2015'!D56</f>
        <v>0</v>
      </c>
      <c r="O550" s="296">
        <f>'2015'!E56</f>
        <v>0</v>
      </c>
      <c r="P550" s="296">
        <f>'2015'!F56</f>
        <v>0</v>
      </c>
      <c r="Q550" s="296">
        <f>'2015'!G56</f>
        <v>0</v>
      </c>
      <c r="R550" s="296">
        <f>'2015'!H56</f>
        <v>0</v>
      </c>
      <c r="S550" s="296">
        <f>'2015'!I56</f>
        <v>0</v>
      </c>
      <c r="T550" s="296">
        <f>'2015'!J56</f>
        <v>0</v>
      </c>
      <c r="U550" s="296">
        <f>'2015'!K56</f>
        <v>0</v>
      </c>
      <c r="V550" s="296">
        <f>'2015'!L56</f>
        <v>0</v>
      </c>
      <c r="W550" s="296">
        <f>'2015'!M56</f>
        <v>0</v>
      </c>
      <c r="X550" s="296">
        <f>'2015'!N56</f>
        <v>0</v>
      </c>
      <c r="Y550" s="296">
        <f>'2015'!O56</f>
        <v>0</v>
      </c>
      <c r="Z550" s="296">
        <f>'2015'!P56</f>
        <v>0</v>
      </c>
      <c r="AA550" s="296">
        <f>'2015'!Q56</f>
        <v>0</v>
      </c>
      <c r="AB550" s="296">
        <f>'2015'!R56</f>
        <v>0</v>
      </c>
      <c r="AC550" s="296">
        <f>'2015'!S56</f>
        <v>0</v>
      </c>
      <c r="AD550" s="296">
        <f>'2015'!T56</f>
        <v>0</v>
      </c>
      <c r="AF550" s="296">
        <f t="shared" si="8"/>
        <v>1</v>
      </c>
    </row>
    <row r="551" spans="3:32" ht="30" x14ac:dyDescent="0.25">
      <c r="C551" s="229">
        <f>'2015'!$B$3</f>
        <v>0</v>
      </c>
      <c r="D551" s="229">
        <v>2013</v>
      </c>
      <c r="E551" s="229">
        <f>'2015'!$B$4</f>
        <v>0</v>
      </c>
      <c r="F551" s="229">
        <f>'2015'!$B$7</f>
        <v>0</v>
      </c>
      <c r="G551" s="229">
        <f>'2015'!$B$8</f>
        <v>0</v>
      </c>
      <c r="H551" s="230">
        <f>'2015'!$B$9</f>
        <v>0</v>
      </c>
      <c r="I551" s="229">
        <f>'2015'!$B$10</f>
        <v>0</v>
      </c>
      <c r="K551" s="324" t="s">
        <v>842</v>
      </c>
      <c r="L551" s="241" t="s">
        <v>877</v>
      </c>
      <c r="M551" s="296">
        <f>'2015'!C57</f>
        <v>0</v>
      </c>
      <c r="N551" s="296">
        <f>'2015'!D57</f>
        <v>0</v>
      </c>
      <c r="O551" s="296">
        <f>'2015'!E57</f>
        <v>0</v>
      </c>
      <c r="P551" s="296">
        <f>'2015'!F57</f>
        <v>0</v>
      </c>
      <c r="Q551" s="296">
        <f>'2015'!G57</f>
        <v>0</v>
      </c>
      <c r="R551" s="296">
        <f>'2015'!H57</f>
        <v>0</v>
      </c>
      <c r="S551" s="296">
        <f>'2015'!I57</f>
        <v>0</v>
      </c>
      <c r="T551" s="296">
        <f>'2015'!J57</f>
        <v>0</v>
      </c>
      <c r="U551" s="296">
        <f>'2015'!K57</f>
        <v>0</v>
      </c>
      <c r="V551" s="296">
        <f>'2015'!L57</f>
        <v>0</v>
      </c>
      <c r="W551" s="296">
        <f>'2015'!M57</f>
        <v>0</v>
      </c>
      <c r="X551" s="296">
        <f>'2015'!N57</f>
        <v>0</v>
      </c>
      <c r="Y551" s="296">
        <f>'2015'!O57</f>
        <v>0</v>
      </c>
      <c r="Z551" s="296">
        <f>'2015'!P57</f>
        <v>0</v>
      </c>
      <c r="AA551" s="296">
        <f>'2015'!Q57</f>
        <v>0</v>
      </c>
      <c r="AB551" s="296">
        <f>'2015'!R57</f>
        <v>0</v>
      </c>
      <c r="AC551" s="296">
        <f>'2015'!S57</f>
        <v>0</v>
      </c>
      <c r="AD551" s="296">
        <f>'2015'!T57</f>
        <v>0</v>
      </c>
      <c r="AF551" s="296">
        <f t="shared" si="8"/>
        <v>1</v>
      </c>
    </row>
    <row r="552" spans="3:32" ht="30" x14ac:dyDescent="0.25">
      <c r="C552" s="229">
        <f>'2015'!$B$3</f>
        <v>0</v>
      </c>
      <c r="D552" s="229">
        <v>2013</v>
      </c>
      <c r="E552" s="229">
        <f>'2015'!$B$4</f>
        <v>0</v>
      </c>
      <c r="F552" s="229">
        <f>'2015'!$B$7</f>
        <v>0</v>
      </c>
      <c r="G552" s="229">
        <f>'2015'!$B$8</f>
        <v>0</v>
      </c>
      <c r="H552" s="230">
        <f>'2015'!$B$9</f>
        <v>0</v>
      </c>
      <c r="I552" s="229">
        <f>'2015'!$B$10</f>
        <v>0</v>
      </c>
      <c r="K552" s="324" t="s">
        <v>843</v>
      </c>
      <c r="L552" s="241" t="s">
        <v>878</v>
      </c>
      <c r="M552" s="296">
        <f>'2015'!C58</f>
        <v>0</v>
      </c>
      <c r="N552" s="296">
        <f>'2015'!D58</f>
        <v>0</v>
      </c>
      <c r="O552" s="296">
        <f>'2015'!E58</f>
        <v>0</v>
      </c>
      <c r="P552" s="296">
        <f>'2015'!F58</f>
        <v>0</v>
      </c>
      <c r="Q552" s="296">
        <f>'2015'!G58</f>
        <v>0</v>
      </c>
      <c r="R552" s="296">
        <f>'2015'!H58</f>
        <v>0</v>
      </c>
      <c r="S552" s="296">
        <f>'2015'!I58</f>
        <v>0</v>
      </c>
      <c r="T552" s="296">
        <f>'2015'!J58</f>
        <v>0</v>
      </c>
      <c r="U552" s="296">
        <f>'2015'!K58</f>
        <v>0</v>
      </c>
      <c r="V552" s="296">
        <f>'2015'!L58</f>
        <v>0</v>
      </c>
      <c r="W552" s="296">
        <f>'2015'!M58</f>
        <v>0</v>
      </c>
      <c r="X552" s="296">
        <f>'2015'!N58</f>
        <v>0</v>
      </c>
      <c r="Y552" s="296">
        <f>'2015'!O58</f>
        <v>0</v>
      </c>
      <c r="Z552" s="296">
        <f>'2015'!P58</f>
        <v>0</v>
      </c>
      <c r="AA552" s="296">
        <f>'2015'!Q58</f>
        <v>0</v>
      </c>
      <c r="AB552" s="296">
        <f>'2015'!R58</f>
        <v>0</v>
      </c>
      <c r="AC552" s="296">
        <f>'2015'!S58</f>
        <v>0</v>
      </c>
      <c r="AD552" s="296">
        <f>'2015'!T58</f>
        <v>0</v>
      </c>
      <c r="AF552" s="296">
        <f t="shared" si="8"/>
        <v>1</v>
      </c>
    </row>
    <row r="553" spans="3:32" ht="75" x14ac:dyDescent="0.25">
      <c r="C553" s="229">
        <f>'2015'!$B$3</f>
        <v>0</v>
      </c>
      <c r="D553" s="229">
        <v>2013</v>
      </c>
      <c r="E553" s="229">
        <f>'2015'!$B$4</f>
        <v>0</v>
      </c>
      <c r="F553" s="229">
        <f>'2015'!$B$7</f>
        <v>0</v>
      </c>
      <c r="G553" s="229">
        <f>'2015'!$B$8</f>
        <v>0</v>
      </c>
      <c r="H553" s="230">
        <f>'2015'!$B$9</f>
        <v>0</v>
      </c>
      <c r="I553" s="229">
        <f>'2015'!$B$10</f>
        <v>0</v>
      </c>
      <c r="K553" s="330" t="s">
        <v>721</v>
      </c>
      <c r="L553" s="241">
        <v>3.3</v>
      </c>
      <c r="M553" s="296">
        <f>'2015'!C59</f>
        <v>0</v>
      </c>
      <c r="N553" s="296">
        <f>'2015'!D59</f>
        <v>0</v>
      </c>
      <c r="O553" s="296">
        <f>'2015'!E59</f>
        <v>0</v>
      </c>
      <c r="P553" s="296">
        <f>'2015'!F59</f>
        <v>0</v>
      </c>
      <c r="Q553" s="296">
        <f>'2015'!G59</f>
        <v>0</v>
      </c>
      <c r="R553" s="296">
        <f>'2015'!H59</f>
        <v>0</v>
      </c>
      <c r="S553" s="296">
        <f>'2015'!I59</f>
        <v>0</v>
      </c>
      <c r="T553" s="296">
        <f>'2015'!J59</f>
        <v>0</v>
      </c>
      <c r="U553" s="296">
        <f>'2015'!K59</f>
        <v>0</v>
      </c>
      <c r="V553" s="296">
        <f>'2015'!L59</f>
        <v>0</v>
      </c>
      <c r="W553" s="296">
        <f>'2015'!M59</f>
        <v>0</v>
      </c>
      <c r="X553" s="296">
        <f>'2015'!N59</f>
        <v>0</v>
      </c>
      <c r="Y553" s="296">
        <f>'2015'!O59</f>
        <v>0</v>
      </c>
      <c r="Z553" s="296">
        <f>'2015'!P59</f>
        <v>0</v>
      </c>
      <c r="AA553" s="296">
        <f>'2015'!Q59</f>
        <v>0</v>
      </c>
      <c r="AB553" s="296">
        <f>'2015'!R59</f>
        <v>0</v>
      </c>
      <c r="AC553" s="296">
        <f>'2015'!S59</f>
        <v>0</v>
      </c>
      <c r="AD553" s="296">
        <f>'2015'!T59</f>
        <v>0</v>
      </c>
      <c r="AF553" s="296">
        <f t="shared" si="8"/>
        <v>1</v>
      </c>
    </row>
    <row r="554" spans="3:32" ht="60" x14ac:dyDescent="0.25">
      <c r="C554" s="229">
        <f>'2015'!$B$3</f>
        <v>0</v>
      </c>
      <c r="D554" s="229">
        <v>2013</v>
      </c>
      <c r="E554" s="229">
        <f>'2015'!$B$4</f>
        <v>0</v>
      </c>
      <c r="F554" s="229">
        <f>'2015'!$B$7</f>
        <v>0</v>
      </c>
      <c r="G554" s="229">
        <f>'2015'!$B$8</f>
        <v>0</v>
      </c>
      <c r="H554" s="230">
        <f>'2015'!$B$9</f>
        <v>0</v>
      </c>
      <c r="I554" s="229">
        <f>'2015'!$B$10</f>
        <v>0</v>
      </c>
      <c r="K554" s="324" t="s">
        <v>887</v>
      </c>
      <c r="L554" s="241" t="s">
        <v>880</v>
      </c>
      <c r="M554" s="296">
        <f>'2015'!C60</f>
        <v>0</v>
      </c>
      <c r="N554" s="296">
        <f>'2015'!D60</f>
        <v>0</v>
      </c>
      <c r="O554" s="296">
        <f>'2015'!E60</f>
        <v>0</v>
      </c>
      <c r="P554" s="296">
        <f>'2015'!F60</f>
        <v>0</v>
      </c>
      <c r="Q554" s="296">
        <f>'2015'!G60</f>
        <v>0</v>
      </c>
      <c r="R554" s="296">
        <f>'2015'!H60</f>
        <v>0</v>
      </c>
      <c r="S554" s="296">
        <f>'2015'!I60</f>
        <v>0</v>
      </c>
      <c r="T554" s="296">
        <f>'2015'!J60</f>
        <v>0</v>
      </c>
      <c r="U554" s="296">
        <f>'2015'!K60</f>
        <v>0</v>
      </c>
      <c r="V554" s="296">
        <f>'2015'!L60</f>
        <v>0</v>
      </c>
      <c r="W554" s="296">
        <f>'2015'!M60</f>
        <v>0</v>
      </c>
      <c r="X554" s="296">
        <f>'2015'!N60</f>
        <v>0</v>
      </c>
      <c r="Y554" s="296">
        <f>'2015'!O60</f>
        <v>0</v>
      </c>
      <c r="Z554" s="296">
        <f>'2015'!P60</f>
        <v>0</v>
      </c>
      <c r="AA554" s="296">
        <f>'2015'!Q60</f>
        <v>0</v>
      </c>
      <c r="AB554" s="296">
        <f>'2015'!R60</f>
        <v>0</v>
      </c>
      <c r="AC554" s="296">
        <f>'2015'!S60</f>
        <v>0</v>
      </c>
      <c r="AD554" s="296">
        <f>'2015'!T60</f>
        <v>0</v>
      </c>
      <c r="AF554" s="296">
        <f t="shared" si="8"/>
        <v>1</v>
      </c>
    </row>
    <row r="555" spans="3:32" ht="30" x14ac:dyDescent="0.25">
      <c r="C555" s="229">
        <f>'2015'!$B$3</f>
        <v>0</v>
      </c>
      <c r="D555" s="229">
        <v>2013</v>
      </c>
      <c r="E555" s="229">
        <f>'2015'!$B$4</f>
        <v>0</v>
      </c>
      <c r="F555" s="229">
        <f>'2015'!$B$7</f>
        <v>0</v>
      </c>
      <c r="G555" s="229">
        <f>'2015'!$B$8</f>
        <v>0</v>
      </c>
      <c r="H555" s="230">
        <f>'2015'!$B$9</f>
        <v>0</v>
      </c>
      <c r="I555" s="229">
        <f>'2015'!$B$10</f>
        <v>0</v>
      </c>
      <c r="K555" s="324" t="s">
        <v>888</v>
      </c>
      <c r="L555" s="241" t="s">
        <v>881</v>
      </c>
      <c r="M555" s="296">
        <f>'2015'!C61</f>
        <v>0</v>
      </c>
      <c r="N555" s="296">
        <f>'2015'!D61</f>
        <v>0</v>
      </c>
      <c r="O555" s="296">
        <f>'2015'!E61</f>
        <v>0</v>
      </c>
      <c r="P555" s="296">
        <f>'2015'!F61</f>
        <v>0</v>
      </c>
      <c r="Q555" s="296">
        <f>'2015'!G61</f>
        <v>0</v>
      </c>
      <c r="R555" s="296">
        <f>'2015'!H61</f>
        <v>0</v>
      </c>
      <c r="S555" s="296">
        <f>'2015'!I61</f>
        <v>0</v>
      </c>
      <c r="T555" s="296">
        <f>'2015'!J61</f>
        <v>0</v>
      </c>
      <c r="U555" s="296">
        <f>'2015'!K61</f>
        <v>0</v>
      </c>
      <c r="V555" s="296">
        <f>'2015'!L61</f>
        <v>0</v>
      </c>
      <c r="W555" s="296">
        <f>'2015'!M61</f>
        <v>0</v>
      </c>
      <c r="X555" s="296">
        <f>'2015'!N61</f>
        <v>0</v>
      </c>
      <c r="Y555" s="296">
        <f>'2015'!O61</f>
        <v>0</v>
      </c>
      <c r="Z555" s="296">
        <f>'2015'!P61</f>
        <v>0</v>
      </c>
      <c r="AA555" s="296">
        <f>'2015'!Q61</f>
        <v>0</v>
      </c>
      <c r="AB555" s="296">
        <f>'2015'!R61</f>
        <v>0</v>
      </c>
      <c r="AC555" s="296">
        <f>'2015'!S61</f>
        <v>0</v>
      </c>
      <c r="AD555" s="296">
        <f>'2015'!T61</f>
        <v>0</v>
      </c>
      <c r="AF555" s="296">
        <f t="shared" si="8"/>
        <v>1</v>
      </c>
    </row>
    <row r="556" spans="3:32" ht="45" x14ac:dyDescent="0.25">
      <c r="C556" s="229">
        <f>'2015'!$B$3</f>
        <v>0</v>
      </c>
      <c r="D556" s="229">
        <v>2013</v>
      </c>
      <c r="E556" s="229">
        <f>'2015'!$B$4</f>
        <v>0</v>
      </c>
      <c r="F556" s="229">
        <f>'2015'!$B$7</f>
        <v>0</v>
      </c>
      <c r="G556" s="229">
        <f>'2015'!$B$8</f>
        <v>0</v>
      </c>
      <c r="H556" s="230">
        <f>'2015'!$B$9</f>
        <v>0</v>
      </c>
      <c r="I556" s="229">
        <f>'2015'!$B$10</f>
        <v>0</v>
      </c>
      <c r="K556" s="324" t="s">
        <v>889</v>
      </c>
      <c r="L556" s="241" t="s">
        <v>882</v>
      </c>
      <c r="M556" s="296">
        <f>'2015'!C62</f>
        <v>0</v>
      </c>
      <c r="N556" s="296">
        <f>'2015'!D62</f>
        <v>0</v>
      </c>
      <c r="O556" s="296">
        <f>'2015'!E62</f>
        <v>0</v>
      </c>
      <c r="P556" s="296">
        <f>'2015'!F62</f>
        <v>0</v>
      </c>
      <c r="Q556" s="296">
        <f>'2015'!G62</f>
        <v>0</v>
      </c>
      <c r="R556" s="296">
        <f>'2015'!H62</f>
        <v>0</v>
      </c>
      <c r="S556" s="296">
        <f>'2015'!I62</f>
        <v>0</v>
      </c>
      <c r="T556" s="296">
        <f>'2015'!J62</f>
        <v>0</v>
      </c>
      <c r="U556" s="296">
        <f>'2015'!K62</f>
        <v>0</v>
      </c>
      <c r="V556" s="296">
        <f>'2015'!L62</f>
        <v>0</v>
      </c>
      <c r="W556" s="296">
        <f>'2015'!M62</f>
        <v>0</v>
      </c>
      <c r="X556" s="296">
        <f>'2015'!N62</f>
        <v>0</v>
      </c>
      <c r="Y556" s="296">
        <f>'2015'!O62</f>
        <v>0</v>
      </c>
      <c r="Z556" s="296">
        <f>'2015'!P62</f>
        <v>0</v>
      </c>
      <c r="AA556" s="296">
        <f>'2015'!Q62</f>
        <v>0</v>
      </c>
      <c r="AB556" s="296">
        <f>'2015'!R62</f>
        <v>0</v>
      </c>
      <c r="AC556" s="296">
        <f>'2015'!S62</f>
        <v>0</v>
      </c>
      <c r="AD556" s="296">
        <f>'2015'!T62</f>
        <v>0</v>
      </c>
      <c r="AF556" s="296">
        <f t="shared" si="8"/>
        <v>1</v>
      </c>
    </row>
    <row r="557" spans="3:32" ht="45" x14ac:dyDescent="0.25">
      <c r="C557" s="229">
        <f>'2015'!$B$3</f>
        <v>0</v>
      </c>
      <c r="D557" s="229">
        <v>2013</v>
      </c>
      <c r="E557" s="229">
        <f>'2015'!$B$4</f>
        <v>0</v>
      </c>
      <c r="F557" s="229">
        <f>'2015'!$B$7</f>
        <v>0</v>
      </c>
      <c r="G557" s="229">
        <f>'2015'!$B$8</f>
        <v>0</v>
      </c>
      <c r="H557" s="230">
        <f>'2015'!$B$9</f>
        <v>0</v>
      </c>
      <c r="I557" s="229">
        <f>'2015'!$B$10</f>
        <v>0</v>
      </c>
      <c r="K557" s="324" t="s">
        <v>890</v>
      </c>
      <c r="L557" s="241" t="s">
        <v>883</v>
      </c>
      <c r="M557" s="296">
        <f>'2015'!C63</f>
        <v>0</v>
      </c>
      <c r="N557" s="296">
        <f>'2015'!D63</f>
        <v>0</v>
      </c>
      <c r="O557" s="296">
        <f>'2015'!E63</f>
        <v>0</v>
      </c>
      <c r="P557" s="296">
        <f>'2015'!F63</f>
        <v>0</v>
      </c>
      <c r="Q557" s="296">
        <f>'2015'!G63</f>
        <v>0</v>
      </c>
      <c r="R557" s="296">
        <f>'2015'!H63</f>
        <v>0</v>
      </c>
      <c r="S557" s="296">
        <f>'2015'!I63</f>
        <v>0</v>
      </c>
      <c r="T557" s="296">
        <f>'2015'!J63</f>
        <v>0</v>
      </c>
      <c r="U557" s="296">
        <f>'2015'!K63</f>
        <v>0</v>
      </c>
      <c r="V557" s="296">
        <f>'2015'!L63</f>
        <v>0</v>
      </c>
      <c r="W557" s="296">
        <f>'2015'!M63</f>
        <v>0</v>
      </c>
      <c r="X557" s="296">
        <f>'2015'!N63</f>
        <v>0</v>
      </c>
      <c r="Y557" s="296">
        <f>'2015'!O63</f>
        <v>0</v>
      </c>
      <c r="Z557" s="296">
        <f>'2015'!P63</f>
        <v>0</v>
      </c>
      <c r="AA557" s="296">
        <f>'2015'!Q63</f>
        <v>0</v>
      </c>
      <c r="AB557" s="296">
        <f>'2015'!R63</f>
        <v>0</v>
      </c>
      <c r="AC557" s="296">
        <f>'2015'!S63</f>
        <v>0</v>
      </c>
      <c r="AD557" s="296">
        <f>'2015'!T63</f>
        <v>0</v>
      </c>
      <c r="AF557" s="296">
        <f t="shared" si="8"/>
        <v>1</v>
      </c>
    </row>
    <row r="558" spans="3:32" x14ac:dyDescent="0.25">
      <c r="C558" s="229">
        <f>'2015'!$B$3</f>
        <v>0</v>
      </c>
      <c r="D558" s="229">
        <v>2013</v>
      </c>
      <c r="E558" s="229">
        <f>'2015'!$B$4</f>
        <v>0</v>
      </c>
      <c r="F558" s="229">
        <f>'2015'!$B$7</f>
        <v>0</v>
      </c>
      <c r="G558" s="229">
        <f>'2015'!$B$8</f>
        <v>0</v>
      </c>
      <c r="H558" s="230">
        <f>'2015'!$B$9</f>
        <v>0</v>
      </c>
      <c r="I558" s="229">
        <f>'2015'!$B$10</f>
        <v>0</v>
      </c>
      <c r="K558" s="324" t="s">
        <v>891</v>
      </c>
      <c r="L558" s="241" t="s">
        <v>884</v>
      </c>
      <c r="M558" s="296">
        <f>'2015'!C64</f>
        <v>0</v>
      </c>
      <c r="N558" s="296">
        <f>'2015'!D64</f>
        <v>0</v>
      </c>
      <c r="O558" s="296">
        <f>'2015'!E64</f>
        <v>0</v>
      </c>
      <c r="P558" s="296">
        <f>'2015'!F64</f>
        <v>0</v>
      </c>
      <c r="Q558" s="296">
        <f>'2015'!G64</f>
        <v>0</v>
      </c>
      <c r="R558" s="296">
        <f>'2015'!H64</f>
        <v>0</v>
      </c>
      <c r="S558" s="296">
        <f>'2015'!I64</f>
        <v>0</v>
      </c>
      <c r="T558" s="296">
        <f>'2015'!J64</f>
        <v>0</v>
      </c>
      <c r="U558" s="296">
        <f>'2015'!K64</f>
        <v>0</v>
      </c>
      <c r="V558" s="296">
        <f>'2015'!L64</f>
        <v>0</v>
      </c>
      <c r="W558" s="296">
        <f>'2015'!M64</f>
        <v>0</v>
      </c>
      <c r="X558" s="296">
        <f>'2015'!N64</f>
        <v>0</v>
      </c>
      <c r="Y558" s="296">
        <f>'2015'!O64</f>
        <v>0</v>
      </c>
      <c r="Z558" s="296">
        <f>'2015'!P64</f>
        <v>0</v>
      </c>
      <c r="AA558" s="296">
        <f>'2015'!Q64</f>
        <v>0</v>
      </c>
      <c r="AB558" s="296">
        <f>'2015'!R64</f>
        <v>0</v>
      </c>
      <c r="AC558" s="296">
        <f>'2015'!S64</f>
        <v>0</v>
      </c>
      <c r="AD558" s="296">
        <f>'2015'!T64</f>
        <v>0</v>
      </c>
      <c r="AF558" s="296">
        <f t="shared" si="8"/>
        <v>1</v>
      </c>
    </row>
    <row r="559" spans="3:32" ht="75" x14ac:dyDescent="0.25">
      <c r="C559" s="229">
        <f>'2015'!$B$3</f>
        <v>0</v>
      </c>
      <c r="D559" s="229">
        <v>2013</v>
      </c>
      <c r="E559" s="229">
        <f>'2015'!$B$4</f>
        <v>0</v>
      </c>
      <c r="F559" s="229">
        <f>'2015'!$B$7</f>
        <v>0</v>
      </c>
      <c r="G559" s="229">
        <f>'2015'!$B$8</f>
        <v>0</v>
      </c>
      <c r="H559" s="230">
        <f>'2015'!$B$9</f>
        <v>0</v>
      </c>
      <c r="I559" s="229">
        <f>'2015'!$B$10</f>
        <v>0</v>
      </c>
      <c r="K559" s="324" t="s">
        <v>892</v>
      </c>
      <c r="L559" s="241" t="s">
        <v>885</v>
      </c>
      <c r="M559" s="296">
        <f>'2015'!C65</f>
        <v>0</v>
      </c>
      <c r="N559" s="296">
        <f>'2015'!D65</f>
        <v>0</v>
      </c>
      <c r="O559" s="296">
        <f>'2015'!E65</f>
        <v>0</v>
      </c>
      <c r="P559" s="296">
        <f>'2015'!F65</f>
        <v>0</v>
      </c>
      <c r="Q559" s="296">
        <f>'2015'!G65</f>
        <v>0</v>
      </c>
      <c r="R559" s="296">
        <f>'2015'!H65</f>
        <v>0</v>
      </c>
      <c r="S559" s="296">
        <f>'2015'!I65</f>
        <v>0</v>
      </c>
      <c r="T559" s="296">
        <f>'2015'!J65</f>
        <v>0</v>
      </c>
      <c r="U559" s="296">
        <f>'2015'!K65</f>
        <v>0</v>
      </c>
      <c r="V559" s="296">
        <f>'2015'!L65</f>
        <v>0</v>
      </c>
      <c r="W559" s="296">
        <f>'2015'!M65</f>
        <v>0</v>
      </c>
      <c r="X559" s="296">
        <f>'2015'!N65</f>
        <v>0</v>
      </c>
      <c r="Y559" s="296">
        <f>'2015'!O65</f>
        <v>0</v>
      </c>
      <c r="Z559" s="296">
        <f>'2015'!P65</f>
        <v>0</v>
      </c>
      <c r="AA559" s="296">
        <f>'2015'!Q65</f>
        <v>0</v>
      </c>
      <c r="AB559" s="296">
        <f>'2015'!R65</f>
        <v>0</v>
      </c>
      <c r="AC559" s="296">
        <f>'2015'!S65</f>
        <v>0</v>
      </c>
      <c r="AD559" s="296">
        <f>'2015'!T65</f>
        <v>0</v>
      </c>
      <c r="AF559" s="296">
        <f t="shared" si="8"/>
        <v>1</v>
      </c>
    </row>
    <row r="560" spans="3:32" ht="60" x14ac:dyDescent="0.25">
      <c r="C560" s="229">
        <f>'2015'!$B$3</f>
        <v>0</v>
      </c>
      <c r="D560" s="229">
        <v>2013</v>
      </c>
      <c r="E560" s="229">
        <f>'2015'!$B$4</f>
        <v>0</v>
      </c>
      <c r="F560" s="229">
        <f>'2015'!$B$7</f>
        <v>0</v>
      </c>
      <c r="G560" s="229">
        <f>'2015'!$B$8</f>
        <v>0</v>
      </c>
      <c r="H560" s="230">
        <f>'2015'!$B$9</f>
        <v>0</v>
      </c>
      <c r="I560" s="229">
        <f>'2015'!$B$10</f>
        <v>0</v>
      </c>
      <c r="K560" s="324" t="s">
        <v>893</v>
      </c>
      <c r="L560" s="241" t="s">
        <v>886</v>
      </c>
      <c r="M560" s="296">
        <f>'2015'!C66</f>
        <v>0</v>
      </c>
      <c r="N560" s="296">
        <f>'2015'!D66</f>
        <v>0</v>
      </c>
      <c r="O560" s="296">
        <f>'2015'!E66</f>
        <v>0</v>
      </c>
      <c r="P560" s="296">
        <f>'2015'!F66</f>
        <v>0</v>
      </c>
      <c r="Q560" s="296">
        <f>'2015'!G66</f>
        <v>0</v>
      </c>
      <c r="R560" s="296">
        <f>'2015'!H66</f>
        <v>0</v>
      </c>
      <c r="S560" s="296">
        <f>'2015'!I66</f>
        <v>0</v>
      </c>
      <c r="T560" s="296">
        <f>'2015'!J66</f>
        <v>0</v>
      </c>
      <c r="U560" s="296">
        <f>'2015'!K66</f>
        <v>0</v>
      </c>
      <c r="V560" s="296">
        <f>'2015'!L66</f>
        <v>0</v>
      </c>
      <c r="W560" s="296">
        <f>'2015'!M66</f>
        <v>0</v>
      </c>
      <c r="X560" s="296">
        <f>'2015'!N66</f>
        <v>0</v>
      </c>
      <c r="Y560" s="296">
        <f>'2015'!O66</f>
        <v>0</v>
      </c>
      <c r="Z560" s="296">
        <f>'2015'!P66</f>
        <v>0</v>
      </c>
      <c r="AA560" s="296">
        <f>'2015'!Q66</f>
        <v>0</v>
      </c>
      <c r="AB560" s="296">
        <f>'2015'!R66</f>
        <v>0</v>
      </c>
      <c r="AC560" s="296">
        <f>'2015'!S66</f>
        <v>0</v>
      </c>
      <c r="AD560" s="296">
        <f>'2015'!T66</f>
        <v>0</v>
      </c>
      <c r="AF560" s="296">
        <f t="shared" si="8"/>
        <v>1</v>
      </c>
    </row>
    <row r="561" spans="3:32" ht="75" x14ac:dyDescent="0.25">
      <c r="C561" s="229">
        <f>'2015'!$B$3</f>
        <v>0</v>
      </c>
      <c r="D561" s="229">
        <v>2013</v>
      </c>
      <c r="E561" s="229">
        <f>'2015'!$B$4</f>
        <v>0</v>
      </c>
      <c r="F561" s="229">
        <f>'2015'!$B$7</f>
        <v>0</v>
      </c>
      <c r="G561" s="229">
        <f>'2015'!$B$8</f>
        <v>0</v>
      </c>
      <c r="H561" s="230">
        <f>'2015'!$B$9</f>
        <v>0</v>
      </c>
      <c r="I561" s="229">
        <f>'2015'!$B$10</f>
        <v>0</v>
      </c>
      <c r="K561" s="330" t="s">
        <v>740</v>
      </c>
      <c r="L561" s="241">
        <v>3.4</v>
      </c>
      <c r="M561" s="296">
        <f>'2015'!C67</f>
        <v>0</v>
      </c>
      <c r="N561" s="296">
        <f>'2015'!D67</f>
        <v>0</v>
      </c>
      <c r="O561" s="296">
        <f>'2015'!E67</f>
        <v>0</v>
      </c>
      <c r="P561" s="296">
        <f>'2015'!F67</f>
        <v>0</v>
      </c>
      <c r="Q561" s="296">
        <f>'2015'!G67</f>
        <v>0</v>
      </c>
      <c r="R561" s="296">
        <f>'2015'!H67</f>
        <v>0</v>
      </c>
      <c r="S561" s="296">
        <f>'2015'!I67</f>
        <v>0</v>
      </c>
      <c r="T561" s="296">
        <f>'2015'!J67</f>
        <v>0</v>
      </c>
      <c r="U561" s="296">
        <f>'2015'!K67</f>
        <v>0</v>
      </c>
      <c r="V561" s="296">
        <f>'2015'!L67</f>
        <v>0</v>
      </c>
      <c r="W561" s="296">
        <f>'2015'!M67</f>
        <v>0</v>
      </c>
      <c r="X561" s="296">
        <f>'2015'!N67</f>
        <v>0</v>
      </c>
      <c r="Y561" s="296">
        <f>'2015'!O67</f>
        <v>0</v>
      </c>
      <c r="Z561" s="296">
        <f>'2015'!P67</f>
        <v>0</v>
      </c>
      <c r="AA561" s="296">
        <f>'2015'!Q67</f>
        <v>0</v>
      </c>
      <c r="AB561" s="296">
        <f>'2015'!R67</f>
        <v>0</v>
      </c>
      <c r="AC561" s="296">
        <f>'2015'!S67</f>
        <v>0</v>
      </c>
      <c r="AD561" s="296">
        <f>'2015'!T67</f>
        <v>0</v>
      </c>
      <c r="AF561" s="296">
        <f t="shared" si="8"/>
        <v>1</v>
      </c>
    </row>
    <row r="562" spans="3:32" ht="120" x14ac:dyDescent="0.25">
      <c r="C562" s="229">
        <f>'2015'!$B$3</f>
        <v>0</v>
      </c>
      <c r="D562" s="229">
        <v>2013</v>
      </c>
      <c r="E562" s="229">
        <f>'2015'!$B$4</f>
        <v>0</v>
      </c>
      <c r="F562" s="229">
        <f>'2015'!$B$7</f>
        <v>0</v>
      </c>
      <c r="G562" s="229">
        <f>'2015'!$B$8</f>
        <v>0</v>
      </c>
      <c r="H562" s="230">
        <f>'2015'!$B$9</f>
        <v>0</v>
      </c>
      <c r="I562" s="229">
        <f>'2015'!$B$10</f>
        <v>0</v>
      </c>
      <c r="K562" s="330" t="s">
        <v>743</v>
      </c>
      <c r="L562" s="241">
        <v>3.5</v>
      </c>
      <c r="M562" s="296">
        <f>'2015'!C68</f>
        <v>0</v>
      </c>
      <c r="N562" s="296">
        <f>'2015'!D68</f>
        <v>0</v>
      </c>
      <c r="O562" s="296">
        <f>'2015'!E68</f>
        <v>0</v>
      </c>
      <c r="P562" s="296">
        <f>'2015'!F68</f>
        <v>0</v>
      </c>
      <c r="Q562" s="296">
        <f>'2015'!G68</f>
        <v>0</v>
      </c>
      <c r="R562" s="296">
        <f>'2015'!H68</f>
        <v>0</v>
      </c>
      <c r="S562" s="296">
        <f>'2015'!I68</f>
        <v>0</v>
      </c>
      <c r="T562" s="296">
        <f>'2015'!J68</f>
        <v>0</v>
      </c>
      <c r="U562" s="296">
        <f>'2015'!K68</f>
        <v>0</v>
      </c>
      <c r="V562" s="296">
        <f>'2015'!L68</f>
        <v>0</v>
      </c>
      <c r="W562" s="296">
        <f>'2015'!M68</f>
        <v>0</v>
      </c>
      <c r="X562" s="296">
        <f>'2015'!N68</f>
        <v>0</v>
      </c>
      <c r="Y562" s="296">
        <f>'2015'!O68</f>
        <v>0</v>
      </c>
      <c r="Z562" s="296">
        <f>'2015'!P68</f>
        <v>0</v>
      </c>
      <c r="AA562" s="296">
        <f>'2015'!Q68</f>
        <v>0</v>
      </c>
      <c r="AB562" s="296">
        <f>'2015'!R68</f>
        <v>0</v>
      </c>
      <c r="AC562" s="296">
        <f>'2015'!S68</f>
        <v>0</v>
      </c>
      <c r="AD562" s="296">
        <f>'2015'!T68</f>
        <v>0</v>
      </c>
      <c r="AF562" s="296">
        <f t="shared" si="8"/>
        <v>1</v>
      </c>
    </row>
    <row r="563" spans="3:32" ht="30" x14ac:dyDescent="0.25">
      <c r="C563" s="229">
        <f>'2015'!$B$3</f>
        <v>0</v>
      </c>
      <c r="D563" s="229">
        <v>2013</v>
      </c>
      <c r="E563" s="229">
        <f>'2015'!$B$4</f>
        <v>0</v>
      </c>
      <c r="F563" s="229">
        <f>'2015'!$B$7</f>
        <v>0</v>
      </c>
      <c r="G563" s="229">
        <f>'2015'!$B$8</f>
        <v>0</v>
      </c>
      <c r="H563" s="230">
        <f>'2015'!$B$9</f>
        <v>0</v>
      </c>
      <c r="I563" s="229">
        <f>'2015'!$B$10</f>
        <v>0</v>
      </c>
      <c r="K563" s="324" t="s">
        <v>841</v>
      </c>
      <c r="L563" s="241" t="s">
        <v>894</v>
      </c>
      <c r="M563" s="296">
        <f>'2015'!C69</f>
        <v>0</v>
      </c>
      <c r="N563" s="296">
        <f>'2015'!D69</f>
        <v>0</v>
      </c>
      <c r="O563" s="296">
        <f>'2015'!E69</f>
        <v>0</v>
      </c>
      <c r="P563" s="296">
        <f>'2015'!F69</f>
        <v>0</v>
      </c>
      <c r="Q563" s="296">
        <f>'2015'!G69</f>
        <v>0</v>
      </c>
      <c r="R563" s="296">
        <f>'2015'!H69</f>
        <v>0</v>
      </c>
      <c r="S563" s="296">
        <f>'2015'!I69</f>
        <v>0</v>
      </c>
      <c r="T563" s="296">
        <f>'2015'!J69</f>
        <v>0</v>
      </c>
      <c r="U563" s="296">
        <f>'2015'!K69</f>
        <v>0</v>
      </c>
      <c r="V563" s="296">
        <f>'2015'!L69</f>
        <v>0</v>
      </c>
      <c r="W563" s="296">
        <f>'2015'!M69</f>
        <v>0</v>
      </c>
      <c r="X563" s="296">
        <f>'2015'!N69</f>
        <v>0</v>
      </c>
      <c r="Y563" s="296">
        <f>'2015'!O69</f>
        <v>0</v>
      </c>
      <c r="Z563" s="296">
        <f>'2015'!P69</f>
        <v>0</v>
      </c>
      <c r="AA563" s="296">
        <f>'2015'!Q69</f>
        <v>0</v>
      </c>
      <c r="AB563" s="296">
        <f>'2015'!R69</f>
        <v>0</v>
      </c>
      <c r="AC563" s="296">
        <f>'2015'!S69</f>
        <v>0</v>
      </c>
      <c r="AD563" s="296">
        <f>'2015'!T69</f>
        <v>0</v>
      </c>
      <c r="AF563" s="296">
        <f t="shared" si="8"/>
        <v>1</v>
      </c>
    </row>
    <row r="564" spans="3:32" ht="45" x14ac:dyDescent="0.25">
      <c r="C564" s="229">
        <f>'2015'!$B$3</f>
        <v>0</v>
      </c>
      <c r="D564" s="229">
        <v>2013</v>
      </c>
      <c r="E564" s="229">
        <f>'2015'!$B$4</f>
        <v>0</v>
      </c>
      <c r="F564" s="229">
        <f>'2015'!$B$7</f>
        <v>0</v>
      </c>
      <c r="G564" s="229">
        <f>'2015'!$B$8</f>
        <v>0</v>
      </c>
      <c r="H564" s="230">
        <f>'2015'!$B$9</f>
        <v>0</v>
      </c>
      <c r="I564" s="229">
        <f>'2015'!$B$10</f>
        <v>0</v>
      </c>
      <c r="K564" s="324" t="s">
        <v>898</v>
      </c>
      <c r="L564" s="241" t="s">
        <v>895</v>
      </c>
      <c r="M564" s="296">
        <f>'2015'!C70</f>
        <v>0</v>
      </c>
      <c r="N564" s="296">
        <f>'2015'!D70</f>
        <v>0</v>
      </c>
      <c r="O564" s="296">
        <f>'2015'!E70</f>
        <v>0</v>
      </c>
      <c r="P564" s="296">
        <f>'2015'!F70</f>
        <v>0</v>
      </c>
      <c r="Q564" s="296">
        <f>'2015'!G70</f>
        <v>0</v>
      </c>
      <c r="R564" s="296">
        <f>'2015'!H70</f>
        <v>0</v>
      </c>
      <c r="S564" s="296">
        <f>'2015'!I70</f>
        <v>0</v>
      </c>
      <c r="T564" s="296">
        <f>'2015'!J70</f>
        <v>0</v>
      </c>
      <c r="U564" s="296">
        <f>'2015'!K70</f>
        <v>0</v>
      </c>
      <c r="V564" s="296">
        <f>'2015'!L70</f>
        <v>0</v>
      </c>
      <c r="W564" s="296">
        <f>'2015'!M70</f>
        <v>0</v>
      </c>
      <c r="X564" s="296">
        <f>'2015'!N70</f>
        <v>0</v>
      </c>
      <c r="Y564" s="296">
        <f>'2015'!O70</f>
        <v>0</v>
      </c>
      <c r="Z564" s="296">
        <f>'2015'!P70</f>
        <v>0</v>
      </c>
      <c r="AA564" s="296">
        <f>'2015'!Q70</f>
        <v>0</v>
      </c>
      <c r="AB564" s="296">
        <f>'2015'!R70</f>
        <v>0</v>
      </c>
      <c r="AC564" s="296">
        <f>'2015'!S70</f>
        <v>0</v>
      </c>
      <c r="AD564" s="296">
        <f>'2015'!T70</f>
        <v>0</v>
      </c>
      <c r="AF564" s="296">
        <f t="shared" si="8"/>
        <v>1</v>
      </c>
    </row>
    <row r="565" spans="3:32" ht="30" x14ac:dyDescent="0.25">
      <c r="C565" s="229">
        <f>'2015'!$B$3</f>
        <v>0</v>
      </c>
      <c r="D565" s="229">
        <v>2013</v>
      </c>
      <c r="E565" s="229">
        <f>'2015'!$B$4</f>
        <v>0</v>
      </c>
      <c r="F565" s="229">
        <f>'2015'!$B$7</f>
        <v>0</v>
      </c>
      <c r="G565" s="229">
        <f>'2015'!$B$8</f>
        <v>0</v>
      </c>
      <c r="H565" s="230">
        <f>'2015'!$B$9</f>
        <v>0</v>
      </c>
      <c r="I565" s="229">
        <f>'2015'!$B$10</f>
        <v>0</v>
      </c>
      <c r="K565" s="324" t="s">
        <v>842</v>
      </c>
      <c r="L565" s="241" t="s">
        <v>896</v>
      </c>
      <c r="M565" s="296">
        <f>'2015'!C71</f>
        <v>0</v>
      </c>
      <c r="N565" s="296">
        <f>'2015'!D71</f>
        <v>0</v>
      </c>
      <c r="O565" s="296">
        <f>'2015'!E71</f>
        <v>0</v>
      </c>
      <c r="P565" s="296">
        <f>'2015'!F71</f>
        <v>0</v>
      </c>
      <c r="Q565" s="296">
        <f>'2015'!G71</f>
        <v>0</v>
      </c>
      <c r="R565" s="296">
        <f>'2015'!H71</f>
        <v>0</v>
      </c>
      <c r="S565" s="296">
        <f>'2015'!I71</f>
        <v>0</v>
      </c>
      <c r="T565" s="296">
        <f>'2015'!J71</f>
        <v>0</v>
      </c>
      <c r="U565" s="296">
        <f>'2015'!K71</f>
        <v>0</v>
      </c>
      <c r="V565" s="296">
        <f>'2015'!L71</f>
        <v>0</v>
      </c>
      <c r="W565" s="296">
        <f>'2015'!M71</f>
        <v>0</v>
      </c>
      <c r="X565" s="296">
        <f>'2015'!N71</f>
        <v>0</v>
      </c>
      <c r="Y565" s="296">
        <f>'2015'!O71</f>
        <v>0</v>
      </c>
      <c r="Z565" s="296">
        <f>'2015'!P71</f>
        <v>0</v>
      </c>
      <c r="AA565" s="296">
        <f>'2015'!Q71</f>
        <v>0</v>
      </c>
      <c r="AB565" s="296">
        <f>'2015'!R71</f>
        <v>0</v>
      </c>
      <c r="AC565" s="296">
        <f>'2015'!S71</f>
        <v>0</v>
      </c>
      <c r="AD565" s="296">
        <f>'2015'!T71</f>
        <v>0</v>
      </c>
      <c r="AF565" s="296">
        <f t="shared" si="8"/>
        <v>1</v>
      </c>
    </row>
    <row r="566" spans="3:32" ht="30" x14ac:dyDescent="0.25">
      <c r="C566" s="229">
        <f>'2015'!$B$3</f>
        <v>0</v>
      </c>
      <c r="D566" s="229">
        <v>2013</v>
      </c>
      <c r="E566" s="229">
        <f>'2015'!$B$4</f>
        <v>0</v>
      </c>
      <c r="F566" s="229">
        <f>'2015'!$B$7</f>
        <v>0</v>
      </c>
      <c r="G566" s="229">
        <f>'2015'!$B$8</f>
        <v>0</v>
      </c>
      <c r="H566" s="230">
        <f>'2015'!$B$9</f>
        <v>0</v>
      </c>
      <c r="I566" s="229">
        <f>'2015'!$B$10</f>
        <v>0</v>
      </c>
      <c r="K566" s="324" t="s">
        <v>843</v>
      </c>
      <c r="L566" s="241" t="s">
        <v>897</v>
      </c>
      <c r="M566" s="296">
        <f>'2015'!C72</f>
        <v>0</v>
      </c>
      <c r="N566" s="296">
        <f>'2015'!D72</f>
        <v>0</v>
      </c>
      <c r="O566" s="296">
        <f>'2015'!E72</f>
        <v>0</v>
      </c>
      <c r="P566" s="296">
        <f>'2015'!F72</f>
        <v>0</v>
      </c>
      <c r="Q566" s="296">
        <f>'2015'!G72</f>
        <v>0</v>
      </c>
      <c r="R566" s="296">
        <f>'2015'!H72</f>
        <v>0</v>
      </c>
      <c r="S566" s="296">
        <f>'2015'!I72</f>
        <v>0</v>
      </c>
      <c r="T566" s="296">
        <f>'2015'!J72</f>
        <v>0</v>
      </c>
      <c r="U566" s="296">
        <f>'2015'!K72</f>
        <v>0</v>
      </c>
      <c r="V566" s="296">
        <f>'2015'!L72</f>
        <v>0</v>
      </c>
      <c r="W566" s="296">
        <f>'2015'!M72</f>
        <v>0</v>
      </c>
      <c r="X566" s="296">
        <f>'2015'!N72</f>
        <v>0</v>
      </c>
      <c r="Y566" s="296">
        <f>'2015'!O72</f>
        <v>0</v>
      </c>
      <c r="Z566" s="296">
        <f>'2015'!P72</f>
        <v>0</v>
      </c>
      <c r="AA566" s="296">
        <f>'2015'!Q72</f>
        <v>0</v>
      </c>
      <c r="AB566" s="296">
        <f>'2015'!R72</f>
        <v>0</v>
      </c>
      <c r="AC566" s="296">
        <f>'2015'!S72</f>
        <v>0</v>
      </c>
      <c r="AD566" s="296">
        <f>'2015'!T72</f>
        <v>0</v>
      </c>
      <c r="AF566" s="296">
        <f t="shared" si="8"/>
        <v>1</v>
      </c>
    </row>
    <row r="567" spans="3:32" ht="105" x14ac:dyDescent="0.25">
      <c r="C567" s="229">
        <f>'2015'!$B$3</f>
        <v>0</v>
      </c>
      <c r="D567" s="229">
        <v>2013</v>
      </c>
      <c r="E567" s="229">
        <f>'2015'!$B$4</f>
        <v>0</v>
      </c>
      <c r="F567" s="229">
        <f>'2015'!$B$7</f>
        <v>0</v>
      </c>
      <c r="G567" s="229">
        <f>'2015'!$B$8</f>
        <v>0</v>
      </c>
      <c r="H567" s="230">
        <f>'2015'!$B$9</f>
        <v>0</v>
      </c>
      <c r="I567" s="229">
        <f>'2015'!$B$10</f>
        <v>0</v>
      </c>
      <c r="K567" s="330" t="s">
        <v>749</v>
      </c>
      <c r="L567" s="241">
        <v>3.6</v>
      </c>
      <c r="M567" s="296">
        <f>'2015'!C73</f>
        <v>0</v>
      </c>
      <c r="N567" s="296">
        <f>'2015'!D73</f>
        <v>0</v>
      </c>
      <c r="O567" s="296">
        <f>'2015'!E73</f>
        <v>0</v>
      </c>
      <c r="P567" s="296">
        <f>'2015'!F73</f>
        <v>0</v>
      </c>
      <c r="Q567" s="296">
        <f>'2015'!G73</f>
        <v>0</v>
      </c>
      <c r="R567" s="296">
        <f>'2015'!H73</f>
        <v>0</v>
      </c>
      <c r="S567" s="296">
        <f>'2015'!I73</f>
        <v>0</v>
      </c>
      <c r="T567" s="296">
        <f>'2015'!J73</f>
        <v>0</v>
      </c>
      <c r="U567" s="296">
        <f>'2015'!K73</f>
        <v>0</v>
      </c>
      <c r="V567" s="296">
        <f>'2015'!L73</f>
        <v>0</v>
      </c>
      <c r="W567" s="296">
        <f>'2015'!M73</f>
        <v>0</v>
      </c>
      <c r="X567" s="296">
        <f>'2015'!N73</f>
        <v>0</v>
      </c>
      <c r="Y567" s="296">
        <f>'2015'!O73</f>
        <v>0</v>
      </c>
      <c r="Z567" s="296">
        <f>'2015'!P73</f>
        <v>0</v>
      </c>
      <c r="AA567" s="296">
        <f>'2015'!Q73</f>
        <v>0</v>
      </c>
      <c r="AB567" s="296">
        <f>'2015'!R73</f>
        <v>0</v>
      </c>
      <c r="AC567" s="296">
        <f>'2015'!S73</f>
        <v>0</v>
      </c>
      <c r="AD567" s="296">
        <f>'2015'!T73</f>
        <v>0</v>
      </c>
      <c r="AF567" s="296">
        <f t="shared" si="8"/>
        <v>1</v>
      </c>
    </row>
    <row r="568" spans="3:32" ht="30" x14ac:dyDescent="0.25">
      <c r="C568" s="229">
        <f>'2015'!$B$3</f>
        <v>0</v>
      </c>
      <c r="D568" s="229">
        <v>2013</v>
      </c>
      <c r="E568" s="229">
        <f>'2015'!$B$4</f>
        <v>0</v>
      </c>
      <c r="F568" s="229">
        <f>'2015'!$B$7</f>
        <v>0</v>
      </c>
      <c r="G568" s="229">
        <f>'2015'!$B$8</f>
        <v>0</v>
      </c>
      <c r="H568" s="230">
        <f>'2015'!$B$9</f>
        <v>0</v>
      </c>
      <c r="I568" s="229">
        <f>'2015'!$B$10</f>
        <v>0</v>
      </c>
      <c r="K568" s="324" t="s">
        <v>841</v>
      </c>
      <c r="L568" s="241" t="s">
        <v>899</v>
      </c>
      <c r="M568" s="296">
        <f>'2015'!C74</f>
        <v>0</v>
      </c>
      <c r="N568" s="296">
        <f>'2015'!D74</f>
        <v>0</v>
      </c>
      <c r="O568" s="296">
        <f>'2015'!E74</f>
        <v>0</v>
      </c>
      <c r="P568" s="296">
        <f>'2015'!F74</f>
        <v>0</v>
      </c>
      <c r="Q568" s="296">
        <f>'2015'!G74</f>
        <v>0</v>
      </c>
      <c r="R568" s="296">
        <f>'2015'!H74</f>
        <v>0</v>
      </c>
      <c r="S568" s="296">
        <f>'2015'!I74</f>
        <v>0</v>
      </c>
      <c r="T568" s="296">
        <f>'2015'!J74</f>
        <v>0</v>
      </c>
      <c r="U568" s="296">
        <f>'2015'!K74</f>
        <v>0</v>
      </c>
      <c r="V568" s="296">
        <f>'2015'!L74</f>
        <v>0</v>
      </c>
      <c r="W568" s="296">
        <f>'2015'!M74</f>
        <v>0</v>
      </c>
      <c r="X568" s="296">
        <f>'2015'!N74</f>
        <v>0</v>
      </c>
      <c r="Y568" s="296">
        <f>'2015'!O74</f>
        <v>0</v>
      </c>
      <c r="Z568" s="296">
        <f>'2015'!P74</f>
        <v>0</v>
      </c>
      <c r="AA568" s="296">
        <f>'2015'!Q74</f>
        <v>0</v>
      </c>
      <c r="AB568" s="296">
        <f>'2015'!R74</f>
        <v>0</v>
      </c>
      <c r="AC568" s="296">
        <f>'2015'!S74</f>
        <v>0</v>
      </c>
      <c r="AD568" s="296">
        <f>'2015'!T74</f>
        <v>0</v>
      </c>
      <c r="AF568" s="296">
        <f t="shared" si="8"/>
        <v>1</v>
      </c>
    </row>
    <row r="569" spans="3:32" ht="45" x14ac:dyDescent="0.25">
      <c r="C569" s="229">
        <f>'2015'!$B$3</f>
        <v>0</v>
      </c>
      <c r="D569" s="229">
        <v>2013</v>
      </c>
      <c r="E569" s="229">
        <f>'2015'!$B$4</f>
        <v>0</v>
      </c>
      <c r="F569" s="229">
        <f>'2015'!$B$7</f>
        <v>0</v>
      </c>
      <c r="G569" s="229">
        <f>'2015'!$B$8</f>
        <v>0</v>
      </c>
      <c r="H569" s="230">
        <f>'2015'!$B$9</f>
        <v>0</v>
      </c>
      <c r="I569" s="229">
        <f>'2015'!$B$10</f>
        <v>0</v>
      </c>
      <c r="K569" s="324" t="s">
        <v>898</v>
      </c>
      <c r="L569" s="241" t="s">
        <v>900</v>
      </c>
      <c r="M569" s="296">
        <f>'2015'!C75</f>
        <v>0</v>
      </c>
      <c r="N569" s="296">
        <f>'2015'!D75</f>
        <v>0</v>
      </c>
      <c r="O569" s="296">
        <f>'2015'!E75</f>
        <v>0</v>
      </c>
      <c r="P569" s="296">
        <f>'2015'!F75</f>
        <v>0</v>
      </c>
      <c r="Q569" s="296">
        <f>'2015'!G75</f>
        <v>0</v>
      </c>
      <c r="R569" s="296">
        <f>'2015'!H75</f>
        <v>0</v>
      </c>
      <c r="S569" s="296">
        <f>'2015'!I75</f>
        <v>0</v>
      </c>
      <c r="T569" s="296">
        <f>'2015'!J75</f>
        <v>0</v>
      </c>
      <c r="U569" s="296">
        <f>'2015'!K75</f>
        <v>0</v>
      </c>
      <c r="V569" s="296">
        <f>'2015'!L75</f>
        <v>0</v>
      </c>
      <c r="W569" s="296">
        <f>'2015'!M75</f>
        <v>0</v>
      </c>
      <c r="X569" s="296">
        <f>'2015'!N75</f>
        <v>0</v>
      </c>
      <c r="Y569" s="296">
        <f>'2015'!O75</f>
        <v>0</v>
      </c>
      <c r="Z569" s="296">
        <f>'2015'!P75</f>
        <v>0</v>
      </c>
      <c r="AA569" s="296">
        <f>'2015'!Q75</f>
        <v>0</v>
      </c>
      <c r="AB569" s="296">
        <f>'2015'!R75</f>
        <v>0</v>
      </c>
      <c r="AC569" s="296">
        <f>'2015'!S75</f>
        <v>0</v>
      </c>
      <c r="AD569" s="296">
        <f>'2015'!T75</f>
        <v>0</v>
      </c>
      <c r="AF569" s="296">
        <f t="shared" si="8"/>
        <v>1</v>
      </c>
    </row>
    <row r="570" spans="3:32" ht="30" x14ac:dyDescent="0.25">
      <c r="C570" s="229">
        <f>'2015'!$B$3</f>
        <v>0</v>
      </c>
      <c r="D570" s="229">
        <v>2013</v>
      </c>
      <c r="E570" s="229">
        <f>'2015'!$B$4</f>
        <v>0</v>
      </c>
      <c r="F570" s="229">
        <f>'2015'!$B$7</f>
        <v>0</v>
      </c>
      <c r="G570" s="229">
        <f>'2015'!$B$8</f>
        <v>0</v>
      </c>
      <c r="H570" s="230">
        <f>'2015'!$B$9</f>
        <v>0</v>
      </c>
      <c r="I570" s="229">
        <f>'2015'!$B$10</f>
        <v>0</v>
      </c>
      <c r="K570" s="324" t="s">
        <v>842</v>
      </c>
      <c r="L570" s="241" t="s">
        <v>901</v>
      </c>
      <c r="M570" s="296">
        <f>'2015'!C76</f>
        <v>0</v>
      </c>
      <c r="N570" s="296">
        <f>'2015'!D76</f>
        <v>0</v>
      </c>
      <c r="O570" s="296">
        <f>'2015'!E76</f>
        <v>0</v>
      </c>
      <c r="P570" s="296">
        <f>'2015'!F76</f>
        <v>0</v>
      </c>
      <c r="Q570" s="296">
        <f>'2015'!G76</f>
        <v>0</v>
      </c>
      <c r="R570" s="296">
        <f>'2015'!H76</f>
        <v>0</v>
      </c>
      <c r="S570" s="296">
        <f>'2015'!I76</f>
        <v>0</v>
      </c>
      <c r="T570" s="296">
        <f>'2015'!J76</f>
        <v>0</v>
      </c>
      <c r="U570" s="296">
        <f>'2015'!K76</f>
        <v>0</v>
      </c>
      <c r="V570" s="296">
        <f>'2015'!L76</f>
        <v>0</v>
      </c>
      <c r="W570" s="296">
        <f>'2015'!M76</f>
        <v>0</v>
      </c>
      <c r="X570" s="296">
        <f>'2015'!N76</f>
        <v>0</v>
      </c>
      <c r="Y570" s="296">
        <f>'2015'!O76</f>
        <v>0</v>
      </c>
      <c r="Z570" s="296">
        <f>'2015'!P76</f>
        <v>0</v>
      </c>
      <c r="AA570" s="296">
        <f>'2015'!Q76</f>
        <v>0</v>
      </c>
      <c r="AB570" s="296">
        <f>'2015'!R76</f>
        <v>0</v>
      </c>
      <c r="AC570" s="296">
        <f>'2015'!S76</f>
        <v>0</v>
      </c>
      <c r="AD570" s="296">
        <f>'2015'!T76</f>
        <v>0</v>
      </c>
      <c r="AF570" s="296">
        <f t="shared" si="8"/>
        <v>1</v>
      </c>
    </row>
    <row r="571" spans="3:32" ht="30" x14ac:dyDescent="0.25">
      <c r="C571" s="229">
        <f>'2015'!$B$3</f>
        <v>0</v>
      </c>
      <c r="D571" s="229">
        <v>2013</v>
      </c>
      <c r="E571" s="229">
        <f>'2015'!$B$4</f>
        <v>0</v>
      </c>
      <c r="F571" s="229">
        <f>'2015'!$B$7</f>
        <v>0</v>
      </c>
      <c r="G571" s="229">
        <f>'2015'!$B$8</f>
        <v>0</v>
      </c>
      <c r="H571" s="230">
        <f>'2015'!$B$9</f>
        <v>0</v>
      </c>
      <c r="I571" s="229">
        <f>'2015'!$B$10</f>
        <v>0</v>
      </c>
      <c r="K571" s="324" t="s">
        <v>843</v>
      </c>
      <c r="L571" s="241" t="s">
        <v>902</v>
      </c>
      <c r="M571" s="296">
        <f>'2015'!C77</f>
        <v>0</v>
      </c>
      <c r="N571" s="296">
        <f>'2015'!D77</f>
        <v>0</v>
      </c>
      <c r="O571" s="296">
        <f>'2015'!E77</f>
        <v>0</v>
      </c>
      <c r="P571" s="296">
        <f>'2015'!F77</f>
        <v>0</v>
      </c>
      <c r="Q571" s="296">
        <f>'2015'!G77</f>
        <v>0</v>
      </c>
      <c r="R571" s="296">
        <f>'2015'!H77</f>
        <v>0</v>
      </c>
      <c r="S571" s="296">
        <f>'2015'!I77</f>
        <v>0</v>
      </c>
      <c r="T571" s="296">
        <f>'2015'!J77</f>
        <v>0</v>
      </c>
      <c r="U571" s="296">
        <f>'2015'!K77</f>
        <v>0</v>
      </c>
      <c r="V571" s="296">
        <f>'2015'!L77</f>
        <v>0</v>
      </c>
      <c r="W571" s="296">
        <f>'2015'!M77</f>
        <v>0</v>
      </c>
      <c r="X571" s="296">
        <f>'2015'!N77</f>
        <v>0</v>
      </c>
      <c r="Y571" s="296">
        <f>'2015'!O77</f>
        <v>0</v>
      </c>
      <c r="Z571" s="296">
        <f>'2015'!P77</f>
        <v>0</v>
      </c>
      <c r="AA571" s="296">
        <f>'2015'!Q77</f>
        <v>0</v>
      </c>
      <c r="AB571" s="296">
        <f>'2015'!R77</f>
        <v>0</v>
      </c>
      <c r="AC571" s="296">
        <f>'2015'!S77</f>
        <v>0</v>
      </c>
      <c r="AD571" s="296">
        <f>'2015'!T77</f>
        <v>0</v>
      </c>
      <c r="AF571" s="296">
        <f t="shared" si="8"/>
        <v>1</v>
      </c>
    </row>
    <row r="572" spans="3:32" ht="105" x14ac:dyDescent="0.25">
      <c r="C572" s="229">
        <f>'2015'!$B$3</f>
        <v>0</v>
      </c>
      <c r="D572" s="229">
        <v>2013</v>
      </c>
      <c r="E572" s="229">
        <f>'2015'!$B$4</f>
        <v>0</v>
      </c>
      <c r="F572" s="229">
        <f>'2015'!$B$7</f>
        <v>0</v>
      </c>
      <c r="G572" s="229">
        <f>'2015'!$B$8</f>
        <v>0</v>
      </c>
      <c r="H572" s="230">
        <f>'2015'!$B$9</f>
        <v>0</v>
      </c>
      <c r="I572" s="229">
        <f>'2015'!$B$10</f>
        <v>0</v>
      </c>
      <c r="K572" s="330" t="s">
        <v>751</v>
      </c>
      <c r="L572" s="241">
        <v>3.7</v>
      </c>
      <c r="M572" s="296">
        <f>'2015'!C78</f>
        <v>0</v>
      </c>
      <c r="N572" s="296">
        <f>'2015'!D78</f>
        <v>0</v>
      </c>
      <c r="O572" s="296">
        <f>'2015'!E78</f>
        <v>0</v>
      </c>
      <c r="P572" s="296">
        <f>'2015'!F78</f>
        <v>0</v>
      </c>
      <c r="Q572" s="296">
        <f>'2015'!G78</f>
        <v>0</v>
      </c>
      <c r="R572" s="296">
        <f>'2015'!H78</f>
        <v>0</v>
      </c>
      <c r="S572" s="296">
        <f>'2015'!I78</f>
        <v>0</v>
      </c>
      <c r="T572" s="296">
        <f>'2015'!J78</f>
        <v>0</v>
      </c>
      <c r="U572" s="296">
        <f>'2015'!K78</f>
        <v>0</v>
      </c>
      <c r="V572" s="296">
        <f>'2015'!L78</f>
        <v>0</v>
      </c>
      <c r="W572" s="296">
        <f>'2015'!M78</f>
        <v>0</v>
      </c>
      <c r="X572" s="296">
        <f>'2015'!N78</f>
        <v>0</v>
      </c>
      <c r="Y572" s="296">
        <f>'2015'!O78</f>
        <v>0</v>
      </c>
      <c r="Z572" s="296">
        <f>'2015'!P78</f>
        <v>0</v>
      </c>
      <c r="AA572" s="296">
        <f>'2015'!Q78</f>
        <v>0</v>
      </c>
      <c r="AB572" s="296">
        <f>'2015'!R78</f>
        <v>0</v>
      </c>
      <c r="AC572" s="296">
        <f>'2015'!S78</f>
        <v>0</v>
      </c>
      <c r="AD572" s="296">
        <f>'2015'!T78</f>
        <v>0</v>
      </c>
      <c r="AF572" s="296">
        <f t="shared" si="8"/>
        <v>1</v>
      </c>
    </row>
    <row r="573" spans="3:32" ht="135" x14ac:dyDescent="0.25">
      <c r="C573" s="229">
        <f>'2015'!$B$3</f>
        <v>0</v>
      </c>
      <c r="D573" s="229">
        <v>2013</v>
      </c>
      <c r="E573" s="229">
        <f>'2015'!$B$4</f>
        <v>0</v>
      </c>
      <c r="F573" s="229">
        <f>'2015'!$B$7</f>
        <v>0</v>
      </c>
      <c r="G573" s="229">
        <f>'2015'!$B$8</f>
        <v>0</v>
      </c>
      <c r="H573" s="230">
        <f>'2015'!$B$9</f>
        <v>0</v>
      </c>
      <c r="I573" s="229">
        <f>'2015'!$B$10</f>
        <v>0</v>
      </c>
      <c r="K573" s="324" t="s">
        <v>906</v>
      </c>
      <c r="L573" s="241" t="s">
        <v>903</v>
      </c>
      <c r="M573" s="296">
        <f>'2015'!C79</f>
        <v>0</v>
      </c>
      <c r="N573" s="296">
        <f>'2015'!D79</f>
        <v>0</v>
      </c>
      <c r="O573" s="296">
        <f>'2015'!E79</f>
        <v>0</v>
      </c>
      <c r="P573" s="296">
        <f>'2015'!F79</f>
        <v>0</v>
      </c>
      <c r="Q573" s="296">
        <f>'2015'!G79</f>
        <v>0</v>
      </c>
      <c r="R573" s="296">
        <f>'2015'!H79</f>
        <v>0</v>
      </c>
      <c r="S573" s="296">
        <f>'2015'!I79</f>
        <v>0</v>
      </c>
      <c r="T573" s="296">
        <f>'2015'!J79</f>
        <v>0</v>
      </c>
      <c r="U573" s="296">
        <f>'2015'!K79</f>
        <v>0</v>
      </c>
      <c r="V573" s="296">
        <f>'2015'!L79</f>
        <v>0</v>
      </c>
      <c r="W573" s="296">
        <f>'2015'!M79</f>
        <v>0</v>
      </c>
      <c r="X573" s="296">
        <f>'2015'!N79</f>
        <v>0</v>
      </c>
      <c r="Y573" s="296">
        <f>'2015'!O79</f>
        <v>0</v>
      </c>
      <c r="Z573" s="296">
        <f>'2015'!P79</f>
        <v>0</v>
      </c>
      <c r="AA573" s="296">
        <f>'2015'!Q79</f>
        <v>0</v>
      </c>
      <c r="AB573" s="296">
        <f>'2015'!R79</f>
        <v>0</v>
      </c>
      <c r="AC573" s="296">
        <f>'2015'!S79</f>
        <v>0</v>
      </c>
      <c r="AD573" s="296">
        <f>'2015'!T79</f>
        <v>0</v>
      </c>
      <c r="AF573" s="296">
        <f t="shared" si="8"/>
        <v>1</v>
      </c>
    </row>
    <row r="574" spans="3:32" ht="30" x14ac:dyDescent="0.25">
      <c r="C574" s="229">
        <f>'2015'!$B$3</f>
        <v>0</v>
      </c>
      <c r="D574" s="229">
        <v>2013</v>
      </c>
      <c r="E574" s="229">
        <f>'2015'!$B$4</f>
        <v>0</v>
      </c>
      <c r="F574" s="229">
        <f>'2015'!$B$7</f>
        <v>0</v>
      </c>
      <c r="G574" s="229">
        <f>'2015'!$B$8</f>
        <v>0</v>
      </c>
      <c r="H574" s="230">
        <f>'2015'!$B$9</f>
        <v>0</v>
      </c>
      <c r="I574" s="229">
        <f>'2015'!$B$10</f>
        <v>0</v>
      </c>
      <c r="K574" s="324" t="s">
        <v>907</v>
      </c>
      <c r="L574" s="241" t="s">
        <v>904</v>
      </c>
      <c r="M574" s="296">
        <f>'2015'!C80</f>
        <v>0</v>
      </c>
      <c r="N574" s="296">
        <f>'2015'!D80</f>
        <v>0</v>
      </c>
      <c r="O574" s="296">
        <f>'2015'!E80</f>
        <v>0</v>
      </c>
      <c r="P574" s="296">
        <f>'2015'!F80</f>
        <v>0</v>
      </c>
      <c r="Q574" s="296">
        <f>'2015'!G80</f>
        <v>0</v>
      </c>
      <c r="R574" s="296">
        <f>'2015'!H80</f>
        <v>0</v>
      </c>
      <c r="S574" s="296">
        <f>'2015'!I80</f>
        <v>0</v>
      </c>
      <c r="T574" s="296">
        <f>'2015'!J80</f>
        <v>0</v>
      </c>
      <c r="U574" s="296">
        <f>'2015'!K80</f>
        <v>0</v>
      </c>
      <c r="V574" s="296">
        <f>'2015'!L80</f>
        <v>0</v>
      </c>
      <c r="W574" s="296">
        <f>'2015'!M80</f>
        <v>0</v>
      </c>
      <c r="X574" s="296">
        <f>'2015'!N80</f>
        <v>0</v>
      </c>
      <c r="Y574" s="296">
        <f>'2015'!O80</f>
        <v>0</v>
      </c>
      <c r="Z574" s="296">
        <f>'2015'!P80</f>
        <v>0</v>
      </c>
      <c r="AA574" s="296">
        <f>'2015'!Q80</f>
        <v>0</v>
      </c>
      <c r="AB574" s="296">
        <f>'2015'!R80</f>
        <v>0</v>
      </c>
      <c r="AC574" s="296">
        <f>'2015'!S80</f>
        <v>0</v>
      </c>
      <c r="AD574" s="296">
        <f>'2015'!T80</f>
        <v>0</v>
      </c>
      <c r="AF574" s="296">
        <f t="shared" si="8"/>
        <v>1</v>
      </c>
    </row>
    <row r="575" spans="3:32" ht="30" x14ac:dyDescent="0.25">
      <c r="C575" s="229">
        <f>'2015'!$B$3</f>
        <v>0</v>
      </c>
      <c r="D575" s="229">
        <v>2013</v>
      </c>
      <c r="E575" s="229">
        <f>'2015'!$B$4</f>
        <v>0</v>
      </c>
      <c r="F575" s="229">
        <f>'2015'!$B$7</f>
        <v>0</v>
      </c>
      <c r="G575" s="229">
        <f>'2015'!$B$8</f>
        <v>0</v>
      </c>
      <c r="H575" s="230">
        <f>'2015'!$B$9</f>
        <v>0</v>
      </c>
      <c r="I575" s="229">
        <f>'2015'!$B$10</f>
        <v>0</v>
      </c>
      <c r="K575" s="324" t="s">
        <v>841</v>
      </c>
      <c r="L575" s="241" t="s">
        <v>905</v>
      </c>
      <c r="M575" s="296">
        <f>'2015'!C81</f>
        <v>0</v>
      </c>
      <c r="N575" s="296">
        <f>'2015'!D81</f>
        <v>0</v>
      </c>
      <c r="O575" s="296">
        <f>'2015'!E81</f>
        <v>0</v>
      </c>
      <c r="P575" s="296">
        <f>'2015'!F81</f>
        <v>0</v>
      </c>
      <c r="Q575" s="296">
        <f>'2015'!G81</f>
        <v>0</v>
      </c>
      <c r="R575" s="296">
        <f>'2015'!H81</f>
        <v>0</v>
      </c>
      <c r="S575" s="296">
        <f>'2015'!I81</f>
        <v>0</v>
      </c>
      <c r="T575" s="296">
        <f>'2015'!J81</f>
        <v>0</v>
      </c>
      <c r="U575" s="296">
        <f>'2015'!K81</f>
        <v>0</v>
      </c>
      <c r="V575" s="296">
        <f>'2015'!L81</f>
        <v>0</v>
      </c>
      <c r="W575" s="296">
        <f>'2015'!M81</f>
        <v>0</v>
      </c>
      <c r="X575" s="296">
        <f>'2015'!N81</f>
        <v>0</v>
      </c>
      <c r="Y575" s="296">
        <f>'2015'!O81</f>
        <v>0</v>
      </c>
      <c r="Z575" s="296">
        <f>'2015'!P81</f>
        <v>0</v>
      </c>
      <c r="AA575" s="296">
        <f>'2015'!Q81</f>
        <v>0</v>
      </c>
      <c r="AB575" s="296">
        <f>'2015'!R81</f>
        <v>0</v>
      </c>
      <c r="AC575" s="296">
        <f>'2015'!S81</f>
        <v>0</v>
      </c>
      <c r="AD575" s="296">
        <f>'2015'!T81</f>
        <v>0</v>
      </c>
      <c r="AF575" s="296">
        <f t="shared" si="8"/>
        <v>1</v>
      </c>
    </row>
    <row r="576" spans="3:32" ht="45" x14ac:dyDescent="0.25">
      <c r="C576" s="229">
        <f>'2015'!$B$3</f>
        <v>0</v>
      </c>
      <c r="D576" s="229">
        <v>2013</v>
      </c>
      <c r="E576" s="229">
        <f>'2015'!$B$4</f>
        <v>0</v>
      </c>
      <c r="F576" s="229">
        <f>'2015'!$B$7</f>
        <v>0</v>
      </c>
      <c r="G576" s="229">
        <f>'2015'!$B$8</f>
        <v>0</v>
      </c>
      <c r="H576" s="230">
        <f>'2015'!$B$9</f>
        <v>0</v>
      </c>
      <c r="I576" s="229">
        <f>'2015'!$B$10</f>
        <v>0</v>
      </c>
      <c r="K576" s="324" t="s">
        <v>898</v>
      </c>
      <c r="L576" s="241" t="s">
        <v>908</v>
      </c>
      <c r="M576" s="296">
        <f>'2015'!C82</f>
        <v>0</v>
      </c>
      <c r="N576" s="296">
        <f>'2015'!D82</f>
        <v>0</v>
      </c>
      <c r="O576" s="296">
        <f>'2015'!E82</f>
        <v>0</v>
      </c>
      <c r="P576" s="296">
        <f>'2015'!F82</f>
        <v>0</v>
      </c>
      <c r="Q576" s="296">
        <f>'2015'!G82</f>
        <v>0</v>
      </c>
      <c r="R576" s="296">
        <f>'2015'!H82</f>
        <v>0</v>
      </c>
      <c r="S576" s="296">
        <f>'2015'!I82</f>
        <v>0</v>
      </c>
      <c r="T576" s="296">
        <f>'2015'!J82</f>
        <v>0</v>
      </c>
      <c r="U576" s="296">
        <f>'2015'!K82</f>
        <v>0</v>
      </c>
      <c r="V576" s="296">
        <f>'2015'!L82</f>
        <v>0</v>
      </c>
      <c r="W576" s="296">
        <f>'2015'!M82</f>
        <v>0</v>
      </c>
      <c r="X576" s="296">
        <f>'2015'!N82</f>
        <v>0</v>
      </c>
      <c r="Y576" s="296">
        <f>'2015'!O82</f>
        <v>0</v>
      </c>
      <c r="Z576" s="296">
        <f>'2015'!P82</f>
        <v>0</v>
      </c>
      <c r="AA576" s="296">
        <f>'2015'!Q82</f>
        <v>0</v>
      </c>
      <c r="AB576" s="296">
        <f>'2015'!R82</f>
        <v>0</v>
      </c>
      <c r="AC576" s="296">
        <f>'2015'!S82</f>
        <v>0</v>
      </c>
      <c r="AD576" s="296">
        <f>'2015'!T82</f>
        <v>0</v>
      </c>
      <c r="AF576" s="296">
        <f t="shared" si="8"/>
        <v>1</v>
      </c>
    </row>
    <row r="577" spans="3:32" ht="30" x14ac:dyDescent="0.25">
      <c r="C577" s="229">
        <f>'2015'!$B$3</f>
        <v>0</v>
      </c>
      <c r="D577" s="229">
        <v>2013</v>
      </c>
      <c r="E577" s="229">
        <f>'2015'!$B$4</f>
        <v>0</v>
      </c>
      <c r="F577" s="229">
        <f>'2015'!$B$7</f>
        <v>0</v>
      </c>
      <c r="G577" s="229">
        <f>'2015'!$B$8</f>
        <v>0</v>
      </c>
      <c r="H577" s="230">
        <f>'2015'!$B$9</f>
        <v>0</v>
      </c>
      <c r="I577" s="229">
        <f>'2015'!$B$10</f>
        <v>0</v>
      </c>
      <c r="K577" s="324" t="s">
        <v>842</v>
      </c>
      <c r="L577" s="241" t="s">
        <v>909</v>
      </c>
      <c r="M577" s="296">
        <f>'2015'!C83</f>
        <v>0</v>
      </c>
      <c r="N577" s="296">
        <f>'2015'!D83</f>
        <v>0</v>
      </c>
      <c r="O577" s="296">
        <f>'2015'!E83</f>
        <v>0</v>
      </c>
      <c r="P577" s="296">
        <f>'2015'!F83</f>
        <v>0</v>
      </c>
      <c r="Q577" s="296">
        <f>'2015'!G83</f>
        <v>0</v>
      </c>
      <c r="R577" s="296">
        <f>'2015'!H83</f>
        <v>0</v>
      </c>
      <c r="S577" s="296">
        <f>'2015'!I83</f>
        <v>0</v>
      </c>
      <c r="T577" s="296">
        <f>'2015'!J83</f>
        <v>0</v>
      </c>
      <c r="U577" s="296">
        <f>'2015'!K83</f>
        <v>0</v>
      </c>
      <c r="V577" s="296">
        <f>'2015'!L83</f>
        <v>0</v>
      </c>
      <c r="W577" s="296">
        <f>'2015'!M83</f>
        <v>0</v>
      </c>
      <c r="X577" s="296">
        <f>'2015'!N83</f>
        <v>0</v>
      </c>
      <c r="Y577" s="296">
        <f>'2015'!O83</f>
        <v>0</v>
      </c>
      <c r="Z577" s="296">
        <f>'2015'!P83</f>
        <v>0</v>
      </c>
      <c r="AA577" s="296">
        <f>'2015'!Q83</f>
        <v>0</v>
      </c>
      <c r="AB577" s="296">
        <f>'2015'!R83</f>
        <v>0</v>
      </c>
      <c r="AC577" s="296">
        <f>'2015'!S83</f>
        <v>0</v>
      </c>
      <c r="AD577" s="296">
        <f>'2015'!T83</f>
        <v>0</v>
      </c>
      <c r="AF577" s="296">
        <f t="shared" si="8"/>
        <v>1</v>
      </c>
    </row>
    <row r="578" spans="3:32" ht="30" x14ac:dyDescent="0.25">
      <c r="C578" s="229">
        <f>'2015'!$B$3</f>
        <v>0</v>
      </c>
      <c r="D578" s="229">
        <v>2013</v>
      </c>
      <c r="E578" s="229">
        <f>'2015'!$B$4</f>
        <v>0</v>
      </c>
      <c r="F578" s="229">
        <f>'2015'!$B$7</f>
        <v>0</v>
      </c>
      <c r="G578" s="229">
        <f>'2015'!$B$8</f>
        <v>0</v>
      </c>
      <c r="H578" s="230">
        <f>'2015'!$B$9</f>
        <v>0</v>
      </c>
      <c r="I578" s="229">
        <f>'2015'!$B$10</f>
        <v>0</v>
      </c>
      <c r="K578" s="324" t="s">
        <v>843</v>
      </c>
      <c r="L578" s="241" t="s">
        <v>910</v>
      </c>
      <c r="M578" s="296">
        <f>'2015'!C84</f>
        <v>0</v>
      </c>
      <c r="N578" s="296">
        <f>'2015'!D84</f>
        <v>0</v>
      </c>
      <c r="O578" s="296">
        <f>'2015'!E84</f>
        <v>0</v>
      </c>
      <c r="P578" s="296">
        <f>'2015'!F84</f>
        <v>0</v>
      </c>
      <c r="Q578" s="296">
        <f>'2015'!G84</f>
        <v>0</v>
      </c>
      <c r="R578" s="296">
        <f>'2015'!H84</f>
        <v>0</v>
      </c>
      <c r="S578" s="296">
        <f>'2015'!I84</f>
        <v>0</v>
      </c>
      <c r="T578" s="296">
        <f>'2015'!J84</f>
        <v>0</v>
      </c>
      <c r="U578" s="296">
        <f>'2015'!K84</f>
        <v>0</v>
      </c>
      <c r="V578" s="296">
        <f>'2015'!L84</f>
        <v>0</v>
      </c>
      <c r="W578" s="296">
        <f>'2015'!M84</f>
        <v>0</v>
      </c>
      <c r="X578" s="296">
        <f>'2015'!N84</f>
        <v>0</v>
      </c>
      <c r="Y578" s="296">
        <f>'2015'!O84</f>
        <v>0</v>
      </c>
      <c r="Z578" s="296">
        <f>'2015'!P84</f>
        <v>0</v>
      </c>
      <c r="AA578" s="296">
        <f>'2015'!Q84</f>
        <v>0</v>
      </c>
      <c r="AB578" s="296">
        <f>'2015'!R84</f>
        <v>0</v>
      </c>
      <c r="AC578" s="296">
        <f>'2015'!S84</f>
        <v>0</v>
      </c>
      <c r="AD578" s="296">
        <f>'2015'!T84</f>
        <v>0</v>
      </c>
      <c r="AF578" s="296">
        <f t="shared" si="8"/>
        <v>1</v>
      </c>
    </row>
    <row r="579" spans="3:32" ht="30" x14ac:dyDescent="0.25">
      <c r="C579" s="229">
        <f>'2015'!$B$3</f>
        <v>0</v>
      </c>
      <c r="D579" s="229">
        <v>2013</v>
      </c>
      <c r="E579" s="229">
        <f>'2015'!$B$4</f>
        <v>0</v>
      </c>
      <c r="F579" s="229">
        <f>'2015'!$B$7</f>
        <v>0</v>
      </c>
      <c r="G579" s="229">
        <f>'2015'!$B$8</f>
        <v>0</v>
      </c>
      <c r="H579" s="230">
        <f>'2015'!$B$9</f>
        <v>0</v>
      </c>
      <c r="I579" s="229">
        <f>'2015'!$B$10</f>
        <v>0</v>
      </c>
      <c r="K579" s="324" t="s">
        <v>915</v>
      </c>
      <c r="L579" s="241" t="s">
        <v>911</v>
      </c>
      <c r="M579" s="296">
        <f>'2015'!C85</f>
        <v>0</v>
      </c>
      <c r="N579" s="296">
        <f>'2015'!D85</f>
        <v>0</v>
      </c>
      <c r="O579" s="296">
        <f>'2015'!E85</f>
        <v>0</v>
      </c>
      <c r="P579" s="296">
        <f>'2015'!F85</f>
        <v>0</v>
      </c>
      <c r="Q579" s="296">
        <f>'2015'!G85</f>
        <v>0</v>
      </c>
      <c r="R579" s="296">
        <f>'2015'!H85</f>
        <v>0</v>
      </c>
      <c r="S579" s="296">
        <f>'2015'!I85</f>
        <v>0</v>
      </c>
      <c r="T579" s="296">
        <f>'2015'!J85</f>
        <v>0</v>
      </c>
      <c r="U579" s="296">
        <f>'2015'!K85</f>
        <v>0</v>
      </c>
      <c r="V579" s="296">
        <f>'2015'!L85</f>
        <v>0</v>
      </c>
      <c r="W579" s="296">
        <f>'2015'!M85</f>
        <v>0</v>
      </c>
      <c r="X579" s="296">
        <f>'2015'!N85</f>
        <v>0</v>
      </c>
      <c r="Y579" s="296">
        <f>'2015'!O85</f>
        <v>0</v>
      </c>
      <c r="Z579" s="296">
        <f>'2015'!P85</f>
        <v>0</v>
      </c>
      <c r="AA579" s="296">
        <f>'2015'!Q85</f>
        <v>0</v>
      </c>
      <c r="AB579" s="296">
        <f>'2015'!R85</f>
        <v>0</v>
      </c>
      <c r="AC579" s="296">
        <f>'2015'!S85</f>
        <v>0</v>
      </c>
      <c r="AD579" s="296">
        <f>'2015'!T85</f>
        <v>0</v>
      </c>
      <c r="AF579" s="296">
        <f t="shared" si="8"/>
        <v>1</v>
      </c>
    </row>
    <row r="580" spans="3:32" ht="60" x14ac:dyDescent="0.25">
      <c r="C580" s="229">
        <f>'2015'!$B$3</f>
        <v>0</v>
      </c>
      <c r="D580" s="229">
        <v>2013</v>
      </c>
      <c r="E580" s="229">
        <f>'2015'!$B$4</f>
        <v>0</v>
      </c>
      <c r="F580" s="229">
        <f>'2015'!$B$7</f>
        <v>0</v>
      </c>
      <c r="G580" s="229">
        <f>'2015'!$B$8</f>
        <v>0</v>
      </c>
      <c r="H580" s="230">
        <f>'2015'!$B$9</f>
        <v>0</v>
      </c>
      <c r="I580" s="229">
        <f>'2015'!$B$10</f>
        <v>0</v>
      </c>
      <c r="K580" s="324" t="s">
        <v>916</v>
      </c>
      <c r="L580" s="241" t="s">
        <v>912</v>
      </c>
      <c r="M580" s="296">
        <f>'2015'!C86</f>
        <v>0</v>
      </c>
      <c r="N580" s="296">
        <f>'2015'!D86</f>
        <v>0</v>
      </c>
      <c r="O580" s="296">
        <f>'2015'!E86</f>
        <v>0</v>
      </c>
      <c r="P580" s="296">
        <f>'2015'!F86</f>
        <v>0</v>
      </c>
      <c r="Q580" s="296">
        <f>'2015'!G86</f>
        <v>0</v>
      </c>
      <c r="R580" s="296">
        <f>'2015'!H86</f>
        <v>0</v>
      </c>
      <c r="S580" s="296">
        <f>'2015'!I86</f>
        <v>0</v>
      </c>
      <c r="T580" s="296">
        <f>'2015'!J86</f>
        <v>0</v>
      </c>
      <c r="U580" s="296">
        <f>'2015'!K86</f>
        <v>0</v>
      </c>
      <c r="V580" s="296">
        <f>'2015'!L86</f>
        <v>0</v>
      </c>
      <c r="W580" s="296">
        <f>'2015'!M86</f>
        <v>0</v>
      </c>
      <c r="X580" s="296">
        <f>'2015'!N86</f>
        <v>0</v>
      </c>
      <c r="Y580" s="296">
        <f>'2015'!O86</f>
        <v>0</v>
      </c>
      <c r="Z580" s="296">
        <f>'2015'!P86</f>
        <v>0</v>
      </c>
      <c r="AA580" s="296">
        <f>'2015'!Q86</f>
        <v>0</v>
      </c>
      <c r="AB580" s="296">
        <f>'2015'!R86</f>
        <v>0</v>
      </c>
      <c r="AC580" s="296">
        <f>'2015'!S86</f>
        <v>0</v>
      </c>
      <c r="AD580" s="296">
        <f>'2015'!T86</f>
        <v>0</v>
      </c>
      <c r="AF580" s="296">
        <f t="shared" si="8"/>
        <v>1</v>
      </c>
    </row>
    <row r="581" spans="3:32" ht="30" x14ac:dyDescent="0.25">
      <c r="C581" s="229">
        <f>'2015'!$B$3</f>
        <v>0</v>
      </c>
      <c r="D581" s="229">
        <v>2013</v>
      </c>
      <c r="E581" s="229">
        <f>'2015'!$B$4</f>
        <v>0</v>
      </c>
      <c r="F581" s="229">
        <f>'2015'!$B$7</f>
        <v>0</v>
      </c>
      <c r="G581" s="229">
        <f>'2015'!$B$8</f>
        <v>0</v>
      </c>
      <c r="H581" s="230">
        <f>'2015'!$B$9</f>
        <v>0</v>
      </c>
      <c r="I581" s="229">
        <f>'2015'!$B$10</f>
        <v>0</v>
      </c>
      <c r="K581" s="324" t="s">
        <v>842</v>
      </c>
      <c r="L581" s="241" t="s">
        <v>913</v>
      </c>
      <c r="M581" s="296">
        <f>'2015'!C87</f>
        <v>0</v>
      </c>
      <c r="N581" s="296">
        <f>'2015'!D87</f>
        <v>0</v>
      </c>
      <c r="O581" s="296">
        <f>'2015'!E87</f>
        <v>0</v>
      </c>
      <c r="P581" s="296">
        <f>'2015'!F87</f>
        <v>0</v>
      </c>
      <c r="Q581" s="296">
        <f>'2015'!G87</f>
        <v>0</v>
      </c>
      <c r="R581" s="296">
        <f>'2015'!H87</f>
        <v>0</v>
      </c>
      <c r="S581" s="296">
        <f>'2015'!I87</f>
        <v>0</v>
      </c>
      <c r="T581" s="296">
        <f>'2015'!J87</f>
        <v>0</v>
      </c>
      <c r="U581" s="296">
        <f>'2015'!K87</f>
        <v>0</v>
      </c>
      <c r="V581" s="296">
        <f>'2015'!L87</f>
        <v>0</v>
      </c>
      <c r="W581" s="296">
        <f>'2015'!M87</f>
        <v>0</v>
      </c>
      <c r="X581" s="296">
        <f>'2015'!N87</f>
        <v>0</v>
      </c>
      <c r="Y581" s="296">
        <f>'2015'!O87</f>
        <v>0</v>
      </c>
      <c r="Z581" s="296">
        <f>'2015'!P87</f>
        <v>0</v>
      </c>
      <c r="AA581" s="296">
        <f>'2015'!Q87</f>
        <v>0</v>
      </c>
      <c r="AB581" s="296">
        <f>'2015'!R87</f>
        <v>0</v>
      </c>
      <c r="AC581" s="296">
        <f>'2015'!S87</f>
        <v>0</v>
      </c>
      <c r="AD581" s="296">
        <f>'2015'!T87</f>
        <v>0</v>
      </c>
      <c r="AF581" s="296">
        <f t="shared" si="8"/>
        <v>1</v>
      </c>
    </row>
    <row r="582" spans="3:32" ht="30" x14ac:dyDescent="0.25">
      <c r="C582" s="229">
        <f>'2015'!$B$3</f>
        <v>0</v>
      </c>
      <c r="D582" s="229">
        <v>2013</v>
      </c>
      <c r="E582" s="229">
        <f>'2015'!$B$4</f>
        <v>0</v>
      </c>
      <c r="F582" s="229">
        <f>'2015'!$B$7</f>
        <v>0</v>
      </c>
      <c r="G582" s="229">
        <f>'2015'!$B$8</f>
        <v>0</v>
      </c>
      <c r="H582" s="230">
        <f>'2015'!$B$9</f>
        <v>0</v>
      </c>
      <c r="I582" s="229">
        <f>'2015'!$B$10</f>
        <v>0</v>
      </c>
      <c r="K582" s="324" t="s">
        <v>843</v>
      </c>
      <c r="L582" s="241" t="s">
        <v>914</v>
      </c>
      <c r="M582" s="296">
        <f>'2015'!C88</f>
        <v>0</v>
      </c>
      <c r="N582" s="296">
        <f>'2015'!D88</f>
        <v>0</v>
      </c>
      <c r="O582" s="296">
        <f>'2015'!E88</f>
        <v>0</v>
      </c>
      <c r="P582" s="296">
        <f>'2015'!F88</f>
        <v>0</v>
      </c>
      <c r="Q582" s="296">
        <f>'2015'!G88</f>
        <v>0</v>
      </c>
      <c r="R582" s="296">
        <f>'2015'!H88</f>
        <v>0</v>
      </c>
      <c r="S582" s="296">
        <f>'2015'!I88</f>
        <v>0</v>
      </c>
      <c r="T582" s="296">
        <f>'2015'!J88</f>
        <v>0</v>
      </c>
      <c r="U582" s="296">
        <f>'2015'!K88</f>
        <v>0</v>
      </c>
      <c r="V582" s="296">
        <f>'2015'!L88</f>
        <v>0</v>
      </c>
      <c r="W582" s="296">
        <f>'2015'!M88</f>
        <v>0</v>
      </c>
      <c r="X582" s="296">
        <f>'2015'!N88</f>
        <v>0</v>
      </c>
      <c r="Y582" s="296">
        <f>'2015'!O88</f>
        <v>0</v>
      </c>
      <c r="Z582" s="296">
        <f>'2015'!P88</f>
        <v>0</v>
      </c>
      <c r="AA582" s="296">
        <f>'2015'!Q88</f>
        <v>0</v>
      </c>
      <c r="AB582" s="296">
        <f>'2015'!R88</f>
        <v>0</v>
      </c>
      <c r="AC582" s="296">
        <f>'2015'!S88</f>
        <v>0</v>
      </c>
      <c r="AD582" s="296">
        <f>'2015'!T88</f>
        <v>0</v>
      </c>
      <c r="AF582" s="296">
        <f t="shared" si="8"/>
        <v>1</v>
      </c>
    </row>
    <row r="583" spans="3:32" ht="90" x14ac:dyDescent="0.25">
      <c r="C583" s="229">
        <f>'2015'!$B$3</f>
        <v>0</v>
      </c>
      <c r="D583" s="229">
        <v>2013</v>
      </c>
      <c r="E583" s="229">
        <f>'2015'!$B$4</f>
        <v>0</v>
      </c>
      <c r="F583" s="229">
        <f>'2015'!$B$7</f>
        <v>0</v>
      </c>
      <c r="G583" s="229">
        <f>'2015'!$B$8</f>
        <v>0</v>
      </c>
      <c r="H583" s="230">
        <f>'2015'!$B$9</f>
        <v>0</v>
      </c>
      <c r="I583" s="229">
        <f>'2015'!$B$10</f>
        <v>0</v>
      </c>
      <c r="K583" s="330" t="s">
        <v>765</v>
      </c>
      <c r="L583" s="241">
        <v>3.8</v>
      </c>
      <c r="M583" s="296">
        <f>'2015'!C89</f>
        <v>0</v>
      </c>
      <c r="N583" s="296">
        <f>'2015'!D89</f>
        <v>0</v>
      </c>
      <c r="O583" s="296">
        <f>'2015'!E89</f>
        <v>0</v>
      </c>
      <c r="P583" s="296">
        <f>'2015'!F89</f>
        <v>0</v>
      </c>
      <c r="Q583" s="296">
        <f>'2015'!G89</f>
        <v>0</v>
      </c>
      <c r="R583" s="296">
        <f>'2015'!H89</f>
        <v>0</v>
      </c>
      <c r="S583" s="296">
        <f>'2015'!I89</f>
        <v>0</v>
      </c>
      <c r="T583" s="296">
        <f>'2015'!J89</f>
        <v>0</v>
      </c>
      <c r="U583" s="296">
        <f>'2015'!K89</f>
        <v>0</v>
      </c>
      <c r="V583" s="296">
        <f>'2015'!L89</f>
        <v>0</v>
      </c>
      <c r="W583" s="296">
        <f>'2015'!M89</f>
        <v>0</v>
      </c>
      <c r="X583" s="296">
        <f>'2015'!N89</f>
        <v>0</v>
      </c>
      <c r="Y583" s="296">
        <f>'2015'!O89</f>
        <v>0</v>
      </c>
      <c r="Z583" s="296">
        <f>'2015'!P89</f>
        <v>0</v>
      </c>
      <c r="AA583" s="296">
        <f>'2015'!Q89</f>
        <v>0</v>
      </c>
      <c r="AB583" s="296">
        <f>'2015'!R89</f>
        <v>0</v>
      </c>
      <c r="AC583" s="296">
        <f>'2015'!S89</f>
        <v>0</v>
      </c>
      <c r="AD583" s="296">
        <f>'2015'!T89</f>
        <v>0</v>
      </c>
      <c r="AF583" s="296">
        <f t="shared" ref="AF583:AF635" si="9">IF((Q583+V583+AC583)=AD583,1,0)</f>
        <v>1</v>
      </c>
    </row>
    <row r="584" spans="3:32" ht="75" x14ac:dyDescent="0.25">
      <c r="C584" s="229">
        <f>'2015'!$B$3</f>
        <v>0</v>
      </c>
      <c r="D584" s="229">
        <v>2013</v>
      </c>
      <c r="E584" s="229">
        <f>'2015'!$B$4</f>
        <v>0</v>
      </c>
      <c r="F584" s="229">
        <f>'2015'!$B$7</f>
        <v>0</v>
      </c>
      <c r="G584" s="229">
        <f>'2015'!$B$8</f>
        <v>0</v>
      </c>
      <c r="H584" s="230">
        <f>'2015'!$B$9</f>
        <v>0</v>
      </c>
      <c r="I584" s="229">
        <f>'2015'!$B$10</f>
        <v>0</v>
      </c>
      <c r="K584" s="330" t="s">
        <v>767</v>
      </c>
      <c r="L584" s="241">
        <v>3.9</v>
      </c>
      <c r="M584" s="296">
        <f>'2015'!C90</f>
        <v>0</v>
      </c>
      <c r="N584" s="296">
        <f>'2015'!D90</f>
        <v>0</v>
      </c>
      <c r="O584" s="296">
        <f>'2015'!E90</f>
        <v>0</v>
      </c>
      <c r="P584" s="296">
        <f>'2015'!F90</f>
        <v>0</v>
      </c>
      <c r="Q584" s="296">
        <f>'2015'!G90</f>
        <v>0</v>
      </c>
      <c r="R584" s="296">
        <f>'2015'!H90</f>
        <v>0</v>
      </c>
      <c r="S584" s="296">
        <f>'2015'!I90</f>
        <v>0</v>
      </c>
      <c r="T584" s="296">
        <f>'2015'!J90</f>
        <v>0</v>
      </c>
      <c r="U584" s="296">
        <f>'2015'!K90</f>
        <v>0</v>
      </c>
      <c r="V584" s="296">
        <f>'2015'!L90</f>
        <v>0</v>
      </c>
      <c r="W584" s="296">
        <f>'2015'!M90</f>
        <v>0</v>
      </c>
      <c r="X584" s="296">
        <f>'2015'!N90</f>
        <v>0</v>
      </c>
      <c r="Y584" s="296">
        <f>'2015'!O90</f>
        <v>0</v>
      </c>
      <c r="Z584" s="296">
        <f>'2015'!P90</f>
        <v>0</v>
      </c>
      <c r="AA584" s="296">
        <f>'2015'!Q90</f>
        <v>0</v>
      </c>
      <c r="AB584" s="296">
        <f>'2015'!R90</f>
        <v>0</v>
      </c>
      <c r="AC584" s="296">
        <f>'2015'!S90</f>
        <v>0</v>
      </c>
      <c r="AD584" s="296">
        <f>'2015'!T90</f>
        <v>0</v>
      </c>
      <c r="AF584" s="296">
        <f t="shared" si="9"/>
        <v>1</v>
      </c>
    </row>
    <row r="585" spans="3:32" ht="135" x14ac:dyDescent="0.25">
      <c r="C585" s="229">
        <f>'2015'!$B$3</f>
        <v>0</v>
      </c>
      <c r="D585" s="229">
        <v>2013</v>
      </c>
      <c r="E585" s="229">
        <f>'2015'!$B$4</f>
        <v>0</v>
      </c>
      <c r="F585" s="229">
        <f>'2015'!$B$7</f>
        <v>0</v>
      </c>
      <c r="G585" s="229">
        <f>'2015'!$B$8</f>
        <v>0</v>
      </c>
      <c r="H585" s="230">
        <f>'2015'!$B$9</f>
        <v>0</v>
      </c>
      <c r="I585" s="229">
        <f>'2015'!$B$10</f>
        <v>0</v>
      </c>
      <c r="K585" s="330" t="s">
        <v>768</v>
      </c>
      <c r="L585" s="241">
        <v>3.1</v>
      </c>
      <c r="M585" s="296">
        <f>'2015'!C91</f>
        <v>0</v>
      </c>
      <c r="N585" s="296">
        <f>'2015'!D91</f>
        <v>0</v>
      </c>
      <c r="O585" s="296">
        <f>'2015'!E91</f>
        <v>0</v>
      </c>
      <c r="P585" s="296">
        <f>'2015'!F91</f>
        <v>0</v>
      </c>
      <c r="Q585" s="296">
        <f>'2015'!G91</f>
        <v>0</v>
      </c>
      <c r="R585" s="296">
        <f>'2015'!H91</f>
        <v>0</v>
      </c>
      <c r="S585" s="296">
        <f>'2015'!I91</f>
        <v>0</v>
      </c>
      <c r="T585" s="296">
        <f>'2015'!J91</f>
        <v>0</v>
      </c>
      <c r="U585" s="296">
        <f>'2015'!K91</f>
        <v>0</v>
      </c>
      <c r="V585" s="296">
        <f>'2015'!L91</f>
        <v>0</v>
      </c>
      <c r="W585" s="296">
        <f>'2015'!M91</f>
        <v>0</v>
      </c>
      <c r="X585" s="296">
        <f>'2015'!N91</f>
        <v>0</v>
      </c>
      <c r="Y585" s="296">
        <f>'2015'!O91</f>
        <v>0</v>
      </c>
      <c r="Z585" s="296">
        <f>'2015'!P91</f>
        <v>0</v>
      </c>
      <c r="AA585" s="296">
        <f>'2015'!Q91</f>
        <v>0</v>
      </c>
      <c r="AB585" s="296">
        <f>'2015'!R91</f>
        <v>0</v>
      </c>
      <c r="AC585" s="296">
        <f>'2015'!S91</f>
        <v>0</v>
      </c>
      <c r="AD585" s="296">
        <f>'2015'!T91</f>
        <v>0</v>
      </c>
      <c r="AF585" s="296">
        <f t="shared" si="9"/>
        <v>1</v>
      </c>
    </row>
    <row r="586" spans="3:32" ht="75" x14ac:dyDescent="0.25">
      <c r="C586" s="229">
        <f>'2015'!$B$3</f>
        <v>0</v>
      </c>
      <c r="D586" s="229">
        <v>2013</v>
      </c>
      <c r="E586" s="229">
        <f>'2015'!$B$4</f>
        <v>0</v>
      </c>
      <c r="F586" s="229">
        <f>'2015'!$B$7</f>
        <v>0</v>
      </c>
      <c r="G586" s="229">
        <f>'2015'!$B$8</f>
        <v>0</v>
      </c>
      <c r="H586" s="230">
        <f>'2015'!$B$9</f>
        <v>0</v>
      </c>
      <c r="I586" s="229">
        <f>'2015'!$B$10</f>
        <v>0</v>
      </c>
      <c r="K586" s="330" t="s">
        <v>772</v>
      </c>
      <c r="L586" s="241">
        <v>3.11</v>
      </c>
      <c r="M586" s="296">
        <f>'2015'!C92</f>
        <v>0</v>
      </c>
      <c r="N586" s="296">
        <f>'2015'!D92</f>
        <v>0</v>
      </c>
      <c r="O586" s="296">
        <f>'2015'!E92</f>
        <v>0</v>
      </c>
      <c r="P586" s="296">
        <f>'2015'!F92</f>
        <v>0</v>
      </c>
      <c r="Q586" s="296">
        <f>'2015'!G92</f>
        <v>0</v>
      </c>
      <c r="R586" s="296">
        <f>'2015'!H92</f>
        <v>0</v>
      </c>
      <c r="S586" s="296">
        <f>'2015'!I92</f>
        <v>0</v>
      </c>
      <c r="T586" s="296">
        <f>'2015'!J92</f>
        <v>0</v>
      </c>
      <c r="U586" s="296">
        <f>'2015'!K92</f>
        <v>0</v>
      </c>
      <c r="V586" s="296">
        <f>'2015'!L92</f>
        <v>0</v>
      </c>
      <c r="W586" s="296">
        <f>'2015'!M92</f>
        <v>0</v>
      </c>
      <c r="X586" s="296">
        <f>'2015'!N92</f>
        <v>0</v>
      </c>
      <c r="Y586" s="296">
        <f>'2015'!O92</f>
        <v>0</v>
      </c>
      <c r="Z586" s="296">
        <f>'2015'!P92</f>
        <v>0</v>
      </c>
      <c r="AA586" s="296">
        <f>'2015'!Q92</f>
        <v>0</v>
      </c>
      <c r="AB586" s="296">
        <f>'2015'!R92</f>
        <v>0</v>
      </c>
      <c r="AC586" s="296">
        <f>'2015'!S92</f>
        <v>0</v>
      </c>
      <c r="AD586" s="296">
        <f>'2015'!T92</f>
        <v>0</v>
      </c>
      <c r="AF586" s="296">
        <f t="shared" si="9"/>
        <v>1</v>
      </c>
    </row>
    <row r="587" spans="3:32" ht="30" x14ac:dyDescent="0.25">
      <c r="C587" s="229">
        <f>'2015'!$B$3</f>
        <v>0</v>
      </c>
      <c r="D587" s="229">
        <v>2013</v>
      </c>
      <c r="E587" s="229">
        <f>'2015'!$B$4</f>
        <v>0</v>
      </c>
      <c r="F587" s="229">
        <f>'2015'!$B$7</f>
        <v>0</v>
      </c>
      <c r="G587" s="229">
        <f>'2015'!$B$8</f>
        <v>0</v>
      </c>
      <c r="H587" s="230">
        <f>'2015'!$B$9</f>
        <v>0</v>
      </c>
      <c r="I587" s="229">
        <f>'2015'!$B$10</f>
        <v>0</v>
      </c>
      <c r="K587" s="324" t="s">
        <v>918</v>
      </c>
      <c r="L587" s="241" t="s">
        <v>917</v>
      </c>
      <c r="M587" s="296">
        <f>'2015'!C93</f>
        <v>0</v>
      </c>
      <c r="N587" s="296">
        <f>'2015'!D93</f>
        <v>0</v>
      </c>
      <c r="O587" s="296">
        <f>'2015'!E93</f>
        <v>0</v>
      </c>
      <c r="P587" s="296">
        <f>'2015'!F93</f>
        <v>0</v>
      </c>
      <c r="Q587" s="296">
        <f>'2015'!G93</f>
        <v>0</v>
      </c>
      <c r="R587" s="296">
        <f>'2015'!H93</f>
        <v>0</v>
      </c>
      <c r="S587" s="296">
        <f>'2015'!I93</f>
        <v>0</v>
      </c>
      <c r="T587" s="296">
        <f>'2015'!J93</f>
        <v>0</v>
      </c>
      <c r="U587" s="296">
        <f>'2015'!K93</f>
        <v>0</v>
      </c>
      <c r="V587" s="296">
        <f>'2015'!L93</f>
        <v>0</v>
      </c>
      <c r="W587" s="296">
        <f>'2015'!M93</f>
        <v>0</v>
      </c>
      <c r="X587" s="296">
        <f>'2015'!N93</f>
        <v>0</v>
      </c>
      <c r="Y587" s="296">
        <f>'2015'!O93</f>
        <v>0</v>
      </c>
      <c r="Z587" s="296">
        <f>'2015'!P93</f>
        <v>0</v>
      </c>
      <c r="AA587" s="296">
        <f>'2015'!Q93</f>
        <v>0</v>
      </c>
      <c r="AB587" s="296">
        <f>'2015'!R93</f>
        <v>0</v>
      </c>
      <c r="AC587" s="296">
        <f>'2015'!S93</f>
        <v>0</v>
      </c>
      <c r="AD587" s="296">
        <f>'2015'!T93</f>
        <v>0</v>
      </c>
      <c r="AF587" s="296">
        <f t="shared" si="9"/>
        <v>1</v>
      </c>
    </row>
    <row r="588" spans="3:32" ht="75" x14ac:dyDescent="0.25">
      <c r="C588" s="229">
        <f>'2015'!$B$3</f>
        <v>0</v>
      </c>
      <c r="D588" s="229">
        <v>2013</v>
      </c>
      <c r="E588" s="229">
        <f>'2015'!$B$4</f>
        <v>0</v>
      </c>
      <c r="F588" s="229">
        <f>'2015'!$B$7</f>
        <v>0</v>
      </c>
      <c r="G588" s="229">
        <f>'2015'!$B$8</f>
        <v>0</v>
      </c>
      <c r="H588" s="230">
        <f>'2015'!$B$9</f>
        <v>0</v>
      </c>
      <c r="I588" s="229">
        <f>'2015'!$B$10</f>
        <v>0</v>
      </c>
      <c r="K588" s="330" t="s">
        <v>776</v>
      </c>
      <c r="L588" s="241">
        <v>3.12</v>
      </c>
      <c r="M588" s="296">
        <f>'2015'!C94</f>
        <v>0</v>
      </c>
      <c r="N588" s="296">
        <f>'2015'!D94</f>
        <v>0</v>
      </c>
      <c r="O588" s="296">
        <f>'2015'!E94</f>
        <v>0</v>
      </c>
      <c r="P588" s="296">
        <f>'2015'!F94</f>
        <v>0</v>
      </c>
      <c r="Q588" s="296">
        <f>'2015'!G94</f>
        <v>0</v>
      </c>
      <c r="R588" s="296">
        <f>'2015'!H94</f>
        <v>0</v>
      </c>
      <c r="S588" s="296">
        <f>'2015'!I94</f>
        <v>0</v>
      </c>
      <c r="T588" s="296">
        <f>'2015'!J94</f>
        <v>0</v>
      </c>
      <c r="U588" s="296">
        <f>'2015'!K94</f>
        <v>0</v>
      </c>
      <c r="V588" s="296">
        <f>'2015'!L94</f>
        <v>0</v>
      </c>
      <c r="W588" s="296">
        <f>'2015'!M94</f>
        <v>0</v>
      </c>
      <c r="X588" s="296">
        <f>'2015'!N94</f>
        <v>0</v>
      </c>
      <c r="Y588" s="296">
        <f>'2015'!O94</f>
        <v>0</v>
      </c>
      <c r="Z588" s="296">
        <f>'2015'!P94</f>
        <v>0</v>
      </c>
      <c r="AA588" s="296">
        <f>'2015'!Q94</f>
        <v>0</v>
      </c>
      <c r="AB588" s="296">
        <f>'2015'!R94</f>
        <v>0</v>
      </c>
      <c r="AC588" s="296">
        <f>'2015'!S94</f>
        <v>0</v>
      </c>
      <c r="AD588" s="296">
        <f>'2015'!T94</f>
        <v>0</v>
      </c>
      <c r="AF588" s="296">
        <f t="shared" si="9"/>
        <v>1</v>
      </c>
    </row>
    <row r="589" spans="3:32" ht="30" x14ac:dyDescent="0.25">
      <c r="C589" s="229">
        <f>'2015'!$B$3</f>
        <v>0</v>
      </c>
      <c r="D589" s="229">
        <v>2013</v>
      </c>
      <c r="E589" s="229">
        <f>'2015'!$B$4</f>
        <v>0</v>
      </c>
      <c r="F589" s="229">
        <f>'2015'!$B$7</f>
        <v>0</v>
      </c>
      <c r="G589" s="229">
        <f>'2015'!$B$8</f>
        <v>0</v>
      </c>
      <c r="H589" s="230">
        <f>'2015'!$B$9</f>
        <v>0</v>
      </c>
      <c r="I589" s="229">
        <f>'2015'!$B$10</f>
        <v>0</v>
      </c>
      <c r="K589" s="330" t="s">
        <v>779</v>
      </c>
      <c r="L589" s="241">
        <v>3.13</v>
      </c>
      <c r="M589" s="296">
        <f>'2015'!C95</f>
        <v>0</v>
      </c>
      <c r="N589" s="296">
        <f>'2015'!D95</f>
        <v>0</v>
      </c>
      <c r="O589" s="296">
        <f>'2015'!E95</f>
        <v>0</v>
      </c>
      <c r="P589" s="296">
        <f>'2015'!F95</f>
        <v>0</v>
      </c>
      <c r="Q589" s="296">
        <f>'2015'!G95</f>
        <v>0</v>
      </c>
      <c r="R589" s="296">
        <f>'2015'!H95</f>
        <v>0</v>
      </c>
      <c r="S589" s="296">
        <f>'2015'!I95</f>
        <v>0</v>
      </c>
      <c r="T589" s="296">
        <f>'2015'!J95</f>
        <v>0</v>
      </c>
      <c r="U589" s="296">
        <f>'2015'!K95</f>
        <v>0</v>
      </c>
      <c r="V589" s="296">
        <f>'2015'!L95</f>
        <v>0</v>
      </c>
      <c r="W589" s="296">
        <f>'2015'!M95</f>
        <v>0</v>
      </c>
      <c r="X589" s="296">
        <f>'2015'!N95</f>
        <v>0</v>
      </c>
      <c r="Y589" s="296">
        <f>'2015'!O95</f>
        <v>0</v>
      </c>
      <c r="Z589" s="296">
        <f>'2015'!P95</f>
        <v>0</v>
      </c>
      <c r="AA589" s="296">
        <f>'2015'!Q95</f>
        <v>0</v>
      </c>
      <c r="AB589" s="296">
        <f>'2015'!R95</f>
        <v>0</v>
      </c>
      <c r="AC589" s="296">
        <f>'2015'!S95</f>
        <v>0</v>
      </c>
      <c r="AD589" s="296">
        <f>'2015'!T95</f>
        <v>0</v>
      </c>
      <c r="AF589" s="296">
        <f t="shared" si="9"/>
        <v>1</v>
      </c>
    </row>
    <row r="590" spans="3:32" x14ac:dyDescent="0.25">
      <c r="C590" s="229">
        <f>'2015'!$B$3</f>
        <v>0</v>
      </c>
      <c r="D590" s="229">
        <v>2013</v>
      </c>
      <c r="E590" s="229">
        <f>'2015'!$B$4</f>
        <v>0</v>
      </c>
      <c r="F590" s="229">
        <f>'2015'!$B$7</f>
        <v>0</v>
      </c>
      <c r="G590" s="229">
        <f>'2015'!$B$8</f>
        <v>0</v>
      </c>
      <c r="H590" s="230">
        <f>'2015'!$B$9</f>
        <v>0</v>
      </c>
      <c r="I590" s="229">
        <f>'2015'!$B$10</f>
        <v>0</v>
      </c>
      <c r="K590" s="330" t="s">
        <v>781</v>
      </c>
      <c r="L590" s="241">
        <v>3.14</v>
      </c>
      <c r="M590" s="296">
        <f>'2015'!C96</f>
        <v>0</v>
      </c>
      <c r="N590" s="296">
        <f>'2015'!D96</f>
        <v>0</v>
      </c>
      <c r="O590" s="296">
        <f>'2015'!E96</f>
        <v>0</v>
      </c>
      <c r="P590" s="296">
        <f>'2015'!F96</f>
        <v>0</v>
      </c>
      <c r="Q590" s="296">
        <f>'2015'!G96</f>
        <v>0</v>
      </c>
      <c r="R590" s="296">
        <f>'2015'!H96</f>
        <v>0</v>
      </c>
      <c r="S590" s="296">
        <f>'2015'!I96</f>
        <v>0</v>
      </c>
      <c r="T590" s="296">
        <f>'2015'!J96</f>
        <v>0</v>
      </c>
      <c r="U590" s="296">
        <f>'2015'!K96</f>
        <v>0</v>
      </c>
      <c r="V590" s="296">
        <f>'2015'!L96</f>
        <v>0</v>
      </c>
      <c r="W590" s="296">
        <f>'2015'!M96</f>
        <v>0</v>
      </c>
      <c r="X590" s="296">
        <f>'2015'!N96</f>
        <v>0</v>
      </c>
      <c r="Y590" s="296">
        <f>'2015'!O96</f>
        <v>0</v>
      </c>
      <c r="Z590" s="296">
        <f>'2015'!P96</f>
        <v>0</v>
      </c>
      <c r="AA590" s="296">
        <f>'2015'!Q96</f>
        <v>0</v>
      </c>
      <c r="AB590" s="296">
        <f>'2015'!R96</f>
        <v>0</v>
      </c>
      <c r="AC590" s="296">
        <f>'2015'!S96</f>
        <v>0</v>
      </c>
      <c r="AD590" s="296">
        <f>'2015'!T96</f>
        <v>0</v>
      </c>
      <c r="AF590" s="296">
        <f t="shared" si="9"/>
        <v>1</v>
      </c>
    </row>
    <row r="591" spans="3:32" ht="30" x14ac:dyDescent="0.25">
      <c r="C591" s="229">
        <f>'2015'!$B$3</f>
        <v>0</v>
      </c>
      <c r="D591" s="229">
        <v>2013</v>
      </c>
      <c r="E591" s="229">
        <f>'2015'!$B$4</f>
        <v>0</v>
      </c>
      <c r="F591" s="229">
        <f>'2015'!$B$7</f>
        <v>0</v>
      </c>
      <c r="G591" s="229">
        <f>'2015'!$B$8</f>
        <v>0</v>
      </c>
      <c r="H591" s="230">
        <f>'2015'!$B$9</f>
        <v>0</v>
      </c>
      <c r="I591" s="229">
        <f>'2015'!$B$10</f>
        <v>0</v>
      </c>
      <c r="K591" s="330" t="s">
        <v>783</v>
      </c>
      <c r="L591" s="241">
        <v>3.15</v>
      </c>
      <c r="M591" s="296">
        <f>'2015'!C97</f>
        <v>0</v>
      </c>
      <c r="N591" s="296">
        <f>'2015'!D97</f>
        <v>0</v>
      </c>
      <c r="O591" s="296">
        <f>'2015'!E97</f>
        <v>0</v>
      </c>
      <c r="P591" s="296">
        <f>'2015'!F97</f>
        <v>0</v>
      </c>
      <c r="Q591" s="296">
        <f>'2015'!G97</f>
        <v>0</v>
      </c>
      <c r="R591" s="296">
        <f>'2015'!H97</f>
        <v>0</v>
      </c>
      <c r="S591" s="296">
        <f>'2015'!I97</f>
        <v>0</v>
      </c>
      <c r="T591" s="296">
        <f>'2015'!J97</f>
        <v>0</v>
      </c>
      <c r="U591" s="296">
        <f>'2015'!K97</f>
        <v>0</v>
      </c>
      <c r="V591" s="296">
        <f>'2015'!L97</f>
        <v>0</v>
      </c>
      <c r="W591" s="296">
        <f>'2015'!M97</f>
        <v>0</v>
      </c>
      <c r="X591" s="296">
        <f>'2015'!N97</f>
        <v>0</v>
      </c>
      <c r="Y591" s="296">
        <f>'2015'!O97</f>
        <v>0</v>
      </c>
      <c r="Z591" s="296">
        <f>'2015'!P97</f>
        <v>0</v>
      </c>
      <c r="AA591" s="296">
        <f>'2015'!Q97</f>
        <v>0</v>
      </c>
      <c r="AB591" s="296">
        <f>'2015'!R97</f>
        <v>0</v>
      </c>
      <c r="AC591" s="296">
        <f>'2015'!S97</f>
        <v>0</v>
      </c>
      <c r="AD591" s="296">
        <f>'2015'!T97</f>
        <v>0</v>
      </c>
      <c r="AF591" s="296">
        <f t="shared" si="9"/>
        <v>1</v>
      </c>
    </row>
    <row r="592" spans="3:32" x14ac:dyDescent="0.25">
      <c r="C592" s="229">
        <f>'2015'!$B$3</f>
        <v>0</v>
      </c>
      <c r="D592" s="229">
        <v>2013</v>
      </c>
      <c r="E592" s="229">
        <f>'2015'!$B$4</f>
        <v>0</v>
      </c>
      <c r="F592" s="229">
        <f>'2015'!$B$7</f>
        <v>0</v>
      </c>
      <c r="G592" s="229">
        <f>'2015'!$B$8</f>
        <v>0</v>
      </c>
      <c r="H592" s="230">
        <f>'2015'!$B$9</f>
        <v>0</v>
      </c>
      <c r="I592" s="229">
        <f>'2015'!$B$10</f>
        <v>0</v>
      </c>
      <c r="K592" s="324"/>
      <c r="L592" s="241">
        <v>0</v>
      </c>
      <c r="M592" s="296">
        <f>'2015'!C99</f>
        <v>0</v>
      </c>
      <c r="N592" s="296">
        <f>'2015'!D99</f>
        <v>0</v>
      </c>
      <c r="O592" s="296">
        <f>'2015'!E99</f>
        <v>0</v>
      </c>
      <c r="P592" s="296">
        <f>'2015'!F99</f>
        <v>0</v>
      </c>
      <c r="Q592" s="296">
        <f>'2015'!G99</f>
        <v>0</v>
      </c>
      <c r="R592" s="296">
        <f>'2015'!H99</f>
        <v>0</v>
      </c>
      <c r="S592" s="296">
        <f>'2015'!I99</f>
        <v>0</v>
      </c>
      <c r="T592" s="296">
        <f>'2015'!J99</f>
        <v>0</v>
      </c>
      <c r="U592" s="296">
        <f>'2015'!K99</f>
        <v>0</v>
      </c>
      <c r="V592" s="296">
        <f>'2015'!L99</f>
        <v>0</v>
      </c>
      <c r="W592" s="296">
        <f>'2015'!M99</f>
        <v>0</v>
      </c>
      <c r="X592" s="296">
        <f>'2015'!N99</f>
        <v>0</v>
      </c>
      <c r="Y592" s="296">
        <f>'2015'!O99</f>
        <v>0</v>
      </c>
      <c r="Z592" s="296">
        <f>'2015'!P99</f>
        <v>0</v>
      </c>
      <c r="AA592" s="296">
        <f>'2015'!Q99</f>
        <v>0</v>
      </c>
      <c r="AB592" s="296">
        <f>'2015'!R99</f>
        <v>0</v>
      </c>
      <c r="AC592" s="296">
        <f>'2015'!S99</f>
        <v>0</v>
      </c>
      <c r="AD592" s="296">
        <f>'2015'!T99</f>
        <v>0</v>
      </c>
      <c r="AF592" s="296">
        <f t="shared" si="9"/>
        <v>1</v>
      </c>
    </row>
    <row r="593" spans="3:32" ht="30" x14ac:dyDescent="0.25">
      <c r="C593" s="229">
        <f>'2015'!$B$3</f>
        <v>0</v>
      </c>
      <c r="D593" s="229">
        <v>2013</v>
      </c>
      <c r="E593" s="229">
        <f>'2015'!$B$4</f>
        <v>0</v>
      </c>
      <c r="F593" s="229">
        <f>'2015'!$B$7</f>
        <v>0</v>
      </c>
      <c r="G593" s="229">
        <f>'2015'!$B$8</f>
        <v>0</v>
      </c>
      <c r="H593" s="230">
        <f>'2015'!$B$9</f>
        <v>0</v>
      </c>
      <c r="I593" s="229">
        <f>'2015'!$B$10</f>
        <v>0</v>
      </c>
      <c r="K593" s="329" t="s">
        <v>790</v>
      </c>
      <c r="L593" s="241">
        <v>4</v>
      </c>
      <c r="M593" s="296">
        <f>'2015'!C100</f>
        <v>0</v>
      </c>
      <c r="N593" s="296">
        <f>'2015'!D100</f>
        <v>0</v>
      </c>
      <c r="O593" s="296">
        <f>'2015'!E100</f>
        <v>0</v>
      </c>
      <c r="P593" s="296">
        <f>'2015'!F100</f>
        <v>0</v>
      </c>
      <c r="Q593" s="296">
        <f>'2015'!G100</f>
        <v>0</v>
      </c>
      <c r="R593" s="296">
        <f>'2015'!H100</f>
        <v>0</v>
      </c>
      <c r="S593" s="296">
        <f>'2015'!I100</f>
        <v>0</v>
      </c>
      <c r="T593" s="296">
        <f>'2015'!J100</f>
        <v>0</v>
      </c>
      <c r="U593" s="296">
        <f>'2015'!K100</f>
        <v>0</v>
      </c>
      <c r="V593" s="296">
        <f>'2015'!L100</f>
        <v>0</v>
      </c>
      <c r="W593" s="296">
        <f>'2015'!M100</f>
        <v>0</v>
      </c>
      <c r="X593" s="296">
        <f>'2015'!N100</f>
        <v>0</v>
      </c>
      <c r="Y593" s="296">
        <f>'2015'!O100</f>
        <v>0</v>
      </c>
      <c r="Z593" s="296">
        <f>'2015'!P100</f>
        <v>0</v>
      </c>
      <c r="AA593" s="296">
        <f>'2015'!Q100</f>
        <v>0</v>
      </c>
      <c r="AB593" s="296">
        <f>'2015'!R100</f>
        <v>0</v>
      </c>
      <c r="AC593" s="296">
        <f>'2015'!S100</f>
        <v>0</v>
      </c>
      <c r="AD593" s="296">
        <f>'2015'!T100</f>
        <v>0</v>
      </c>
      <c r="AF593" s="296">
        <f t="shared" si="9"/>
        <v>1</v>
      </c>
    </row>
    <row r="594" spans="3:32" x14ac:dyDescent="0.25">
      <c r="C594" s="229">
        <f>'2015'!$B$3</f>
        <v>0</v>
      </c>
      <c r="D594" s="229">
        <v>2013</v>
      </c>
      <c r="E594" s="229">
        <f>'2015'!$B$4</f>
        <v>0</v>
      </c>
      <c r="F594" s="229">
        <f>'2015'!$B$7</f>
        <v>0</v>
      </c>
      <c r="G594" s="229">
        <f>'2015'!$B$8</f>
        <v>0</v>
      </c>
      <c r="H594" s="230">
        <f>'2015'!$B$9</f>
        <v>0</v>
      </c>
      <c r="I594" s="229">
        <f>'2015'!$B$10</f>
        <v>0</v>
      </c>
      <c r="K594" s="324"/>
      <c r="L594" s="241">
        <v>0</v>
      </c>
      <c r="M594" s="296">
        <f>'2015'!C101</f>
        <v>0</v>
      </c>
      <c r="N594" s="296">
        <f>'2015'!D101</f>
        <v>0</v>
      </c>
      <c r="O594" s="296">
        <f>'2015'!E101</f>
        <v>0</v>
      </c>
      <c r="P594" s="296">
        <f>'2015'!F101</f>
        <v>0</v>
      </c>
      <c r="Q594" s="296">
        <f>'2015'!G101</f>
        <v>0</v>
      </c>
      <c r="R594" s="296">
        <f>'2015'!H101</f>
        <v>0</v>
      </c>
      <c r="S594" s="296">
        <f>'2015'!I101</f>
        <v>0</v>
      </c>
      <c r="T594" s="296">
        <f>'2015'!J101</f>
        <v>0</v>
      </c>
      <c r="U594" s="296">
        <f>'2015'!K101</f>
        <v>0</v>
      </c>
      <c r="V594" s="296">
        <f>'2015'!L101</f>
        <v>0</v>
      </c>
      <c r="W594" s="296">
        <f>'2015'!M101</f>
        <v>0</v>
      </c>
      <c r="X594" s="296">
        <f>'2015'!N101</f>
        <v>0</v>
      </c>
      <c r="Y594" s="296">
        <f>'2015'!O101</f>
        <v>0</v>
      </c>
      <c r="Z594" s="296">
        <f>'2015'!P101</f>
        <v>0</v>
      </c>
      <c r="AA594" s="296">
        <f>'2015'!Q101</f>
        <v>0</v>
      </c>
      <c r="AB594" s="296">
        <f>'2015'!R101</f>
        <v>0</v>
      </c>
      <c r="AC594" s="296">
        <f>'2015'!S101</f>
        <v>0</v>
      </c>
      <c r="AD594" s="296">
        <f>'2015'!T101</f>
        <v>0</v>
      </c>
      <c r="AF594" s="296">
        <f t="shared" si="9"/>
        <v>1</v>
      </c>
    </row>
    <row r="595" spans="3:32" ht="45" x14ac:dyDescent="0.25">
      <c r="C595" s="229">
        <f>'2015'!$B$3</f>
        <v>0</v>
      </c>
      <c r="D595" s="229">
        <v>2013</v>
      </c>
      <c r="E595" s="229">
        <f>'2015'!$B$4</f>
        <v>0</v>
      </c>
      <c r="F595" s="229">
        <f>'2015'!$B$7</f>
        <v>0</v>
      </c>
      <c r="G595" s="229">
        <f>'2015'!$B$8</f>
        <v>0</v>
      </c>
      <c r="H595" s="230">
        <f>'2015'!$B$9</f>
        <v>0</v>
      </c>
      <c r="I595" s="229">
        <f>'2015'!$B$10</f>
        <v>0</v>
      </c>
      <c r="K595" s="329" t="s">
        <v>793</v>
      </c>
      <c r="L595" s="241">
        <v>5</v>
      </c>
      <c r="M595" s="296">
        <f>'2015'!C102</f>
        <v>0</v>
      </c>
      <c r="N595" s="296">
        <f>'2015'!D102</f>
        <v>0</v>
      </c>
      <c r="O595" s="296">
        <f>'2015'!E102</f>
        <v>0</v>
      </c>
      <c r="P595" s="296">
        <f>'2015'!F102</f>
        <v>0</v>
      </c>
      <c r="Q595" s="296">
        <f>'2015'!G102</f>
        <v>0</v>
      </c>
      <c r="R595" s="296">
        <f>'2015'!H102</f>
        <v>0</v>
      </c>
      <c r="S595" s="296">
        <f>'2015'!I102</f>
        <v>0</v>
      </c>
      <c r="T595" s="296">
        <f>'2015'!J102</f>
        <v>0</v>
      </c>
      <c r="U595" s="296">
        <f>'2015'!K102</f>
        <v>0</v>
      </c>
      <c r="V595" s="296">
        <f>'2015'!L102</f>
        <v>0</v>
      </c>
      <c r="W595" s="296">
        <f>'2015'!M102</f>
        <v>0</v>
      </c>
      <c r="X595" s="296">
        <f>'2015'!N102</f>
        <v>0</v>
      </c>
      <c r="Y595" s="296">
        <f>'2015'!O102</f>
        <v>0</v>
      </c>
      <c r="Z595" s="296">
        <f>'2015'!P102</f>
        <v>0</v>
      </c>
      <c r="AA595" s="296">
        <f>'2015'!Q102</f>
        <v>0</v>
      </c>
      <c r="AB595" s="296">
        <f>'2015'!R102</f>
        <v>0</v>
      </c>
      <c r="AC595" s="296">
        <f>'2015'!S102</f>
        <v>0</v>
      </c>
      <c r="AD595" s="296">
        <f>'2015'!T102</f>
        <v>0</v>
      </c>
      <c r="AF595" s="296">
        <f t="shared" si="9"/>
        <v>1</v>
      </c>
    </row>
    <row r="596" spans="3:32" x14ac:dyDescent="0.25">
      <c r="C596" s="229">
        <f>'2015'!$B$3</f>
        <v>0</v>
      </c>
      <c r="D596" s="229">
        <v>2013</v>
      </c>
      <c r="E596" s="229">
        <f>'2015'!$B$4</f>
        <v>0</v>
      </c>
      <c r="F596" s="229">
        <f>'2015'!$B$7</f>
        <v>0</v>
      </c>
      <c r="G596" s="229">
        <f>'2015'!$B$8</f>
        <v>0</v>
      </c>
      <c r="H596" s="230">
        <f>'2015'!$B$9</f>
        <v>0</v>
      </c>
      <c r="I596" s="229">
        <f>'2015'!$B$10</f>
        <v>0</v>
      </c>
      <c r="K596" s="324"/>
      <c r="L596" s="241">
        <v>0</v>
      </c>
      <c r="M596" s="296">
        <f>'2015'!C103</f>
        <v>0</v>
      </c>
      <c r="N596" s="296">
        <f>'2015'!D103</f>
        <v>0</v>
      </c>
      <c r="O596" s="296">
        <f>'2015'!E103</f>
        <v>0</v>
      </c>
      <c r="P596" s="296">
        <f>'2015'!F103</f>
        <v>0</v>
      </c>
      <c r="Q596" s="296">
        <f>'2015'!G103</f>
        <v>0</v>
      </c>
      <c r="R596" s="296">
        <f>'2015'!H103</f>
        <v>0</v>
      </c>
      <c r="S596" s="296">
        <f>'2015'!I103</f>
        <v>0</v>
      </c>
      <c r="T596" s="296">
        <f>'2015'!J103</f>
        <v>0</v>
      </c>
      <c r="U596" s="296">
        <f>'2015'!K103</f>
        <v>0</v>
      </c>
      <c r="V596" s="296">
        <f>'2015'!L103</f>
        <v>0</v>
      </c>
      <c r="W596" s="296">
        <f>'2015'!M103</f>
        <v>0</v>
      </c>
      <c r="X596" s="296">
        <f>'2015'!N103</f>
        <v>0</v>
      </c>
      <c r="Y596" s="296">
        <f>'2015'!O103</f>
        <v>0</v>
      </c>
      <c r="Z596" s="296">
        <f>'2015'!P103</f>
        <v>0</v>
      </c>
      <c r="AA596" s="296">
        <f>'2015'!Q103</f>
        <v>0</v>
      </c>
      <c r="AB596" s="296">
        <f>'2015'!R103</f>
        <v>0</v>
      </c>
      <c r="AC596" s="296">
        <f>'2015'!S103</f>
        <v>0</v>
      </c>
      <c r="AD596" s="296">
        <f>'2015'!T103</f>
        <v>0</v>
      </c>
      <c r="AF596" s="296">
        <f t="shared" si="9"/>
        <v>1</v>
      </c>
    </row>
    <row r="597" spans="3:32" x14ac:dyDescent="0.25">
      <c r="C597" s="229">
        <f>'2015'!$B$3</f>
        <v>0</v>
      </c>
      <c r="D597" s="229">
        <v>2013</v>
      </c>
      <c r="E597" s="229">
        <f>'2015'!$B$4</f>
        <v>0</v>
      </c>
      <c r="F597" s="229">
        <f>'2015'!$B$7</f>
        <v>0</v>
      </c>
      <c r="G597" s="229">
        <f>'2015'!$B$8</f>
        <v>0</v>
      </c>
      <c r="H597" s="230">
        <f>'2015'!$B$9</f>
        <v>0</v>
      </c>
      <c r="I597" s="229">
        <f>'2015'!$B$10</f>
        <v>0</v>
      </c>
      <c r="K597" s="329" t="s">
        <v>795</v>
      </c>
      <c r="L597" s="241">
        <v>6</v>
      </c>
      <c r="M597" s="296">
        <f>'2015'!C104</f>
        <v>0</v>
      </c>
      <c r="N597" s="296">
        <f>'2015'!D104</f>
        <v>0</v>
      </c>
      <c r="O597" s="296">
        <f>'2015'!E104</f>
        <v>0</v>
      </c>
      <c r="P597" s="296">
        <f>'2015'!F104</f>
        <v>0</v>
      </c>
      <c r="Q597" s="296">
        <f>'2015'!G104</f>
        <v>0</v>
      </c>
      <c r="R597" s="296">
        <f>'2015'!H104</f>
        <v>0</v>
      </c>
      <c r="S597" s="296">
        <f>'2015'!I104</f>
        <v>0</v>
      </c>
      <c r="T597" s="296">
        <f>'2015'!J104</f>
        <v>0</v>
      </c>
      <c r="U597" s="296">
        <f>'2015'!K104</f>
        <v>0</v>
      </c>
      <c r="V597" s="296">
        <f>'2015'!L104</f>
        <v>0</v>
      </c>
      <c r="W597" s="296">
        <f>'2015'!M104</f>
        <v>0</v>
      </c>
      <c r="X597" s="296">
        <f>'2015'!N104</f>
        <v>0</v>
      </c>
      <c r="Y597" s="296">
        <f>'2015'!O104</f>
        <v>0</v>
      </c>
      <c r="Z597" s="296">
        <f>'2015'!P104</f>
        <v>0</v>
      </c>
      <c r="AA597" s="296">
        <f>'2015'!Q104</f>
        <v>0</v>
      </c>
      <c r="AB597" s="296">
        <f>'2015'!R104</f>
        <v>0</v>
      </c>
      <c r="AC597" s="296">
        <f>'2015'!S104</f>
        <v>0</v>
      </c>
      <c r="AD597" s="296">
        <f>'2015'!T104</f>
        <v>0</v>
      </c>
      <c r="AF597" s="296">
        <f t="shared" si="9"/>
        <v>1</v>
      </c>
    </row>
    <row r="598" spans="3:32" x14ac:dyDescent="0.25">
      <c r="C598" s="229">
        <f>'2015'!$B$3</f>
        <v>0</v>
      </c>
      <c r="D598" s="229">
        <v>2013</v>
      </c>
      <c r="E598" s="229">
        <f>'2015'!$B$4</f>
        <v>0</v>
      </c>
      <c r="F598" s="229">
        <f>'2015'!$B$7</f>
        <v>0</v>
      </c>
      <c r="G598" s="229">
        <f>'2015'!$B$8</f>
        <v>0</v>
      </c>
      <c r="H598" s="230">
        <f>'2015'!$B$9</f>
        <v>0</v>
      </c>
      <c r="I598" s="229">
        <f>'2015'!$B$10</f>
        <v>0</v>
      </c>
      <c r="K598" s="329"/>
      <c r="L598" s="241">
        <v>0</v>
      </c>
      <c r="M598" s="296">
        <f>'2015'!C105</f>
        <v>0</v>
      </c>
      <c r="N598" s="296">
        <f>'2015'!D105</f>
        <v>0</v>
      </c>
      <c r="O598" s="296">
        <f>'2015'!E105</f>
        <v>0</v>
      </c>
      <c r="P598" s="296">
        <f>'2015'!F105</f>
        <v>0</v>
      </c>
      <c r="Q598" s="296">
        <f>'2015'!G105</f>
        <v>0</v>
      </c>
      <c r="R598" s="296">
        <f>'2015'!H105</f>
        <v>0</v>
      </c>
      <c r="S598" s="296">
        <f>'2015'!I105</f>
        <v>0</v>
      </c>
      <c r="T598" s="296">
        <f>'2015'!J105</f>
        <v>0</v>
      </c>
      <c r="U598" s="296">
        <f>'2015'!K105</f>
        <v>0</v>
      </c>
      <c r="V598" s="296">
        <f>'2015'!L105</f>
        <v>0</v>
      </c>
      <c r="W598" s="296">
        <f>'2015'!M105</f>
        <v>0</v>
      </c>
      <c r="X598" s="296">
        <f>'2015'!N105</f>
        <v>0</v>
      </c>
      <c r="Y598" s="296">
        <f>'2015'!O105</f>
        <v>0</v>
      </c>
      <c r="Z598" s="296">
        <f>'2015'!P105</f>
        <v>0</v>
      </c>
      <c r="AA598" s="296">
        <f>'2015'!Q105</f>
        <v>0</v>
      </c>
      <c r="AB598" s="296">
        <f>'2015'!R105</f>
        <v>0</v>
      </c>
      <c r="AC598" s="296">
        <f>'2015'!S105</f>
        <v>0</v>
      </c>
      <c r="AD598" s="296">
        <f>'2015'!T105</f>
        <v>0</v>
      </c>
      <c r="AF598" s="296">
        <f t="shared" si="9"/>
        <v>1</v>
      </c>
    </row>
    <row r="599" spans="3:32" ht="30" x14ac:dyDescent="0.25">
      <c r="C599" s="229">
        <f>'2015'!$B$3</f>
        <v>0</v>
      </c>
      <c r="D599" s="229">
        <v>2013</v>
      </c>
      <c r="E599" s="229">
        <f>'2015'!$B$4</f>
        <v>0</v>
      </c>
      <c r="F599" s="229">
        <f>'2015'!$B$7</f>
        <v>0</v>
      </c>
      <c r="G599" s="229">
        <f>'2015'!$B$8</f>
        <v>0</v>
      </c>
      <c r="H599" s="230">
        <f>'2015'!$B$9</f>
        <v>0</v>
      </c>
      <c r="I599" s="229">
        <f>'2015'!$B$10</f>
        <v>0</v>
      </c>
      <c r="K599" s="329" t="s">
        <v>798</v>
      </c>
      <c r="L599" s="241">
        <v>7</v>
      </c>
      <c r="M599" s="296">
        <f>'2015'!C106</f>
        <v>0</v>
      </c>
      <c r="N599" s="296">
        <f>'2015'!D106</f>
        <v>0</v>
      </c>
      <c r="O599" s="296">
        <f>'2015'!E106</f>
        <v>0</v>
      </c>
      <c r="P599" s="296">
        <f>'2015'!F106</f>
        <v>0</v>
      </c>
      <c r="Q599" s="296">
        <f>'2015'!G106</f>
        <v>0</v>
      </c>
      <c r="R599" s="296">
        <f>'2015'!H106</f>
        <v>0</v>
      </c>
      <c r="S599" s="296">
        <f>'2015'!I106</f>
        <v>0</v>
      </c>
      <c r="T599" s="296">
        <f>'2015'!J106</f>
        <v>0</v>
      </c>
      <c r="U599" s="296">
        <f>'2015'!K106</f>
        <v>0</v>
      </c>
      <c r="V599" s="296">
        <f>'2015'!L106</f>
        <v>0</v>
      </c>
      <c r="W599" s="296">
        <f>'2015'!M106</f>
        <v>0</v>
      </c>
      <c r="X599" s="296">
        <f>'2015'!N106</f>
        <v>0</v>
      </c>
      <c r="Y599" s="296">
        <f>'2015'!O106</f>
        <v>0</v>
      </c>
      <c r="Z599" s="296">
        <f>'2015'!P106</f>
        <v>0</v>
      </c>
      <c r="AA599" s="296">
        <f>'2015'!Q106</f>
        <v>0</v>
      </c>
      <c r="AB599" s="296">
        <f>'2015'!R106</f>
        <v>0</v>
      </c>
      <c r="AC599" s="296">
        <f>'2015'!S106</f>
        <v>0</v>
      </c>
      <c r="AD599" s="296">
        <f>'2015'!T106</f>
        <v>0</v>
      </c>
      <c r="AF599" s="296">
        <f t="shared" si="9"/>
        <v>1</v>
      </c>
    </row>
    <row r="600" spans="3:32" x14ac:dyDescent="0.25">
      <c r="C600" s="229">
        <f>'2015'!$B$3</f>
        <v>0</v>
      </c>
      <c r="D600" s="229">
        <v>2013</v>
      </c>
      <c r="E600" s="229">
        <f>'2015'!$B$4</f>
        <v>0</v>
      </c>
      <c r="F600" s="229">
        <f>'2015'!$B$7</f>
        <v>0</v>
      </c>
      <c r="G600" s="229">
        <f>'2015'!$B$8</f>
        <v>0</v>
      </c>
      <c r="H600" s="230">
        <f>'2015'!$B$9</f>
        <v>0</v>
      </c>
      <c r="I600" s="229">
        <f>'2015'!$B$10</f>
        <v>0</v>
      </c>
      <c r="K600" s="329"/>
      <c r="L600" s="241">
        <v>0</v>
      </c>
      <c r="M600" s="296">
        <f>'2015'!C107</f>
        <v>0</v>
      </c>
      <c r="N600" s="296">
        <f>'2015'!D107</f>
        <v>0</v>
      </c>
      <c r="O600" s="296">
        <f>'2015'!E107</f>
        <v>0</v>
      </c>
      <c r="P600" s="296">
        <f>'2015'!F107</f>
        <v>0</v>
      </c>
      <c r="Q600" s="296">
        <f>'2015'!G107</f>
        <v>0</v>
      </c>
      <c r="R600" s="296">
        <f>'2015'!H107</f>
        <v>0</v>
      </c>
      <c r="S600" s="296">
        <f>'2015'!I107</f>
        <v>0</v>
      </c>
      <c r="T600" s="296">
        <f>'2015'!J107</f>
        <v>0</v>
      </c>
      <c r="U600" s="296">
        <f>'2015'!K107</f>
        <v>0</v>
      </c>
      <c r="V600" s="296">
        <f>'2015'!L107</f>
        <v>0</v>
      </c>
      <c r="W600" s="296">
        <f>'2015'!M107</f>
        <v>0</v>
      </c>
      <c r="X600" s="296">
        <f>'2015'!N107</f>
        <v>0</v>
      </c>
      <c r="Y600" s="296">
        <f>'2015'!O107</f>
        <v>0</v>
      </c>
      <c r="Z600" s="296">
        <f>'2015'!P107</f>
        <v>0</v>
      </c>
      <c r="AA600" s="296">
        <f>'2015'!Q107</f>
        <v>0</v>
      </c>
      <c r="AB600" s="296">
        <f>'2015'!R107</f>
        <v>0</v>
      </c>
      <c r="AC600" s="296">
        <f>'2015'!S107</f>
        <v>0</v>
      </c>
      <c r="AD600" s="296">
        <f>'2015'!T107</f>
        <v>0</v>
      </c>
      <c r="AF600" s="296">
        <f t="shared" si="9"/>
        <v>1</v>
      </c>
    </row>
    <row r="601" spans="3:32" ht="45" x14ac:dyDescent="0.25">
      <c r="C601" s="229">
        <f>'2015'!$B$3</f>
        <v>0</v>
      </c>
      <c r="D601" s="229">
        <v>2013</v>
      </c>
      <c r="E601" s="229">
        <f>'2015'!$B$4</f>
        <v>0</v>
      </c>
      <c r="F601" s="229">
        <f>'2015'!$B$7</f>
        <v>0</v>
      </c>
      <c r="G601" s="229">
        <f>'2015'!$B$8</f>
        <v>0</v>
      </c>
      <c r="H601" s="230">
        <f>'2015'!$B$9</f>
        <v>0</v>
      </c>
      <c r="I601" s="229">
        <f>'2015'!$B$10</f>
        <v>0</v>
      </c>
      <c r="K601" s="329" t="s">
        <v>801</v>
      </c>
      <c r="L601" s="241">
        <v>8</v>
      </c>
      <c r="M601" s="296">
        <f>'2015'!C108</f>
        <v>0</v>
      </c>
      <c r="N601" s="296">
        <f>'2015'!D108</f>
        <v>0</v>
      </c>
      <c r="O601" s="296">
        <f>'2015'!E108</f>
        <v>0</v>
      </c>
      <c r="P601" s="296">
        <f>'2015'!F108</f>
        <v>0</v>
      </c>
      <c r="Q601" s="296">
        <f>'2015'!G108</f>
        <v>0</v>
      </c>
      <c r="R601" s="296">
        <f>'2015'!H108</f>
        <v>0</v>
      </c>
      <c r="S601" s="296">
        <f>'2015'!I108</f>
        <v>0</v>
      </c>
      <c r="T601" s="296">
        <f>'2015'!J108</f>
        <v>0</v>
      </c>
      <c r="U601" s="296">
        <f>'2015'!K108</f>
        <v>0</v>
      </c>
      <c r="V601" s="296">
        <f>'2015'!L108</f>
        <v>0</v>
      </c>
      <c r="W601" s="296">
        <f>'2015'!M108</f>
        <v>0</v>
      </c>
      <c r="X601" s="296">
        <f>'2015'!N108</f>
        <v>0</v>
      </c>
      <c r="Y601" s="296">
        <f>'2015'!O108</f>
        <v>0</v>
      </c>
      <c r="Z601" s="296">
        <f>'2015'!P108</f>
        <v>0</v>
      </c>
      <c r="AA601" s="296">
        <f>'2015'!Q108</f>
        <v>0</v>
      </c>
      <c r="AB601" s="296">
        <f>'2015'!R108</f>
        <v>0</v>
      </c>
      <c r="AC601" s="296">
        <f>'2015'!S108</f>
        <v>0</v>
      </c>
      <c r="AD601" s="296">
        <f>'2015'!T108</f>
        <v>0</v>
      </c>
      <c r="AF601" s="296">
        <f t="shared" si="9"/>
        <v>1</v>
      </c>
    </row>
    <row r="602" spans="3:32" ht="30" x14ac:dyDescent="0.25">
      <c r="C602" s="229">
        <f>'2015'!$B$3</f>
        <v>0</v>
      </c>
      <c r="D602" s="229">
        <v>2013</v>
      </c>
      <c r="E602" s="229">
        <f>'2015'!$B$4</f>
        <v>0</v>
      </c>
      <c r="F602" s="229">
        <f>'2015'!$B$7</f>
        <v>0</v>
      </c>
      <c r="G602" s="229">
        <f>'2015'!$B$8</f>
        <v>0</v>
      </c>
      <c r="H602" s="230">
        <f>'2015'!$B$9</f>
        <v>0</v>
      </c>
      <c r="I602" s="229">
        <f>'2015'!$B$10</f>
        <v>0</v>
      </c>
      <c r="K602" s="330" t="s">
        <v>802</v>
      </c>
      <c r="L602" s="241">
        <v>8.1</v>
      </c>
      <c r="M602" s="296">
        <f>'2015'!C109</f>
        <v>0</v>
      </c>
      <c r="N602" s="296">
        <f>'2015'!D109</f>
        <v>0</v>
      </c>
      <c r="O602" s="296">
        <f>'2015'!E109</f>
        <v>0</v>
      </c>
      <c r="P602" s="296">
        <f>'2015'!F109</f>
        <v>0</v>
      </c>
      <c r="Q602" s="296">
        <f>'2015'!G109</f>
        <v>0</v>
      </c>
      <c r="R602" s="296">
        <f>'2015'!H109</f>
        <v>0</v>
      </c>
      <c r="S602" s="296">
        <f>'2015'!I109</f>
        <v>0</v>
      </c>
      <c r="T602" s="296">
        <f>'2015'!J109</f>
        <v>0</v>
      </c>
      <c r="U602" s="296">
        <f>'2015'!K109</f>
        <v>0</v>
      </c>
      <c r="V602" s="296">
        <f>'2015'!L109</f>
        <v>0</v>
      </c>
      <c r="W602" s="296">
        <f>'2015'!M109</f>
        <v>0</v>
      </c>
      <c r="X602" s="296">
        <f>'2015'!N109</f>
        <v>0</v>
      </c>
      <c r="Y602" s="296">
        <f>'2015'!O109</f>
        <v>0</v>
      </c>
      <c r="Z602" s="296">
        <f>'2015'!P109</f>
        <v>0</v>
      </c>
      <c r="AA602" s="296">
        <f>'2015'!Q109</f>
        <v>0</v>
      </c>
      <c r="AB602" s="296">
        <f>'2015'!R109</f>
        <v>0</v>
      </c>
      <c r="AC602" s="296">
        <f>'2015'!S109</f>
        <v>0</v>
      </c>
      <c r="AD602" s="296">
        <f>'2015'!T109</f>
        <v>0</v>
      </c>
      <c r="AF602" s="296">
        <f t="shared" si="9"/>
        <v>1</v>
      </c>
    </row>
    <row r="603" spans="3:32" ht="30" x14ac:dyDescent="0.25">
      <c r="C603" s="229">
        <f>'2015'!$B$3</f>
        <v>0</v>
      </c>
      <c r="D603" s="229">
        <v>2013</v>
      </c>
      <c r="E603" s="229">
        <f>'2015'!$B$4</f>
        <v>0</v>
      </c>
      <c r="F603" s="229">
        <f>'2015'!$B$7</f>
        <v>0</v>
      </c>
      <c r="G603" s="229">
        <f>'2015'!$B$8</f>
        <v>0</v>
      </c>
      <c r="H603" s="230">
        <f>'2015'!$B$9</f>
        <v>0</v>
      </c>
      <c r="I603" s="229">
        <f>'2015'!$B$10</f>
        <v>0</v>
      </c>
      <c r="K603" s="330" t="s">
        <v>809</v>
      </c>
      <c r="L603" s="241">
        <v>8.1999999999999993</v>
      </c>
      <c r="M603" s="296">
        <f>'2015'!C110</f>
        <v>0</v>
      </c>
      <c r="N603" s="296">
        <f>'2015'!D110</f>
        <v>0</v>
      </c>
      <c r="O603" s="296">
        <f>'2015'!E110</f>
        <v>0</v>
      </c>
      <c r="P603" s="296">
        <f>'2015'!F110</f>
        <v>0</v>
      </c>
      <c r="Q603" s="296">
        <f>'2015'!G110</f>
        <v>0</v>
      </c>
      <c r="R603" s="296">
        <f>'2015'!H110</f>
        <v>0</v>
      </c>
      <c r="S603" s="296">
        <f>'2015'!I110</f>
        <v>0</v>
      </c>
      <c r="T603" s="296">
        <f>'2015'!J110</f>
        <v>0</v>
      </c>
      <c r="U603" s="296">
        <f>'2015'!K110</f>
        <v>0</v>
      </c>
      <c r="V603" s="296">
        <f>'2015'!L110</f>
        <v>0</v>
      </c>
      <c r="W603" s="296">
        <f>'2015'!M110</f>
        <v>0</v>
      </c>
      <c r="X603" s="296">
        <f>'2015'!N110</f>
        <v>0</v>
      </c>
      <c r="Y603" s="296">
        <f>'2015'!O110</f>
        <v>0</v>
      </c>
      <c r="Z603" s="296">
        <f>'2015'!P110</f>
        <v>0</v>
      </c>
      <c r="AA603" s="296">
        <f>'2015'!Q110</f>
        <v>0</v>
      </c>
      <c r="AB603" s="296">
        <f>'2015'!R110</f>
        <v>0</v>
      </c>
      <c r="AC603" s="296">
        <f>'2015'!S110</f>
        <v>0</v>
      </c>
      <c r="AD603" s="296">
        <f>'2015'!T110</f>
        <v>0</v>
      </c>
      <c r="AF603" s="296">
        <f t="shared" si="9"/>
        <v>1</v>
      </c>
    </row>
    <row r="604" spans="3:32" ht="30" x14ac:dyDescent="0.25">
      <c r="C604" s="229">
        <f>'2015'!$B$3</f>
        <v>0</v>
      </c>
      <c r="D604" s="229">
        <v>2013</v>
      </c>
      <c r="E604" s="229">
        <f>'2015'!$B$4</f>
        <v>0</v>
      </c>
      <c r="F604" s="229">
        <f>'2015'!$B$7</f>
        <v>0</v>
      </c>
      <c r="G604" s="229">
        <f>'2015'!$B$8</f>
        <v>0</v>
      </c>
      <c r="H604" s="230">
        <f>'2015'!$B$9</f>
        <v>0</v>
      </c>
      <c r="I604" s="229">
        <f>'2015'!$B$10</f>
        <v>0</v>
      </c>
      <c r="K604" s="330" t="s">
        <v>811</v>
      </c>
      <c r="L604" s="241">
        <v>8.3000000000000007</v>
      </c>
      <c r="M604" s="296">
        <f>'2015'!C111</f>
        <v>0</v>
      </c>
      <c r="N604" s="296">
        <f>'2015'!D111</f>
        <v>0</v>
      </c>
      <c r="O604" s="296">
        <f>'2015'!E111</f>
        <v>0</v>
      </c>
      <c r="P604" s="296">
        <f>'2015'!F111</f>
        <v>0</v>
      </c>
      <c r="Q604" s="296">
        <f>'2015'!G111</f>
        <v>0</v>
      </c>
      <c r="R604" s="296">
        <f>'2015'!H111</f>
        <v>0</v>
      </c>
      <c r="S604" s="296">
        <f>'2015'!I111</f>
        <v>0</v>
      </c>
      <c r="T604" s="296">
        <f>'2015'!J111</f>
        <v>0</v>
      </c>
      <c r="U604" s="296">
        <f>'2015'!K111</f>
        <v>0</v>
      </c>
      <c r="V604" s="296">
        <f>'2015'!L111</f>
        <v>0</v>
      </c>
      <c r="W604" s="296">
        <f>'2015'!M111</f>
        <v>0</v>
      </c>
      <c r="X604" s="296">
        <f>'2015'!N111</f>
        <v>0</v>
      </c>
      <c r="Y604" s="296">
        <f>'2015'!O111</f>
        <v>0</v>
      </c>
      <c r="Z604" s="296">
        <f>'2015'!P111</f>
        <v>0</v>
      </c>
      <c r="AA604" s="296">
        <f>'2015'!Q111</f>
        <v>0</v>
      </c>
      <c r="AB604" s="296">
        <f>'2015'!R111</f>
        <v>0</v>
      </c>
      <c r="AC604" s="296">
        <f>'2015'!S111</f>
        <v>0</v>
      </c>
      <c r="AD604" s="296">
        <f>'2015'!T111</f>
        <v>0</v>
      </c>
      <c r="AF604" s="296">
        <f t="shared" si="9"/>
        <v>1</v>
      </c>
    </row>
    <row r="605" spans="3:32" ht="30" x14ac:dyDescent="0.25">
      <c r="C605" s="229">
        <f>'2015'!$B$3</f>
        <v>0</v>
      </c>
      <c r="D605" s="229">
        <v>2013</v>
      </c>
      <c r="E605" s="229">
        <f>'2015'!$B$4</f>
        <v>0</v>
      </c>
      <c r="F605" s="229">
        <f>'2015'!$B$7</f>
        <v>0</v>
      </c>
      <c r="G605" s="229">
        <f>'2015'!$B$8</f>
        <v>0</v>
      </c>
      <c r="H605" s="230">
        <f>'2015'!$B$9</f>
        <v>0</v>
      </c>
      <c r="I605" s="229">
        <f>'2015'!$B$10</f>
        <v>0</v>
      </c>
      <c r="K605" s="330" t="s">
        <v>814</v>
      </c>
      <c r="L605" s="241">
        <v>8.4</v>
      </c>
      <c r="M605" s="296">
        <f>'2015'!C112</f>
        <v>0</v>
      </c>
      <c r="N605" s="296">
        <f>'2015'!D112</f>
        <v>0</v>
      </c>
      <c r="O605" s="296">
        <f>'2015'!E112</f>
        <v>0</v>
      </c>
      <c r="P605" s="296">
        <f>'2015'!F112</f>
        <v>0</v>
      </c>
      <c r="Q605" s="296">
        <f>'2015'!G112</f>
        <v>0</v>
      </c>
      <c r="R605" s="296">
        <f>'2015'!H112</f>
        <v>0</v>
      </c>
      <c r="S605" s="296">
        <f>'2015'!I112</f>
        <v>0</v>
      </c>
      <c r="T605" s="296">
        <f>'2015'!J112</f>
        <v>0</v>
      </c>
      <c r="U605" s="296">
        <f>'2015'!K112</f>
        <v>0</v>
      </c>
      <c r="V605" s="296">
        <f>'2015'!L112</f>
        <v>0</v>
      </c>
      <c r="W605" s="296">
        <f>'2015'!M112</f>
        <v>0</v>
      </c>
      <c r="X605" s="296">
        <f>'2015'!N112</f>
        <v>0</v>
      </c>
      <c r="Y605" s="296">
        <f>'2015'!O112</f>
        <v>0</v>
      </c>
      <c r="Z605" s="296">
        <f>'2015'!P112</f>
        <v>0</v>
      </c>
      <c r="AA605" s="296">
        <f>'2015'!Q112</f>
        <v>0</v>
      </c>
      <c r="AB605" s="296">
        <f>'2015'!R112</f>
        <v>0</v>
      </c>
      <c r="AC605" s="296">
        <f>'2015'!S112</f>
        <v>0</v>
      </c>
      <c r="AD605" s="296">
        <f>'2015'!T112</f>
        <v>0</v>
      </c>
      <c r="AF605" s="296">
        <f t="shared" si="9"/>
        <v>1</v>
      </c>
    </row>
    <row r="606" spans="3:32" x14ac:dyDescent="0.25">
      <c r="C606" s="229">
        <f>'2015'!$B$3</f>
        <v>0</v>
      </c>
      <c r="D606" s="229">
        <v>2013</v>
      </c>
      <c r="E606" s="229">
        <f>'2015'!$B$4</f>
        <v>0</v>
      </c>
      <c r="F606" s="229">
        <f>'2015'!$B$7</f>
        <v>0</v>
      </c>
      <c r="G606" s="229">
        <f>'2015'!$B$8</f>
        <v>0</v>
      </c>
      <c r="H606" s="230">
        <f>'2015'!$B$9</f>
        <v>0</v>
      </c>
      <c r="I606" s="229">
        <f>'2015'!$B$10</f>
        <v>0</v>
      </c>
      <c r="K606" s="330" t="s">
        <v>818</v>
      </c>
      <c r="L606" s="241">
        <v>8.5</v>
      </c>
      <c r="M606" s="296">
        <f>'2015'!C113</f>
        <v>0</v>
      </c>
      <c r="N606" s="296">
        <f>'2015'!D113</f>
        <v>0</v>
      </c>
      <c r="O606" s="296">
        <f>'2015'!E113</f>
        <v>0</v>
      </c>
      <c r="P606" s="296">
        <f>'2015'!F113</f>
        <v>0</v>
      </c>
      <c r="Q606" s="296">
        <f>'2015'!G113</f>
        <v>0</v>
      </c>
      <c r="R606" s="296">
        <f>'2015'!H113</f>
        <v>0</v>
      </c>
      <c r="S606" s="296">
        <f>'2015'!I113</f>
        <v>0</v>
      </c>
      <c r="T606" s="296">
        <f>'2015'!J113</f>
        <v>0</v>
      </c>
      <c r="U606" s="296">
        <f>'2015'!K113</f>
        <v>0</v>
      </c>
      <c r="V606" s="296">
        <f>'2015'!L113</f>
        <v>0</v>
      </c>
      <c r="W606" s="296">
        <f>'2015'!M113</f>
        <v>0</v>
      </c>
      <c r="X606" s="296">
        <f>'2015'!N113</f>
        <v>0</v>
      </c>
      <c r="Y606" s="296">
        <f>'2015'!O113</f>
        <v>0</v>
      </c>
      <c r="Z606" s="296">
        <f>'2015'!P113</f>
        <v>0</v>
      </c>
      <c r="AA606" s="296">
        <f>'2015'!Q113</f>
        <v>0</v>
      </c>
      <c r="AB606" s="296">
        <f>'2015'!R113</f>
        <v>0</v>
      </c>
      <c r="AC606" s="296">
        <f>'2015'!S113</f>
        <v>0</v>
      </c>
      <c r="AD606" s="296">
        <f>'2015'!T113</f>
        <v>0</v>
      </c>
      <c r="AF606" s="296">
        <f t="shared" si="9"/>
        <v>1</v>
      </c>
    </row>
    <row r="607" spans="3:32" ht="30" x14ac:dyDescent="0.25">
      <c r="C607" s="229">
        <f>'2015'!$B$3</f>
        <v>0</v>
      </c>
      <c r="D607" s="229">
        <v>2013</v>
      </c>
      <c r="E607" s="229">
        <f>'2015'!$B$4</f>
        <v>0</v>
      </c>
      <c r="F607" s="229">
        <f>'2015'!$B$7</f>
        <v>0</v>
      </c>
      <c r="G607" s="229">
        <f>'2015'!$B$8</f>
        <v>0</v>
      </c>
      <c r="H607" s="230">
        <f>'2015'!$B$9</f>
        <v>0</v>
      </c>
      <c r="I607" s="229">
        <f>'2015'!$B$10</f>
        <v>0</v>
      </c>
      <c r="K607" s="330" t="s">
        <v>820</v>
      </c>
      <c r="L607" s="241">
        <v>8.6</v>
      </c>
      <c r="M607" s="296">
        <f>'2015'!C114</f>
        <v>0</v>
      </c>
      <c r="N607" s="296">
        <f>'2015'!D114</f>
        <v>0</v>
      </c>
      <c r="O607" s="296">
        <f>'2015'!E114</f>
        <v>0</v>
      </c>
      <c r="P607" s="296">
        <f>'2015'!F114</f>
        <v>0</v>
      </c>
      <c r="Q607" s="296">
        <f>'2015'!G114</f>
        <v>0</v>
      </c>
      <c r="R607" s="296">
        <f>'2015'!H114</f>
        <v>0</v>
      </c>
      <c r="S607" s="296">
        <f>'2015'!I114</f>
        <v>0</v>
      </c>
      <c r="T607" s="296">
        <f>'2015'!J114</f>
        <v>0</v>
      </c>
      <c r="U607" s="296">
        <f>'2015'!K114</f>
        <v>0</v>
      </c>
      <c r="V607" s="296">
        <f>'2015'!L114</f>
        <v>0</v>
      </c>
      <c r="W607" s="296">
        <f>'2015'!M114</f>
        <v>0</v>
      </c>
      <c r="X607" s="296">
        <f>'2015'!N114</f>
        <v>0</v>
      </c>
      <c r="Y607" s="296">
        <f>'2015'!O114</f>
        <v>0</v>
      </c>
      <c r="Z607" s="296">
        <f>'2015'!P114</f>
        <v>0</v>
      </c>
      <c r="AA607" s="296">
        <f>'2015'!Q114</f>
        <v>0</v>
      </c>
      <c r="AB607" s="296">
        <f>'2015'!R114</f>
        <v>0</v>
      </c>
      <c r="AC607" s="296">
        <f>'2015'!S114</f>
        <v>0</v>
      </c>
      <c r="AD607" s="296">
        <f>'2015'!T114</f>
        <v>0</v>
      </c>
      <c r="AF607" s="296">
        <f t="shared" si="9"/>
        <v>1</v>
      </c>
    </row>
    <row r="608" spans="3:32" x14ac:dyDescent="0.25">
      <c r="C608" s="229">
        <f>'2015'!$B$3</f>
        <v>0</v>
      </c>
      <c r="D608" s="229">
        <v>2013</v>
      </c>
      <c r="E608" s="229">
        <f>'2015'!$B$4</f>
        <v>0</v>
      </c>
      <c r="F608" s="229">
        <f>'2015'!$B$7</f>
        <v>0</v>
      </c>
      <c r="G608" s="229">
        <f>'2015'!$B$8</f>
        <v>0</v>
      </c>
      <c r="H608" s="230">
        <f>'2015'!$B$9</f>
        <v>0</v>
      </c>
      <c r="I608" s="229">
        <f>'2015'!$B$10</f>
        <v>0</v>
      </c>
      <c r="K608" s="324"/>
      <c r="L608" s="241">
        <v>0</v>
      </c>
      <c r="M608" s="296">
        <f>'2015'!C115</f>
        <v>0</v>
      </c>
      <c r="N608" s="296">
        <f>'2015'!D115</f>
        <v>0</v>
      </c>
      <c r="O608" s="296">
        <f>'2015'!E115</f>
        <v>0</v>
      </c>
      <c r="P608" s="296">
        <f>'2015'!F115</f>
        <v>0</v>
      </c>
      <c r="Q608" s="296">
        <f>'2015'!G115</f>
        <v>0</v>
      </c>
      <c r="R608" s="296">
        <f>'2015'!H115</f>
        <v>0</v>
      </c>
      <c r="S608" s="296">
        <f>'2015'!I115</f>
        <v>0</v>
      </c>
      <c r="T608" s="296">
        <f>'2015'!J115</f>
        <v>0</v>
      </c>
      <c r="U608" s="296">
        <f>'2015'!K115</f>
        <v>0</v>
      </c>
      <c r="V608" s="296">
        <f>'2015'!L115</f>
        <v>0</v>
      </c>
      <c r="W608" s="296">
        <f>'2015'!M115</f>
        <v>0</v>
      </c>
      <c r="X608" s="296">
        <f>'2015'!N115</f>
        <v>0</v>
      </c>
      <c r="Y608" s="296">
        <f>'2015'!O115</f>
        <v>0</v>
      </c>
      <c r="Z608" s="296">
        <f>'2015'!P115</f>
        <v>0</v>
      </c>
      <c r="AA608" s="296">
        <f>'2015'!Q115</f>
        <v>0</v>
      </c>
      <c r="AB608" s="296">
        <f>'2015'!R115</f>
        <v>0</v>
      </c>
      <c r="AC608" s="296">
        <f>'2015'!S115</f>
        <v>0</v>
      </c>
      <c r="AD608" s="296">
        <f>'2015'!T115</f>
        <v>0</v>
      </c>
      <c r="AF608" s="296">
        <f t="shared" si="9"/>
        <v>1</v>
      </c>
    </row>
    <row r="609" spans="3:32" ht="30" x14ac:dyDescent="0.25">
      <c r="C609" s="229">
        <f>'2015'!$B$3</f>
        <v>0</v>
      </c>
      <c r="D609" s="229">
        <v>2013</v>
      </c>
      <c r="E609" s="229">
        <f>'2015'!$B$4</f>
        <v>0</v>
      </c>
      <c r="F609" s="229">
        <f>'2015'!$B$7</f>
        <v>0</v>
      </c>
      <c r="G609" s="229">
        <f>'2015'!$B$8</f>
        <v>0</v>
      </c>
      <c r="H609" s="230">
        <f>'2015'!$B$9</f>
        <v>0</v>
      </c>
      <c r="I609" s="229">
        <f>'2015'!$B$10</f>
        <v>0</v>
      </c>
      <c r="K609" s="329" t="s">
        <v>825</v>
      </c>
      <c r="L609" s="241">
        <v>9</v>
      </c>
      <c r="M609" s="296">
        <f>'2015'!C116</f>
        <v>0</v>
      </c>
      <c r="N609" s="296">
        <f>'2015'!D116</f>
        <v>0</v>
      </c>
      <c r="O609" s="296">
        <f>'2015'!E116</f>
        <v>0</v>
      </c>
      <c r="P609" s="296">
        <f>'2015'!F116</f>
        <v>0</v>
      </c>
      <c r="Q609" s="296">
        <f>'2015'!G116</f>
        <v>0</v>
      </c>
      <c r="R609" s="296">
        <f>'2015'!H116</f>
        <v>0</v>
      </c>
      <c r="S609" s="296">
        <f>'2015'!I116</f>
        <v>0</v>
      </c>
      <c r="T609" s="296">
        <f>'2015'!J116</f>
        <v>0</v>
      </c>
      <c r="U609" s="296">
        <f>'2015'!K116</f>
        <v>0</v>
      </c>
      <c r="V609" s="296">
        <f>'2015'!L116</f>
        <v>0</v>
      </c>
      <c r="W609" s="296">
        <f>'2015'!M116</f>
        <v>0</v>
      </c>
      <c r="X609" s="296">
        <f>'2015'!N116</f>
        <v>0</v>
      </c>
      <c r="Y609" s="296">
        <f>'2015'!O116</f>
        <v>0</v>
      </c>
      <c r="Z609" s="296">
        <f>'2015'!P116</f>
        <v>0</v>
      </c>
      <c r="AA609" s="296">
        <f>'2015'!Q116</f>
        <v>0</v>
      </c>
      <c r="AB609" s="296">
        <f>'2015'!R116</f>
        <v>0</v>
      </c>
      <c r="AC609" s="296">
        <f>'2015'!S116</f>
        <v>0</v>
      </c>
      <c r="AD609" s="296">
        <f>'2015'!T116</f>
        <v>0</v>
      </c>
      <c r="AF609" s="296">
        <f t="shared" si="9"/>
        <v>1</v>
      </c>
    </row>
    <row r="610" spans="3:32" x14ac:dyDescent="0.25">
      <c r="C610" s="229">
        <f>'2015'!$B$3</f>
        <v>0</v>
      </c>
      <c r="D610" s="229">
        <v>2013</v>
      </c>
      <c r="E610" s="229">
        <f>'2015'!$B$4</f>
        <v>0</v>
      </c>
      <c r="F610" s="229">
        <f>'2015'!$B$7</f>
        <v>0</v>
      </c>
      <c r="G610" s="229">
        <f>'2015'!$B$8</f>
        <v>0</v>
      </c>
      <c r="H610" s="230">
        <f>'2015'!$B$9</f>
        <v>0</v>
      </c>
      <c r="I610" s="229">
        <f>'2015'!$B$10</f>
        <v>0</v>
      </c>
      <c r="K610" s="330" t="s">
        <v>826</v>
      </c>
      <c r="L610" s="241">
        <v>9.1</v>
      </c>
      <c r="M610" s="296">
        <f>'2015'!C117</f>
        <v>0</v>
      </c>
      <c r="N610" s="296">
        <f>'2015'!D117</f>
        <v>0</v>
      </c>
      <c r="O610" s="296">
        <f>'2015'!E117</f>
        <v>0</v>
      </c>
      <c r="P610" s="296">
        <f>'2015'!F117</f>
        <v>0</v>
      </c>
      <c r="Q610" s="296">
        <f>'2015'!G117</f>
        <v>0</v>
      </c>
      <c r="R610" s="296">
        <f>'2015'!H117</f>
        <v>0</v>
      </c>
      <c r="S610" s="296">
        <f>'2015'!I117</f>
        <v>0</v>
      </c>
      <c r="T610" s="296">
        <f>'2015'!J117</f>
        <v>0</v>
      </c>
      <c r="U610" s="296">
        <f>'2015'!K117</f>
        <v>0</v>
      </c>
      <c r="V610" s="296">
        <f>'2015'!L117</f>
        <v>0</v>
      </c>
      <c r="W610" s="296">
        <f>'2015'!M117</f>
        <v>0</v>
      </c>
      <c r="X610" s="296">
        <f>'2015'!N117</f>
        <v>0</v>
      </c>
      <c r="Y610" s="296">
        <f>'2015'!O117</f>
        <v>0</v>
      </c>
      <c r="Z610" s="296">
        <f>'2015'!P117</f>
        <v>0</v>
      </c>
      <c r="AA610" s="296">
        <f>'2015'!Q117</f>
        <v>0</v>
      </c>
      <c r="AB610" s="296">
        <f>'2015'!R117</f>
        <v>0</v>
      </c>
      <c r="AC610" s="296">
        <f>'2015'!S117</f>
        <v>0</v>
      </c>
      <c r="AD610" s="296">
        <f>'2015'!T117</f>
        <v>0</v>
      </c>
      <c r="AF610" s="296">
        <f t="shared" si="9"/>
        <v>1</v>
      </c>
    </row>
    <row r="611" spans="3:32" ht="30" x14ac:dyDescent="0.25">
      <c r="C611" s="229">
        <f>'2015'!$B$3</f>
        <v>0</v>
      </c>
      <c r="D611" s="229">
        <v>2013</v>
      </c>
      <c r="E611" s="229">
        <f>'2015'!$B$4</f>
        <v>0</v>
      </c>
      <c r="F611" s="229">
        <f>'2015'!$B$7</f>
        <v>0</v>
      </c>
      <c r="G611" s="229">
        <f>'2015'!$B$8</f>
        <v>0</v>
      </c>
      <c r="H611" s="230">
        <f>'2015'!$B$9</f>
        <v>0</v>
      </c>
      <c r="I611" s="229">
        <f>'2015'!$B$10</f>
        <v>0</v>
      </c>
      <c r="K611" s="330" t="s">
        <v>1223</v>
      </c>
      <c r="L611" s="241">
        <v>9.1999999999999993</v>
      </c>
      <c r="M611" s="296">
        <f>'2015'!C118</f>
        <v>0</v>
      </c>
      <c r="N611" s="296">
        <f>'2015'!D118</f>
        <v>0</v>
      </c>
      <c r="O611" s="296">
        <f>'2015'!E118</f>
        <v>0</v>
      </c>
      <c r="P611" s="296">
        <f>'2015'!F118</f>
        <v>0</v>
      </c>
      <c r="Q611" s="296">
        <f>'2015'!G118</f>
        <v>0</v>
      </c>
      <c r="R611" s="296">
        <f>'2015'!H118</f>
        <v>0</v>
      </c>
      <c r="S611" s="296">
        <f>'2015'!I118</f>
        <v>0</v>
      </c>
      <c r="T611" s="296">
        <f>'2015'!J118</f>
        <v>0</v>
      </c>
      <c r="U611" s="296">
        <f>'2015'!K118</f>
        <v>0</v>
      </c>
      <c r="V611" s="296">
        <f>'2015'!L118</f>
        <v>0</v>
      </c>
      <c r="W611" s="296">
        <f>'2015'!M118</f>
        <v>0</v>
      </c>
      <c r="X611" s="296">
        <f>'2015'!N118</f>
        <v>0</v>
      </c>
      <c r="Y611" s="296">
        <f>'2015'!O118</f>
        <v>0</v>
      </c>
      <c r="Z611" s="296">
        <f>'2015'!P118</f>
        <v>0</v>
      </c>
      <c r="AA611" s="296">
        <f>'2015'!Q118</f>
        <v>0</v>
      </c>
      <c r="AB611" s="296">
        <f>'2015'!R118</f>
        <v>0</v>
      </c>
      <c r="AC611" s="296">
        <f>'2015'!S118</f>
        <v>0</v>
      </c>
      <c r="AD611" s="296">
        <f>'2015'!T118</f>
        <v>0</v>
      </c>
      <c r="AF611" s="296">
        <f t="shared" si="9"/>
        <v>1</v>
      </c>
    </row>
    <row r="612" spans="3:32" x14ac:dyDescent="0.25">
      <c r="C612" s="229">
        <f>'2015'!$B$3</f>
        <v>0</v>
      </c>
      <c r="D612" s="229">
        <v>2013</v>
      </c>
      <c r="E612" s="229">
        <f>'2015'!$B$4</f>
        <v>0</v>
      </c>
      <c r="F612" s="229">
        <f>'2015'!$B$7</f>
        <v>0</v>
      </c>
      <c r="G612" s="229">
        <f>'2015'!$B$8</f>
        <v>0</v>
      </c>
      <c r="H612" s="230">
        <f>'2015'!$B$9</f>
        <v>0</v>
      </c>
      <c r="I612" s="229">
        <f>'2015'!$B$10</f>
        <v>0</v>
      </c>
      <c r="K612" s="330"/>
      <c r="L612" s="241"/>
      <c r="M612" s="296">
        <f>'2015'!C119</f>
        <v>0</v>
      </c>
      <c r="N612" s="296">
        <f>'2015'!D119</f>
        <v>0</v>
      </c>
      <c r="O612" s="296">
        <f>'2015'!E119</f>
        <v>0</v>
      </c>
      <c r="P612" s="296">
        <f>'2015'!F119</f>
        <v>0</v>
      </c>
      <c r="Q612" s="296">
        <f>'2015'!G119</f>
        <v>0</v>
      </c>
      <c r="R612" s="296">
        <f>'2015'!H119</f>
        <v>0</v>
      </c>
      <c r="S612" s="296">
        <f>'2015'!I119</f>
        <v>0</v>
      </c>
      <c r="T612" s="296">
        <f>'2015'!J119</f>
        <v>0</v>
      </c>
      <c r="U612" s="296">
        <f>'2015'!K119</f>
        <v>0</v>
      </c>
      <c r="V612" s="296">
        <f>'2015'!L119</f>
        <v>0</v>
      </c>
      <c r="W612" s="296">
        <f>'2015'!M119</f>
        <v>0</v>
      </c>
      <c r="X612" s="296">
        <f>'2015'!N119</f>
        <v>0</v>
      </c>
      <c r="Y612" s="296">
        <f>'2015'!O119</f>
        <v>0</v>
      </c>
      <c r="Z612" s="296">
        <f>'2015'!P119</f>
        <v>0</v>
      </c>
      <c r="AA612" s="296">
        <f>'2015'!Q119</f>
        <v>0</v>
      </c>
      <c r="AB612" s="296">
        <f>'2015'!R119</f>
        <v>0</v>
      </c>
      <c r="AC612" s="296">
        <f>'2015'!S119</f>
        <v>0</v>
      </c>
      <c r="AD612" s="296">
        <f>'2015'!T119</f>
        <v>0</v>
      </c>
      <c r="AF612" s="296">
        <f t="shared" si="9"/>
        <v>1</v>
      </c>
    </row>
    <row r="613" spans="3:32" ht="45" x14ac:dyDescent="0.25">
      <c r="C613" s="229">
        <f>'2015'!$B$3</f>
        <v>0</v>
      </c>
      <c r="D613" s="229">
        <v>2013</v>
      </c>
      <c r="E613" s="229">
        <f>'2015'!$B$4</f>
        <v>0</v>
      </c>
      <c r="F613" s="229">
        <f>'2015'!$B$7</f>
        <v>0</v>
      </c>
      <c r="G613" s="229">
        <f>'2015'!$B$8</f>
        <v>0</v>
      </c>
      <c r="H613" s="230">
        <f>'2015'!$B$9</f>
        <v>0</v>
      </c>
      <c r="I613" s="229">
        <f>'2015'!$B$10</f>
        <v>0</v>
      </c>
      <c r="K613" s="330" t="s">
        <v>831</v>
      </c>
      <c r="L613" s="241">
        <v>9.3000000000000007</v>
      </c>
      <c r="M613" s="296">
        <f>'2015'!C120</f>
        <v>0</v>
      </c>
      <c r="N613" s="296">
        <f>'2015'!D120</f>
        <v>0</v>
      </c>
      <c r="O613" s="296">
        <f>'2015'!E120</f>
        <v>0</v>
      </c>
      <c r="P613" s="296">
        <f>'2015'!F120</f>
        <v>0</v>
      </c>
      <c r="Q613" s="296">
        <f>'2015'!G120</f>
        <v>0</v>
      </c>
      <c r="R613" s="296">
        <f>'2015'!H120</f>
        <v>0</v>
      </c>
      <c r="S613" s="296">
        <f>'2015'!I120</f>
        <v>0</v>
      </c>
      <c r="T613" s="296">
        <f>'2015'!J120</f>
        <v>0</v>
      </c>
      <c r="U613" s="296">
        <f>'2015'!K120</f>
        <v>0</v>
      </c>
      <c r="V613" s="296">
        <f>'2015'!L120</f>
        <v>0</v>
      </c>
      <c r="W613" s="296">
        <f>'2015'!M120</f>
        <v>0</v>
      </c>
      <c r="X613" s="296">
        <f>'2015'!N120</f>
        <v>0</v>
      </c>
      <c r="Y613" s="296">
        <f>'2015'!O120</f>
        <v>0</v>
      </c>
      <c r="Z613" s="296">
        <f>'2015'!P120</f>
        <v>0</v>
      </c>
      <c r="AA613" s="296">
        <f>'2015'!Q120</f>
        <v>0</v>
      </c>
      <c r="AB613" s="296">
        <f>'2015'!R120</f>
        <v>0</v>
      </c>
      <c r="AC613" s="296">
        <f>'2015'!S120</f>
        <v>0</v>
      </c>
      <c r="AD613" s="296">
        <f>'2015'!T120</f>
        <v>0</v>
      </c>
      <c r="AF613" s="296">
        <f t="shared" si="9"/>
        <v>1</v>
      </c>
    </row>
    <row r="614" spans="3:32" x14ac:dyDescent="0.25">
      <c r="C614" s="229">
        <f>'2015'!$B$3</f>
        <v>0</v>
      </c>
      <c r="D614" s="229">
        <v>2013</v>
      </c>
      <c r="E614" s="229">
        <f>'2015'!$B$4</f>
        <v>0</v>
      </c>
      <c r="F614" s="229">
        <f>'2015'!$B$7</f>
        <v>0</v>
      </c>
      <c r="G614" s="229">
        <f>'2015'!$B$8</f>
        <v>0</v>
      </c>
      <c r="H614" s="230">
        <f>'2015'!$B$9</f>
        <v>0</v>
      </c>
      <c r="I614" s="229">
        <f>'2015'!$B$10</f>
        <v>0</v>
      </c>
      <c r="K614" s="330"/>
      <c r="L614" s="241">
        <v>0</v>
      </c>
      <c r="M614" s="296">
        <f>'2015'!C121</f>
        <v>0</v>
      </c>
      <c r="N614" s="296">
        <f>'2015'!D121</f>
        <v>0</v>
      </c>
      <c r="O614" s="296">
        <f>'2015'!E121</f>
        <v>0</v>
      </c>
      <c r="P614" s="296">
        <f>'2015'!F121</f>
        <v>0</v>
      </c>
      <c r="Q614" s="296">
        <f>'2015'!G121</f>
        <v>0</v>
      </c>
      <c r="R614" s="296">
        <f>'2015'!H121</f>
        <v>0</v>
      </c>
      <c r="S614" s="296">
        <f>'2015'!I121</f>
        <v>0</v>
      </c>
      <c r="T614" s="296">
        <f>'2015'!J121</f>
        <v>0</v>
      </c>
      <c r="U614" s="296">
        <f>'2015'!K121</f>
        <v>0</v>
      </c>
      <c r="V614" s="296">
        <f>'2015'!L121</f>
        <v>0</v>
      </c>
      <c r="W614" s="296">
        <f>'2015'!M121</f>
        <v>0</v>
      </c>
      <c r="X614" s="296">
        <f>'2015'!N121</f>
        <v>0</v>
      </c>
      <c r="Y614" s="296">
        <f>'2015'!O121</f>
        <v>0</v>
      </c>
      <c r="Z614" s="296">
        <f>'2015'!P121</f>
        <v>0</v>
      </c>
      <c r="AA614" s="296">
        <f>'2015'!Q121</f>
        <v>0</v>
      </c>
      <c r="AB614" s="296">
        <f>'2015'!R121</f>
        <v>0</v>
      </c>
      <c r="AC614" s="296">
        <f>'2015'!S121</f>
        <v>0</v>
      </c>
      <c r="AD614" s="296">
        <f>'2015'!T121</f>
        <v>0</v>
      </c>
      <c r="AF614" s="296">
        <f t="shared" si="9"/>
        <v>1</v>
      </c>
    </row>
    <row r="615" spans="3:32" ht="60" x14ac:dyDescent="0.25">
      <c r="C615" s="229">
        <f>'2015'!$B$3</f>
        <v>0</v>
      </c>
      <c r="D615" s="229">
        <v>2013</v>
      </c>
      <c r="E615" s="229">
        <f>'2015'!$B$4</f>
        <v>0</v>
      </c>
      <c r="F615" s="229">
        <f>'2015'!$B$7</f>
        <v>0</v>
      </c>
      <c r="G615" s="229">
        <f>'2015'!$B$8</f>
        <v>0</v>
      </c>
      <c r="H615" s="230">
        <f>'2015'!$B$9</f>
        <v>0</v>
      </c>
      <c r="I615" s="229">
        <f>'2015'!$B$10</f>
        <v>0</v>
      </c>
      <c r="K615" s="329" t="s">
        <v>833</v>
      </c>
      <c r="L615" s="241">
        <v>10</v>
      </c>
      <c r="M615" s="296">
        <f>'2015'!C122</f>
        <v>0</v>
      </c>
      <c r="N615" s="296">
        <f>'2015'!D122</f>
        <v>0</v>
      </c>
      <c r="O615" s="296">
        <f>'2015'!E122</f>
        <v>0</v>
      </c>
      <c r="P615" s="296">
        <f>'2015'!F122</f>
        <v>0</v>
      </c>
      <c r="Q615" s="296">
        <f>'2015'!G122</f>
        <v>0</v>
      </c>
      <c r="R615" s="296">
        <f>'2015'!H122</f>
        <v>0</v>
      </c>
      <c r="S615" s="296">
        <f>'2015'!I122</f>
        <v>0</v>
      </c>
      <c r="T615" s="296">
        <f>'2015'!J122</f>
        <v>0</v>
      </c>
      <c r="U615" s="296">
        <f>'2015'!K122</f>
        <v>0</v>
      </c>
      <c r="V615" s="296">
        <f>'2015'!L122</f>
        <v>0</v>
      </c>
      <c r="W615" s="296">
        <f>'2015'!M122</f>
        <v>0</v>
      </c>
      <c r="X615" s="296">
        <f>'2015'!N122</f>
        <v>0</v>
      </c>
      <c r="Y615" s="296">
        <f>'2015'!O122</f>
        <v>0</v>
      </c>
      <c r="Z615" s="296">
        <f>'2015'!P122</f>
        <v>0</v>
      </c>
      <c r="AA615" s="296">
        <f>'2015'!Q122</f>
        <v>0</v>
      </c>
      <c r="AB615" s="296">
        <f>'2015'!R122</f>
        <v>0</v>
      </c>
      <c r="AC615" s="296">
        <f>'2015'!S122</f>
        <v>0</v>
      </c>
      <c r="AD615" s="296">
        <f>'2015'!T122</f>
        <v>0</v>
      </c>
      <c r="AF615" s="296">
        <f t="shared" si="9"/>
        <v>1</v>
      </c>
    </row>
    <row r="616" spans="3:32" ht="30" x14ac:dyDescent="0.25">
      <c r="C616" s="229">
        <f>'2015'!$B$3</f>
        <v>0</v>
      </c>
      <c r="D616" s="229">
        <v>2013</v>
      </c>
      <c r="E616" s="229">
        <f>'2015'!$B$4</f>
        <v>0</v>
      </c>
      <c r="F616" s="229">
        <f>'2015'!$B$7</f>
        <v>0</v>
      </c>
      <c r="G616" s="229">
        <f>'2015'!$B$8</f>
        <v>0</v>
      </c>
      <c r="H616" s="230">
        <f>'2015'!$B$9</f>
        <v>0</v>
      </c>
      <c r="I616" s="229">
        <f>'2015'!$B$10</f>
        <v>0</v>
      </c>
      <c r="K616" s="330" t="s">
        <v>836</v>
      </c>
      <c r="L616" s="241">
        <v>10.1</v>
      </c>
      <c r="M616" s="296">
        <f>'2015'!C123</f>
        <v>0</v>
      </c>
      <c r="N616" s="296">
        <f>'2015'!D123</f>
        <v>0</v>
      </c>
      <c r="O616" s="296">
        <f>'2015'!E123</f>
        <v>0</v>
      </c>
      <c r="P616" s="296">
        <f>'2015'!F123</f>
        <v>0</v>
      </c>
      <c r="Q616" s="296">
        <f>'2015'!G123</f>
        <v>0</v>
      </c>
      <c r="R616" s="296">
        <f>'2015'!H123</f>
        <v>0</v>
      </c>
      <c r="S616" s="296">
        <f>'2015'!I123</f>
        <v>0</v>
      </c>
      <c r="T616" s="296">
        <f>'2015'!J123</f>
        <v>0</v>
      </c>
      <c r="U616" s="296">
        <f>'2015'!K123</f>
        <v>0</v>
      </c>
      <c r="V616" s="296">
        <f>'2015'!L123</f>
        <v>0</v>
      </c>
      <c r="W616" s="296">
        <f>'2015'!M123</f>
        <v>0</v>
      </c>
      <c r="X616" s="296">
        <f>'2015'!N123</f>
        <v>0</v>
      </c>
      <c r="Y616" s="296">
        <f>'2015'!O123</f>
        <v>0</v>
      </c>
      <c r="Z616" s="296">
        <f>'2015'!P123</f>
        <v>0</v>
      </c>
      <c r="AA616" s="296">
        <f>'2015'!Q123</f>
        <v>0</v>
      </c>
      <c r="AB616" s="296">
        <f>'2015'!R123</f>
        <v>0</v>
      </c>
      <c r="AC616" s="296">
        <f>'2015'!S123</f>
        <v>0</v>
      </c>
      <c r="AD616" s="296">
        <f>'2015'!T123</f>
        <v>0</v>
      </c>
      <c r="AF616" s="296">
        <f t="shared" si="9"/>
        <v>1</v>
      </c>
    </row>
    <row r="617" spans="3:32" ht="30" x14ac:dyDescent="0.25">
      <c r="C617" s="229">
        <f>'2015'!$B$3</f>
        <v>0</v>
      </c>
      <c r="D617" s="229">
        <v>2013</v>
      </c>
      <c r="E617" s="229">
        <f>'2015'!$B$4</f>
        <v>0</v>
      </c>
      <c r="F617" s="229">
        <f>'2015'!$B$7</f>
        <v>0</v>
      </c>
      <c r="G617" s="229">
        <f>'2015'!$B$8</f>
        <v>0</v>
      </c>
      <c r="H617" s="230">
        <f>'2015'!$B$9</f>
        <v>0</v>
      </c>
      <c r="I617" s="229">
        <f>'2015'!$B$10</f>
        <v>0</v>
      </c>
      <c r="K617" s="330" t="s">
        <v>837</v>
      </c>
      <c r="L617" s="241">
        <v>10.199999999999999</v>
      </c>
      <c r="M617" s="296">
        <f>'2015'!C124</f>
        <v>0</v>
      </c>
      <c r="N617" s="296">
        <f>'2015'!D124</f>
        <v>0</v>
      </c>
      <c r="O617" s="296">
        <f>'2015'!E124</f>
        <v>0</v>
      </c>
      <c r="P617" s="296">
        <f>'2015'!F124</f>
        <v>0</v>
      </c>
      <c r="Q617" s="296">
        <f>'2015'!G124</f>
        <v>0</v>
      </c>
      <c r="R617" s="296">
        <f>'2015'!H124</f>
        <v>0</v>
      </c>
      <c r="S617" s="296">
        <f>'2015'!I124</f>
        <v>0</v>
      </c>
      <c r="T617" s="296">
        <f>'2015'!J124</f>
        <v>0</v>
      </c>
      <c r="U617" s="296">
        <f>'2015'!K124</f>
        <v>0</v>
      </c>
      <c r="V617" s="296">
        <f>'2015'!L124</f>
        <v>0</v>
      </c>
      <c r="W617" s="296">
        <f>'2015'!M124</f>
        <v>0</v>
      </c>
      <c r="X617" s="296">
        <f>'2015'!N124</f>
        <v>0</v>
      </c>
      <c r="Y617" s="296">
        <f>'2015'!O124</f>
        <v>0</v>
      </c>
      <c r="Z617" s="296">
        <f>'2015'!P124</f>
        <v>0</v>
      </c>
      <c r="AA617" s="296">
        <f>'2015'!Q124</f>
        <v>0</v>
      </c>
      <c r="AB617" s="296">
        <f>'2015'!R124</f>
        <v>0</v>
      </c>
      <c r="AC617" s="296">
        <f>'2015'!S124</f>
        <v>0</v>
      </c>
      <c r="AD617" s="296">
        <f>'2015'!T124</f>
        <v>0</v>
      </c>
      <c r="AF617" s="296">
        <f t="shared" si="9"/>
        <v>1</v>
      </c>
    </row>
    <row r="618" spans="3:32" x14ac:dyDescent="0.25">
      <c r="C618" s="229">
        <f>'2015'!$B$3</f>
        <v>0</v>
      </c>
      <c r="D618" s="229">
        <v>2013</v>
      </c>
      <c r="E618" s="229">
        <f>'2015'!$B$4</f>
        <v>0</v>
      </c>
      <c r="F618" s="229">
        <f>'2015'!$B$7</f>
        <v>0</v>
      </c>
      <c r="G618" s="229">
        <f>'2015'!$B$8</f>
        <v>0</v>
      </c>
      <c r="H618" s="230">
        <f>'2015'!$B$9</f>
        <v>0</v>
      </c>
      <c r="I618" s="229">
        <f>'2015'!$B$10</f>
        <v>0</v>
      </c>
      <c r="K618" s="330"/>
      <c r="L618" s="296"/>
      <c r="M618" s="296">
        <f>'2015'!C125</f>
        <v>0</v>
      </c>
      <c r="N618" s="296">
        <f>'2015'!D125</f>
        <v>0</v>
      </c>
      <c r="O618" s="296">
        <f>'2015'!E125</f>
        <v>0</v>
      </c>
      <c r="P618" s="296">
        <f>'2015'!F125</f>
        <v>0</v>
      </c>
      <c r="Q618" s="296">
        <f>'2015'!G125</f>
        <v>0</v>
      </c>
      <c r="R618" s="296">
        <f>'2015'!H125</f>
        <v>0</v>
      </c>
      <c r="S618" s="296">
        <f>'2015'!I125</f>
        <v>0</v>
      </c>
      <c r="T618" s="296">
        <f>'2015'!J125</f>
        <v>0</v>
      </c>
      <c r="U618" s="296">
        <f>'2015'!K125</f>
        <v>0</v>
      </c>
      <c r="V618" s="296">
        <f>'2015'!L125</f>
        <v>0</v>
      </c>
      <c r="W618" s="296">
        <f>'2015'!M125</f>
        <v>0</v>
      </c>
      <c r="X618" s="296">
        <f>'2015'!N125</f>
        <v>0</v>
      </c>
      <c r="Y618" s="296">
        <f>'2015'!O125</f>
        <v>0</v>
      </c>
      <c r="Z618" s="296">
        <f>'2015'!P125</f>
        <v>0</v>
      </c>
      <c r="AA618" s="296">
        <f>'2015'!Q125</f>
        <v>0</v>
      </c>
      <c r="AB618" s="296">
        <f>'2015'!R125</f>
        <v>0</v>
      </c>
      <c r="AC618" s="296">
        <f>'2015'!S125</f>
        <v>0</v>
      </c>
      <c r="AD618" s="296">
        <f>'2015'!T125</f>
        <v>0</v>
      </c>
      <c r="AF618" s="296">
        <f t="shared" si="9"/>
        <v>1</v>
      </c>
    </row>
    <row r="619" spans="3:32" ht="18.75" x14ac:dyDescent="0.25">
      <c r="C619" s="229">
        <f>'2015'!$B$3</f>
        <v>0</v>
      </c>
      <c r="D619" s="229">
        <v>2013</v>
      </c>
      <c r="E619" s="229">
        <f>'2015'!$B$4</f>
        <v>0</v>
      </c>
      <c r="F619" s="229">
        <f>'2015'!$B$7</f>
        <v>0</v>
      </c>
      <c r="G619" s="229">
        <f>'2015'!$B$8</f>
        <v>0</v>
      </c>
      <c r="H619" s="230">
        <f>'2015'!$B$9</f>
        <v>0</v>
      </c>
      <c r="I619" s="229">
        <f>'2015'!$B$10</f>
        <v>0</v>
      </c>
      <c r="K619" s="331" t="s">
        <v>839</v>
      </c>
      <c r="L619" s="296"/>
      <c r="M619" s="296">
        <f>'2015'!C126</f>
        <v>0</v>
      </c>
      <c r="N619" s="296">
        <f>'2015'!D126</f>
        <v>0</v>
      </c>
      <c r="O619" s="296">
        <f>'2015'!E126</f>
        <v>0</v>
      </c>
      <c r="P619" s="296">
        <f>'2015'!F126</f>
        <v>0</v>
      </c>
      <c r="Q619" s="296">
        <f>'2015'!G126</f>
        <v>0</v>
      </c>
      <c r="R619" s="296">
        <f>'2015'!H126</f>
        <v>0</v>
      </c>
      <c r="S619" s="296">
        <f>'2015'!I126</f>
        <v>0</v>
      </c>
      <c r="T619" s="296">
        <f>'2015'!J126</f>
        <v>0</v>
      </c>
      <c r="U619" s="296">
        <f>'2015'!K126</f>
        <v>0</v>
      </c>
      <c r="V619" s="296">
        <f>'2015'!L126</f>
        <v>0</v>
      </c>
      <c r="W619" s="296">
        <f>'2015'!M126</f>
        <v>0</v>
      </c>
      <c r="X619" s="296">
        <f>'2015'!N126</f>
        <v>0</v>
      </c>
      <c r="Y619" s="296">
        <f>'2015'!O126</f>
        <v>0</v>
      </c>
      <c r="Z619" s="296">
        <f>'2015'!P126</f>
        <v>0</v>
      </c>
      <c r="AA619" s="296">
        <f>'2015'!Q126</f>
        <v>0</v>
      </c>
      <c r="AB619" s="296">
        <f>'2015'!R126</f>
        <v>0</v>
      </c>
      <c r="AC619" s="296">
        <f>'2015'!S126</f>
        <v>0</v>
      </c>
      <c r="AD619" s="296">
        <f>'2015'!T126</f>
        <v>0</v>
      </c>
      <c r="AF619" s="296">
        <f t="shared" si="9"/>
        <v>1</v>
      </c>
    </row>
    <row r="620" spans="3:32" ht="17.25" x14ac:dyDescent="0.25">
      <c r="C620" s="229">
        <f>'2015'!$B$3</f>
        <v>0</v>
      </c>
      <c r="D620" s="229">
        <v>2013</v>
      </c>
      <c r="E620" s="229">
        <f>'2015'!$B$4</f>
        <v>0</v>
      </c>
      <c r="F620" s="229">
        <f>'2015'!$B$7</f>
        <v>0</v>
      </c>
      <c r="G620" s="229">
        <f>'2015'!$B$8</f>
        <v>0</v>
      </c>
      <c r="H620" s="230">
        <f>'2015'!$B$9</f>
        <v>0</v>
      </c>
      <c r="I620" s="229">
        <f>'2015'!$B$10</f>
        <v>0</v>
      </c>
      <c r="K620" s="332"/>
      <c r="L620" s="296"/>
      <c r="M620" s="296">
        <f>'2015'!C127</f>
        <v>0</v>
      </c>
      <c r="N620" s="296">
        <f>'2015'!D127</f>
        <v>0</v>
      </c>
      <c r="O620" s="296">
        <f>'2015'!E127</f>
        <v>0</v>
      </c>
      <c r="P620" s="296">
        <f>'2015'!F127</f>
        <v>0</v>
      </c>
      <c r="Q620" s="296">
        <f>'2015'!G127</f>
        <v>0</v>
      </c>
      <c r="R620" s="296">
        <f>'2015'!H127</f>
        <v>0</v>
      </c>
      <c r="S620" s="296">
        <f>'2015'!I127</f>
        <v>0</v>
      </c>
      <c r="T620" s="296">
        <f>'2015'!J127</f>
        <v>0</v>
      </c>
      <c r="U620" s="296">
        <f>'2015'!K127</f>
        <v>0</v>
      </c>
      <c r="V620" s="296">
        <f>'2015'!L127</f>
        <v>0</v>
      </c>
      <c r="W620" s="296">
        <f>'2015'!M127</f>
        <v>0</v>
      </c>
      <c r="X620" s="296">
        <f>'2015'!N127</f>
        <v>0</v>
      </c>
      <c r="Y620" s="296">
        <f>'2015'!O127</f>
        <v>0</v>
      </c>
      <c r="Z620" s="296">
        <f>'2015'!P127</f>
        <v>0</v>
      </c>
      <c r="AA620" s="296">
        <f>'2015'!Q127</f>
        <v>0</v>
      </c>
      <c r="AB620" s="296">
        <f>'2015'!R127</f>
        <v>0</v>
      </c>
      <c r="AC620" s="296">
        <f>'2015'!S127</f>
        <v>0</v>
      </c>
      <c r="AD620" s="296">
        <f>'2015'!T127</f>
        <v>0</v>
      </c>
      <c r="AF620" s="296">
        <f t="shared" si="9"/>
        <v>1</v>
      </c>
    </row>
    <row r="621" spans="3:32" ht="135" x14ac:dyDescent="0.25">
      <c r="C621" s="229">
        <f>'2015'!$B$3</f>
        <v>0</v>
      </c>
      <c r="D621" s="229">
        <v>2013</v>
      </c>
      <c r="E621" s="229">
        <f>'2015'!$B$4</f>
        <v>0</v>
      </c>
      <c r="F621" s="229">
        <f>'2015'!$B$7</f>
        <v>0</v>
      </c>
      <c r="G621" s="229">
        <f>'2015'!$B$8</f>
        <v>0</v>
      </c>
      <c r="H621" s="230">
        <f>'2015'!$B$9</f>
        <v>0</v>
      </c>
      <c r="I621" s="229">
        <f>'2015'!$B$10</f>
        <v>0</v>
      </c>
      <c r="K621" s="329" t="s">
        <v>838</v>
      </c>
      <c r="L621" s="296"/>
      <c r="M621" s="296">
        <f>'2015'!C128</f>
        <v>0</v>
      </c>
      <c r="N621" s="296">
        <f>'2015'!D128</f>
        <v>0</v>
      </c>
      <c r="O621" s="296">
        <f>'2015'!E128</f>
        <v>0</v>
      </c>
      <c r="P621" s="296">
        <f>'2015'!F128</f>
        <v>0</v>
      </c>
      <c r="Q621" s="296">
        <f>'2015'!G128</f>
        <v>0</v>
      </c>
      <c r="R621" s="296">
        <f>'2015'!H128</f>
        <v>0</v>
      </c>
      <c r="S621" s="296">
        <f>'2015'!I128</f>
        <v>0</v>
      </c>
      <c r="T621" s="296">
        <f>'2015'!J128</f>
        <v>0</v>
      </c>
      <c r="U621" s="296">
        <f>'2015'!K128</f>
        <v>0</v>
      </c>
      <c r="V621" s="296">
        <f>'2015'!L128</f>
        <v>0</v>
      </c>
      <c r="W621" s="296">
        <f>'2015'!M128</f>
        <v>0</v>
      </c>
      <c r="X621" s="296">
        <f>'2015'!N128</f>
        <v>0</v>
      </c>
      <c r="Y621" s="296">
        <f>'2015'!O128</f>
        <v>0</v>
      </c>
      <c r="Z621" s="296">
        <f>'2015'!P128</f>
        <v>0</v>
      </c>
      <c r="AA621" s="296">
        <f>'2015'!Q128</f>
        <v>0</v>
      </c>
      <c r="AB621" s="296">
        <f>'2015'!R128</f>
        <v>0</v>
      </c>
      <c r="AC621" s="296">
        <f>'2015'!S128</f>
        <v>0</v>
      </c>
      <c r="AD621" s="296">
        <f>'2015'!T128</f>
        <v>0</v>
      </c>
      <c r="AF621" s="296">
        <f t="shared" si="9"/>
        <v>1</v>
      </c>
    </row>
    <row r="622" spans="3:32" x14ac:dyDescent="0.25">
      <c r="C622" s="229">
        <f>'2015'!$B$3</f>
        <v>0</v>
      </c>
      <c r="D622" s="229">
        <v>2013</v>
      </c>
      <c r="E622" s="229">
        <f>'2015'!$B$4</f>
        <v>0</v>
      </c>
      <c r="F622" s="229">
        <f>'2015'!$B$7</f>
        <v>0</v>
      </c>
      <c r="G622" s="229">
        <f>'2015'!$B$8</f>
        <v>0</v>
      </c>
      <c r="H622" s="230">
        <f>'2015'!$B$9</f>
        <v>0</v>
      </c>
      <c r="I622" s="229">
        <f>'2015'!$B$10</f>
        <v>0</v>
      </c>
      <c r="K622" s="333"/>
      <c r="L622" s="296"/>
      <c r="M622" s="296">
        <f>'2015'!C129</f>
        <v>0</v>
      </c>
      <c r="N622" s="296">
        <f>'2015'!D129</f>
        <v>0</v>
      </c>
      <c r="O622" s="296">
        <f>'2015'!E129</f>
        <v>0</v>
      </c>
      <c r="P622" s="296">
        <f>'2015'!F129</f>
        <v>0</v>
      </c>
      <c r="Q622" s="296">
        <f>'2015'!G129</f>
        <v>0</v>
      </c>
      <c r="R622" s="296">
        <f>'2015'!H129</f>
        <v>0</v>
      </c>
      <c r="S622" s="296">
        <f>'2015'!I129</f>
        <v>0</v>
      </c>
      <c r="T622" s="296">
        <f>'2015'!J129</f>
        <v>0</v>
      </c>
      <c r="U622" s="296">
        <f>'2015'!K129</f>
        <v>0</v>
      </c>
      <c r="V622" s="296">
        <f>'2015'!L129</f>
        <v>0</v>
      </c>
      <c r="W622" s="296">
        <f>'2015'!M129</f>
        <v>0</v>
      </c>
      <c r="X622" s="296">
        <f>'2015'!N129</f>
        <v>0</v>
      </c>
      <c r="Y622" s="296">
        <f>'2015'!O129</f>
        <v>0</v>
      </c>
      <c r="Z622" s="296">
        <f>'2015'!P129</f>
        <v>0</v>
      </c>
      <c r="AA622" s="296">
        <f>'2015'!Q129</f>
        <v>0</v>
      </c>
      <c r="AB622" s="296">
        <f>'2015'!R129</f>
        <v>0</v>
      </c>
      <c r="AC622" s="296">
        <f>'2015'!S129</f>
        <v>0</v>
      </c>
      <c r="AD622" s="296">
        <f>'2015'!T129</f>
        <v>0</v>
      </c>
      <c r="AF622" s="296">
        <f t="shared" si="9"/>
        <v>1</v>
      </c>
    </row>
    <row r="623" spans="3:32" x14ac:dyDescent="0.25">
      <c r="C623" s="229">
        <f>'2015'!$B$3</f>
        <v>0</v>
      </c>
      <c r="D623" s="229">
        <v>2013</v>
      </c>
      <c r="E623" s="229">
        <f>'2015'!$B$4</f>
        <v>0</v>
      </c>
      <c r="F623" s="229">
        <f>'2015'!$B$7</f>
        <v>0</v>
      </c>
      <c r="G623" s="229">
        <f>'2015'!$B$8</f>
        <v>0</v>
      </c>
      <c r="H623" s="230">
        <f>'2015'!$B$9</f>
        <v>0</v>
      </c>
      <c r="I623" s="229">
        <f>'2015'!$B$10</f>
        <v>0</v>
      </c>
      <c r="K623" s="333"/>
      <c r="L623" s="296"/>
      <c r="M623" s="296">
        <f>'2015'!C130</f>
        <v>0</v>
      </c>
      <c r="N623" s="296">
        <f>'2015'!D130</f>
        <v>0</v>
      </c>
      <c r="O623" s="296">
        <f>'2015'!E130</f>
        <v>0</v>
      </c>
      <c r="P623" s="296">
        <f>'2015'!F130</f>
        <v>0</v>
      </c>
      <c r="Q623" s="296">
        <f>'2015'!G130</f>
        <v>0</v>
      </c>
      <c r="R623" s="296">
        <f>'2015'!H130</f>
        <v>0</v>
      </c>
      <c r="S623" s="296">
        <f>'2015'!I130</f>
        <v>0</v>
      </c>
      <c r="T623" s="296">
        <f>'2015'!J130</f>
        <v>0</v>
      </c>
      <c r="U623" s="296">
        <f>'2015'!K130</f>
        <v>0</v>
      </c>
      <c r="V623" s="296">
        <f>'2015'!L130</f>
        <v>0</v>
      </c>
      <c r="W623" s="296">
        <f>'2015'!M130</f>
        <v>0</v>
      </c>
      <c r="X623" s="296">
        <f>'2015'!N130</f>
        <v>0</v>
      </c>
      <c r="Y623" s="296">
        <f>'2015'!O130</f>
        <v>0</v>
      </c>
      <c r="Z623" s="296">
        <f>'2015'!P130</f>
        <v>0</v>
      </c>
      <c r="AA623" s="296">
        <f>'2015'!Q130</f>
        <v>0</v>
      </c>
      <c r="AB623" s="296">
        <f>'2015'!R130</f>
        <v>0</v>
      </c>
      <c r="AC623" s="296">
        <f>'2015'!S130</f>
        <v>0</v>
      </c>
      <c r="AD623" s="296">
        <f>'2015'!T130</f>
        <v>0</v>
      </c>
      <c r="AF623" s="296">
        <f t="shared" si="9"/>
        <v>1</v>
      </c>
    </row>
    <row r="624" spans="3:32" x14ac:dyDescent="0.25">
      <c r="C624" s="229">
        <f>'2015'!$B$3</f>
        <v>0</v>
      </c>
      <c r="D624" s="229">
        <v>2013</v>
      </c>
      <c r="E624" s="229">
        <f>'2015'!$B$4</f>
        <v>0</v>
      </c>
      <c r="F624" s="229">
        <f>'2015'!$B$7</f>
        <v>0</v>
      </c>
      <c r="G624" s="229">
        <f>'2015'!$B$8</f>
        <v>0</v>
      </c>
      <c r="H624" s="230">
        <f>'2015'!$B$9</f>
        <v>0</v>
      </c>
      <c r="I624" s="229">
        <f>'2015'!$B$10</f>
        <v>0</v>
      </c>
      <c r="K624" s="333"/>
      <c r="L624" s="296"/>
      <c r="M624" s="296">
        <f>'2015'!C131</f>
        <v>0</v>
      </c>
      <c r="N624" s="296">
        <f>'2015'!D131</f>
        <v>0</v>
      </c>
      <c r="O624" s="296">
        <f>'2015'!E131</f>
        <v>0</v>
      </c>
      <c r="P624" s="296">
        <f>'2015'!F131</f>
        <v>0</v>
      </c>
      <c r="Q624" s="296">
        <f>'2015'!G131</f>
        <v>0</v>
      </c>
      <c r="R624" s="296">
        <f>'2015'!H131</f>
        <v>0</v>
      </c>
      <c r="S624" s="296">
        <f>'2015'!I131</f>
        <v>0</v>
      </c>
      <c r="T624" s="296">
        <f>'2015'!J131</f>
        <v>0</v>
      </c>
      <c r="U624" s="296">
        <f>'2015'!K131</f>
        <v>0</v>
      </c>
      <c r="V624" s="296">
        <f>'2015'!L131</f>
        <v>0</v>
      </c>
      <c r="W624" s="296">
        <f>'2015'!M131</f>
        <v>0</v>
      </c>
      <c r="X624" s="296">
        <f>'2015'!N131</f>
        <v>0</v>
      </c>
      <c r="Y624" s="296">
        <f>'2015'!O131</f>
        <v>0</v>
      </c>
      <c r="Z624" s="296">
        <f>'2015'!P131</f>
        <v>0</v>
      </c>
      <c r="AA624" s="296">
        <f>'2015'!Q131</f>
        <v>0</v>
      </c>
      <c r="AB624" s="296">
        <f>'2015'!R131</f>
        <v>0</v>
      </c>
      <c r="AC624" s="296">
        <f>'2015'!S131</f>
        <v>0</v>
      </c>
      <c r="AD624" s="296">
        <f>'2015'!T131</f>
        <v>0</v>
      </c>
      <c r="AF624" s="296">
        <f t="shared" si="9"/>
        <v>1</v>
      </c>
    </row>
    <row r="625" spans="3:32" x14ac:dyDescent="0.25">
      <c r="C625" s="229">
        <f>'2015'!$B$3</f>
        <v>0</v>
      </c>
      <c r="D625" s="229">
        <v>2013</v>
      </c>
      <c r="E625" s="229">
        <f>'2015'!$B$4</f>
        <v>0</v>
      </c>
      <c r="F625" s="229">
        <f>'2015'!$B$7</f>
        <v>0</v>
      </c>
      <c r="G625" s="229">
        <f>'2015'!$B$8</f>
        <v>0</v>
      </c>
      <c r="H625" s="230">
        <f>'2015'!$B$9</f>
        <v>0</v>
      </c>
      <c r="I625" s="229">
        <f>'2015'!$B$10</f>
        <v>0</v>
      </c>
      <c r="K625" s="333"/>
      <c r="L625" s="296"/>
      <c r="M625" s="296">
        <f>'2015'!C132</f>
        <v>0</v>
      </c>
      <c r="N625" s="296">
        <f>'2015'!D132</f>
        <v>0</v>
      </c>
      <c r="O625" s="296">
        <f>'2015'!E132</f>
        <v>0</v>
      </c>
      <c r="P625" s="296">
        <f>'2015'!F132</f>
        <v>0</v>
      </c>
      <c r="Q625" s="296">
        <f>'2015'!G132</f>
        <v>0</v>
      </c>
      <c r="R625" s="296">
        <f>'2015'!H132</f>
        <v>0</v>
      </c>
      <c r="S625" s="296">
        <f>'2015'!I132</f>
        <v>0</v>
      </c>
      <c r="T625" s="296">
        <f>'2015'!J132</f>
        <v>0</v>
      </c>
      <c r="U625" s="296">
        <f>'2015'!K132</f>
        <v>0</v>
      </c>
      <c r="V625" s="296">
        <f>'2015'!L132</f>
        <v>0</v>
      </c>
      <c r="W625" s="296">
        <f>'2015'!M132</f>
        <v>0</v>
      </c>
      <c r="X625" s="296">
        <f>'2015'!N132</f>
        <v>0</v>
      </c>
      <c r="Y625" s="296">
        <f>'2015'!O132</f>
        <v>0</v>
      </c>
      <c r="Z625" s="296">
        <f>'2015'!P132</f>
        <v>0</v>
      </c>
      <c r="AA625" s="296">
        <f>'2015'!Q132</f>
        <v>0</v>
      </c>
      <c r="AB625" s="296">
        <f>'2015'!R132</f>
        <v>0</v>
      </c>
      <c r="AC625" s="296">
        <f>'2015'!S132</f>
        <v>0</v>
      </c>
      <c r="AD625" s="296">
        <f>'2015'!T132</f>
        <v>0</v>
      </c>
      <c r="AF625" s="296">
        <f t="shared" si="9"/>
        <v>1</v>
      </c>
    </row>
    <row r="626" spans="3:32" x14ac:dyDescent="0.25">
      <c r="C626" s="229">
        <f>'2015'!$B$3</f>
        <v>0</v>
      </c>
      <c r="D626" s="229">
        <v>2013</v>
      </c>
      <c r="E626" s="229">
        <f>'2015'!$B$4</f>
        <v>0</v>
      </c>
      <c r="F626" s="229">
        <f>'2015'!$B$7</f>
        <v>0</v>
      </c>
      <c r="G626" s="229">
        <f>'2015'!$B$8</f>
        <v>0</v>
      </c>
      <c r="H626" s="230">
        <f>'2015'!$B$9</f>
        <v>0</v>
      </c>
      <c r="I626" s="229">
        <f>'2015'!$B$10</f>
        <v>0</v>
      </c>
      <c r="K626" s="333"/>
      <c r="L626" s="296"/>
      <c r="M626" s="296">
        <f>'2015'!C133</f>
        <v>0</v>
      </c>
      <c r="N626" s="296">
        <f>'2015'!D133</f>
        <v>0</v>
      </c>
      <c r="O626" s="296">
        <f>'2015'!E133</f>
        <v>0</v>
      </c>
      <c r="P626" s="296">
        <f>'2015'!F133</f>
        <v>0</v>
      </c>
      <c r="Q626" s="296">
        <f>'2015'!G133</f>
        <v>0</v>
      </c>
      <c r="R626" s="296">
        <f>'2015'!H133</f>
        <v>0</v>
      </c>
      <c r="S626" s="296">
        <f>'2015'!I133</f>
        <v>0</v>
      </c>
      <c r="T626" s="296">
        <f>'2015'!J133</f>
        <v>0</v>
      </c>
      <c r="U626" s="296">
        <f>'2015'!K133</f>
        <v>0</v>
      </c>
      <c r="V626" s="296">
        <f>'2015'!L133</f>
        <v>0</v>
      </c>
      <c r="W626" s="296">
        <f>'2015'!M133</f>
        <v>0</v>
      </c>
      <c r="X626" s="296">
        <f>'2015'!N133</f>
        <v>0</v>
      </c>
      <c r="Y626" s="296">
        <f>'2015'!O133</f>
        <v>0</v>
      </c>
      <c r="Z626" s="296">
        <f>'2015'!P133</f>
        <v>0</v>
      </c>
      <c r="AA626" s="296">
        <f>'2015'!Q133</f>
        <v>0</v>
      </c>
      <c r="AB626" s="296">
        <f>'2015'!R133</f>
        <v>0</v>
      </c>
      <c r="AC626" s="296">
        <f>'2015'!S133</f>
        <v>0</v>
      </c>
      <c r="AD626" s="296">
        <f>'2015'!T133</f>
        <v>0</v>
      </c>
      <c r="AF626" s="296">
        <f t="shared" si="9"/>
        <v>1</v>
      </c>
    </row>
    <row r="627" spans="3:32" x14ac:dyDescent="0.25">
      <c r="C627" s="229">
        <f>'2015'!$B$3</f>
        <v>0</v>
      </c>
      <c r="D627" s="229">
        <v>2013</v>
      </c>
      <c r="E627" s="229">
        <f>'2015'!$B$4</f>
        <v>0</v>
      </c>
      <c r="F627" s="229">
        <f>'2015'!$B$7</f>
        <v>0</v>
      </c>
      <c r="G627" s="229">
        <f>'2015'!$B$8</f>
        <v>0</v>
      </c>
      <c r="H627" s="230">
        <f>'2015'!$B$9</f>
        <v>0</v>
      </c>
      <c r="I627" s="229">
        <f>'2015'!$B$10</f>
        <v>0</v>
      </c>
      <c r="K627" s="333"/>
      <c r="L627" s="296"/>
      <c r="M627" s="296">
        <f>'2015'!C134</f>
        <v>0</v>
      </c>
      <c r="N627" s="296">
        <f>'2015'!D134</f>
        <v>0</v>
      </c>
      <c r="O627" s="296">
        <f>'2015'!E134</f>
        <v>0</v>
      </c>
      <c r="P627" s="296">
        <f>'2015'!F134</f>
        <v>0</v>
      </c>
      <c r="Q627" s="296">
        <f>'2015'!G134</f>
        <v>0</v>
      </c>
      <c r="R627" s="296">
        <f>'2015'!H134</f>
        <v>0</v>
      </c>
      <c r="S627" s="296">
        <f>'2015'!I134</f>
        <v>0</v>
      </c>
      <c r="T627" s="296">
        <f>'2015'!J134</f>
        <v>0</v>
      </c>
      <c r="U627" s="296">
        <f>'2015'!K134</f>
        <v>0</v>
      </c>
      <c r="V627" s="296">
        <f>'2015'!L134</f>
        <v>0</v>
      </c>
      <c r="W627" s="296">
        <f>'2015'!M134</f>
        <v>0</v>
      </c>
      <c r="X627" s="296">
        <f>'2015'!N134</f>
        <v>0</v>
      </c>
      <c r="Y627" s="296">
        <f>'2015'!O134</f>
        <v>0</v>
      </c>
      <c r="Z627" s="296">
        <f>'2015'!P134</f>
        <v>0</v>
      </c>
      <c r="AA627" s="296">
        <f>'2015'!Q134</f>
        <v>0</v>
      </c>
      <c r="AB627" s="296">
        <f>'2015'!R134</f>
        <v>0</v>
      </c>
      <c r="AC627" s="296">
        <f>'2015'!S134</f>
        <v>0</v>
      </c>
      <c r="AD627" s="296">
        <f>'2015'!T134</f>
        <v>0</v>
      </c>
      <c r="AF627" s="296">
        <f t="shared" si="9"/>
        <v>1</v>
      </c>
    </row>
    <row r="628" spans="3:32" x14ac:dyDescent="0.25">
      <c r="C628" s="229">
        <f>'2015'!$B$3</f>
        <v>0</v>
      </c>
      <c r="D628" s="229">
        <v>2013</v>
      </c>
      <c r="E628" s="229">
        <f>'2015'!$B$4</f>
        <v>0</v>
      </c>
      <c r="F628" s="229">
        <f>'2015'!$B$7</f>
        <v>0</v>
      </c>
      <c r="G628" s="229">
        <f>'2015'!$B$8</f>
        <v>0</v>
      </c>
      <c r="H628" s="230">
        <f>'2015'!$B$9</f>
        <v>0</v>
      </c>
      <c r="I628" s="229">
        <f>'2015'!$B$10</f>
        <v>0</v>
      </c>
      <c r="K628" s="333"/>
      <c r="L628" s="296"/>
      <c r="M628" s="296">
        <f>'2015'!C135</f>
        <v>0</v>
      </c>
      <c r="N628" s="296">
        <f>'2015'!D135</f>
        <v>0</v>
      </c>
      <c r="O628" s="296">
        <f>'2015'!E135</f>
        <v>0</v>
      </c>
      <c r="P628" s="296">
        <f>'2015'!F135</f>
        <v>0</v>
      </c>
      <c r="Q628" s="296">
        <f>'2015'!G135</f>
        <v>0</v>
      </c>
      <c r="R628" s="296">
        <f>'2015'!H135</f>
        <v>0</v>
      </c>
      <c r="S628" s="296">
        <f>'2015'!I135</f>
        <v>0</v>
      </c>
      <c r="T628" s="296">
        <f>'2015'!J135</f>
        <v>0</v>
      </c>
      <c r="U628" s="296">
        <f>'2015'!K135</f>
        <v>0</v>
      </c>
      <c r="V628" s="296">
        <f>'2015'!L135</f>
        <v>0</v>
      </c>
      <c r="W628" s="296">
        <f>'2015'!M135</f>
        <v>0</v>
      </c>
      <c r="X628" s="296">
        <f>'2015'!N135</f>
        <v>0</v>
      </c>
      <c r="Y628" s="296">
        <f>'2015'!O135</f>
        <v>0</v>
      </c>
      <c r="Z628" s="296">
        <f>'2015'!P135</f>
        <v>0</v>
      </c>
      <c r="AA628" s="296">
        <f>'2015'!Q135</f>
        <v>0</v>
      </c>
      <c r="AB628" s="296">
        <f>'2015'!R135</f>
        <v>0</v>
      </c>
      <c r="AC628" s="296">
        <f>'2015'!S135</f>
        <v>0</v>
      </c>
      <c r="AD628" s="296">
        <f>'2015'!T135</f>
        <v>0</v>
      </c>
      <c r="AF628" s="296">
        <f t="shared" si="9"/>
        <v>1</v>
      </c>
    </row>
    <row r="629" spans="3:32" x14ac:dyDescent="0.25">
      <c r="C629" s="229">
        <f>'2015'!$B$3</f>
        <v>0</v>
      </c>
      <c r="D629" s="229">
        <v>2013</v>
      </c>
      <c r="E629" s="229">
        <f>'2015'!$B$4</f>
        <v>0</v>
      </c>
      <c r="F629" s="229">
        <f>'2015'!$B$7</f>
        <v>0</v>
      </c>
      <c r="G629" s="229">
        <f>'2015'!$B$8</f>
        <v>0</v>
      </c>
      <c r="H629" s="230">
        <f>'2015'!$B$9</f>
        <v>0</v>
      </c>
      <c r="I629" s="229">
        <f>'2015'!$B$10</f>
        <v>0</v>
      </c>
      <c r="K629" s="333"/>
      <c r="L629" s="296"/>
      <c r="M629" s="296">
        <f>'2015'!C136</f>
        <v>0</v>
      </c>
      <c r="N629" s="296">
        <f>'2015'!D136</f>
        <v>0</v>
      </c>
      <c r="O629" s="296">
        <f>'2015'!E136</f>
        <v>0</v>
      </c>
      <c r="P629" s="296">
        <f>'2015'!F136</f>
        <v>0</v>
      </c>
      <c r="Q629" s="296">
        <f>'2015'!G136</f>
        <v>0</v>
      </c>
      <c r="R629" s="296">
        <f>'2015'!H136</f>
        <v>0</v>
      </c>
      <c r="S629" s="296">
        <f>'2015'!I136</f>
        <v>0</v>
      </c>
      <c r="T629" s="296">
        <f>'2015'!J136</f>
        <v>0</v>
      </c>
      <c r="U629" s="296">
        <f>'2015'!K136</f>
        <v>0</v>
      </c>
      <c r="V629" s="296">
        <f>'2015'!L136</f>
        <v>0</v>
      </c>
      <c r="W629" s="296">
        <f>'2015'!M136</f>
        <v>0</v>
      </c>
      <c r="X629" s="296">
        <f>'2015'!N136</f>
        <v>0</v>
      </c>
      <c r="Y629" s="296">
        <f>'2015'!O136</f>
        <v>0</v>
      </c>
      <c r="Z629" s="296">
        <f>'2015'!P136</f>
        <v>0</v>
      </c>
      <c r="AA629" s="296">
        <f>'2015'!Q136</f>
        <v>0</v>
      </c>
      <c r="AB629" s="296">
        <f>'2015'!R136</f>
        <v>0</v>
      </c>
      <c r="AC629" s="296">
        <f>'2015'!S136</f>
        <v>0</v>
      </c>
      <c r="AD629" s="296">
        <f>'2015'!T136</f>
        <v>0</v>
      </c>
      <c r="AF629" s="296">
        <f t="shared" si="9"/>
        <v>1</v>
      </c>
    </row>
    <row r="630" spans="3:32" x14ac:dyDescent="0.25">
      <c r="C630" s="229">
        <f>'2015'!$B$3</f>
        <v>0</v>
      </c>
      <c r="D630" s="229">
        <v>2013</v>
      </c>
      <c r="E630" s="229">
        <f>'2015'!$B$4</f>
        <v>0</v>
      </c>
      <c r="F630" s="229">
        <f>'2015'!$B$7</f>
        <v>0</v>
      </c>
      <c r="G630" s="229">
        <f>'2015'!$B$8</f>
        <v>0</v>
      </c>
      <c r="H630" s="230">
        <f>'2015'!$B$9</f>
        <v>0</v>
      </c>
      <c r="I630" s="229">
        <f>'2015'!$B$10</f>
        <v>0</v>
      </c>
      <c r="K630" s="333"/>
      <c r="L630" s="296"/>
      <c r="M630" s="296">
        <f>'2015'!C137</f>
        <v>0</v>
      </c>
      <c r="N630" s="296">
        <f>'2015'!D137</f>
        <v>0</v>
      </c>
      <c r="O630" s="296">
        <f>'2015'!E137</f>
        <v>0</v>
      </c>
      <c r="P630" s="296">
        <f>'2015'!F137</f>
        <v>0</v>
      </c>
      <c r="Q630" s="296">
        <f>'2015'!G137</f>
        <v>0</v>
      </c>
      <c r="R630" s="296">
        <f>'2015'!H137</f>
        <v>0</v>
      </c>
      <c r="S630" s="296">
        <f>'2015'!I137</f>
        <v>0</v>
      </c>
      <c r="T630" s="296">
        <f>'2015'!J137</f>
        <v>0</v>
      </c>
      <c r="U630" s="296">
        <f>'2015'!K137</f>
        <v>0</v>
      </c>
      <c r="V630" s="296">
        <f>'2015'!L137</f>
        <v>0</v>
      </c>
      <c r="W630" s="296">
        <f>'2015'!M137</f>
        <v>0</v>
      </c>
      <c r="X630" s="296">
        <f>'2015'!N137</f>
        <v>0</v>
      </c>
      <c r="Y630" s="296">
        <f>'2015'!O137</f>
        <v>0</v>
      </c>
      <c r="Z630" s="296">
        <f>'2015'!P137</f>
        <v>0</v>
      </c>
      <c r="AA630" s="296">
        <f>'2015'!Q137</f>
        <v>0</v>
      </c>
      <c r="AB630" s="296">
        <f>'2015'!R137</f>
        <v>0</v>
      </c>
      <c r="AC630" s="296">
        <f>'2015'!S137</f>
        <v>0</v>
      </c>
      <c r="AD630" s="296">
        <f>'2015'!T137</f>
        <v>0</v>
      </c>
      <c r="AF630" s="296">
        <f t="shared" si="9"/>
        <v>1</v>
      </c>
    </row>
    <row r="631" spans="3:32" x14ac:dyDescent="0.25">
      <c r="C631" s="229">
        <f>'2015'!$B$3</f>
        <v>0</v>
      </c>
      <c r="D631" s="229">
        <v>2013</v>
      </c>
      <c r="E631" s="229">
        <f>'2015'!$B$4</f>
        <v>0</v>
      </c>
      <c r="F631" s="229">
        <f>'2015'!$B$7</f>
        <v>0</v>
      </c>
      <c r="G631" s="229">
        <f>'2015'!$B$8</f>
        <v>0</v>
      </c>
      <c r="H631" s="230">
        <f>'2015'!$B$9</f>
        <v>0</v>
      </c>
      <c r="I631" s="229">
        <f>'2015'!$B$10</f>
        <v>0</v>
      </c>
      <c r="K631" s="333"/>
      <c r="L631" s="296"/>
      <c r="M631" s="296">
        <f>'2015'!C138</f>
        <v>0</v>
      </c>
      <c r="N631" s="296">
        <f>'2015'!D138</f>
        <v>0</v>
      </c>
      <c r="O631" s="296">
        <f>'2015'!E138</f>
        <v>0</v>
      </c>
      <c r="P631" s="296">
        <f>'2015'!F138</f>
        <v>0</v>
      </c>
      <c r="Q631" s="296">
        <f>'2015'!G138</f>
        <v>0</v>
      </c>
      <c r="R631" s="296">
        <f>'2015'!H138</f>
        <v>0</v>
      </c>
      <c r="S631" s="296">
        <f>'2015'!I138</f>
        <v>0</v>
      </c>
      <c r="T631" s="296">
        <f>'2015'!J138</f>
        <v>0</v>
      </c>
      <c r="U631" s="296">
        <f>'2015'!K138</f>
        <v>0</v>
      </c>
      <c r="V631" s="296">
        <f>'2015'!L138</f>
        <v>0</v>
      </c>
      <c r="W631" s="296">
        <f>'2015'!M138</f>
        <v>0</v>
      </c>
      <c r="X631" s="296">
        <f>'2015'!N138</f>
        <v>0</v>
      </c>
      <c r="Y631" s="296">
        <f>'2015'!O138</f>
        <v>0</v>
      </c>
      <c r="Z631" s="296">
        <f>'2015'!P138</f>
        <v>0</v>
      </c>
      <c r="AA631" s="296">
        <f>'2015'!Q138</f>
        <v>0</v>
      </c>
      <c r="AB631" s="296">
        <f>'2015'!R138</f>
        <v>0</v>
      </c>
      <c r="AC631" s="296">
        <f>'2015'!S138</f>
        <v>0</v>
      </c>
      <c r="AD631" s="296">
        <f>'2015'!T138</f>
        <v>0</v>
      </c>
      <c r="AF631" s="296">
        <f t="shared" si="9"/>
        <v>1</v>
      </c>
    </row>
    <row r="632" spans="3:32" x14ac:dyDescent="0.25">
      <c r="C632" s="229">
        <f>'2015'!$B$3</f>
        <v>0</v>
      </c>
      <c r="D632" s="229">
        <v>2013</v>
      </c>
      <c r="E632" s="229">
        <f>'2015'!$B$4</f>
        <v>0</v>
      </c>
      <c r="F632" s="229">
        <f>'2015'!$B$7</f>
        <v>0</v>
      </c>
      <c r="G632" s="229">
        <f>'2015'!$B$8</f>
        <v>0</v>
      </c>
      <c r="H632" s="230">
        <f>'2015'!$B$9</f>
        <v>0</v>
      </c>
      <c r="I632" s="229">
        <f>'2015'!$B$10</f>
        <v>0</v>
      </c>
      <c r="K632" s="333"/>
      <c r="L632" s="296"/>
      <c r="M632" s="296">
        <f>'2015'!C139</f>
        <v>0</v>
      </c>
      <c r="N632" s="296">
        <f>'2015'!D139</f>
        <v>0</v>
      </c>
      <c r="O632" s="296">
        <f>'2015'!E139</f>
        <v>0</v>
      </c>
      <c r="P632" s="296">
        <f>'2015'!F139</f>
        <v>0</v>
      </c>
      <c r="Q632" s="296">
        <f>'2015'!G139</f>
        <v>0</v>
      </c>
      <c r="R632" s="296">
        <f>'2015'!H139</f>
        <v>0</v>
      </c>
      <c r="S632" s="296">
        <f>'2015'!I139</f>
        <v>0</v>
      </c>
      <c r="T632" s="296">
        <f>'2015'!J139</f>
        <v>0</v>
      </c>
      <c r="U632" s="296">
        <f>'2015'!K139</f>
        <v>0</v>
      </c>
      <c r="V632" s="296">
        <f>'2015'!L139</f>
        <v>0</v>
      </c>
      <c r="W632" s="296">
        <f>'2015'!M139</f>
        <v>0</v>
      </c>
      <c r="X632" s="296">
        <f>'2015'!N139</f>
        <v>0</v>
      </c>
      <c r="Y632" s="296">
        <f>'2015'!O139</f>
        <v>0</v>
      </c>
      <c r="Z632" s="296">
        <f>'2015'!P139</f>
        <v>0</v>
      </c>
      <c r="AA632" s="296">
        <f>'2015'!Q139</f>
        <v>0</v>
      </c>
      <c r="AB632" s="296">
        <f>'2015'!R139</f>
        <v>0</v>
      </c>
      <c r="AC632" s="296">
        <f>'2015'!S139</f>
        <v>0</v>
      </c>
      <c r="AD632" s="296">
        <f>'2015'!T139</f>
        <v>0</v>
      </c>
      <c r="AF632" s="296">
        <f t="shared" si="9"/>
        <v>1</v>
      </c>
    </row>
    <row r="633" spans="3:32" x14ac:dyDescent="0.25">
      <c r="C633" s="229">
        <f>'2015'!$B$3</f>
        <v>0</v>
      </c>
      <c r="D633" s="229">
        <v>2013</v>
      </c>
      <c r="E633" s="229">
        <f>'2015'!$B$4</f>
        <v>0</v>
      </c>
      <c r="F633" s="229">
        <f>'2015'!$B$7</f>
        <v>0</v>
      </c>
      <c r="G633" s="229">
        <f>'2015'!$B$8</f>
        <v>0</v>
      </c>
      <c r="H633" s="230">
        <f>'2015'!$B$9</f>
        <v>0</v>
      </c>
      <c r="I633" s="229">
        <f>'2015'!$B$10</f>
        <v>0</v>
      </c>
      <c r="K633" s="333"/>
      <c r="L633" s="296"/>
      <c r="M633" s="296">
        <f>'2015'!C140</f>
        <v>0</v>
      </c>
      <c r="N633" s="296">
        <f>'2015'!D140</f>
        <v>0</v>
      </c>
      <c r="O633" s="296">
        <f>'2015'!E140</f>
        <v>0</v>
      </c>
      <c r="P633" s="296">
        <f>'2015'!F140</f>
        <v>0</v>
      </c>
      <c r="Q633" s="296">
        <f>'2015'!G140</f>
        <v>0</v>
      </c>
      <c r="R633" s="296">
        <f>'2015'!H140</f>
        <v>0</v>
      </c>
      <c r="S633" s="296">
        <f>'2015'!I140</f>
        <v>0</v>
      </c>
      <c r="T633" s="296">
        <f>'2015'!J140</f>
        <v>0</v>
      </c>
      <c r="U633" s="296">
        <f>'2015'!K140</f>
        <v>0</v>
      </c>
      <c r="V633" s="296">
        <f>'2015'!L140</f>
        <v>0</v>
      </c>
      <c r="W633" s="296">
        <f>'2015'!M140</f>
        <v>0</v>
      </c>
      <c r="X633" s="296">
        <f>'2015'!N140</f>
        <v>0</v>
      </c>
      <c r="Y633" s="296">
        <f>'2015'!O140</f>
        <v>0</v>
      </c>
      <c r="Z633" s="296">
        <f>'2015'!P140</f>
        <v>0</v>
      </c>
      <c r="AA633" s="296">
        <f>'2015'!Q140</f>
        <v>0</v>
      </c>
      <c r="AB633" s="296">
        <f>'2015'!R140</f>
        <v>0</v>
      </c>
      <c r="AC633" s="296">
        <f>'2015'!S140</f>
        <v>0</v>
      </c>
      <c r="AD633" s="296">
        <f>'2015'!T140</f>
        <v>0</v>
      </c>
      <c r="AF633" s="296">
        <f t="shared" si="9"/>
        <v>1</v>
      </c>
    </row>
    <row r="634" spans="3:32" x14ac:dyDescent="0.25">
      <c r="C634" s="229">
        <f>'2015'!$B$3</f>
        <v>0</v>
      </c>
      <c r="D634" s="229">
        <v>2013</v>
      </c>
      <c r="E634" s="229">
        <f>'2015'!$B$4</f>
        <v>0</v>
      </c>
      <c r="F634" s="229">
        <f>'2015'!$B$7</f>
        <v>0</v>
      </c>
      <c r="G634" s="229">
        <f>'2015'!$B$8</f>
        <v>0</v>
      </c>
      <c r="H634" s="230">
        <f>'2015'!$B$9</f>
        <v>0</v>
      </c>
      <c r="I634" s="229">
        <f>'2015'!$B$10</f>
        <v>0</v>
      </c>
      <c r="K634" s="333"/>
      <c r="L634" s="296"/>
      <c r="M634" s="296">
        <f>'2015'!C141</f>
        <v>0</v>
      </c>
      <c r="N634" s="296">
        <f>'2015'!D141</f>
        <v>0</v>
      </c>
      <c r="O634" s="296">
        <f>'2015'!E141</f>
        <v>0</v>
      </c>
      <c r="P634" s="296">
        <f>'2015'!F141</f>
        <v>0</v>
      </c>
      <c r="Q634" s="296">
        <f>'2015'!G141</f>
        <v>0</v>
      </c>
      <c r="R634" s="296">
        <f>'2015'!H141</f>
        <v>0</v>
      </c>
      <c r="S634" s="296">
        <f>'2015'!I141</f>
        <v>0</v>
      </c>
      <c r="T634" s="296">
        <f>'2015'!J141</f>
        <v>0</v>
      </c>
      <c r="U634" s="296">
        <f>'2015'!K141</f>
        <v>0</v>
      </c>
      <c r="V634" s="296">
        <f>'2015'!L141</f>
        <v>0</v>
      </c>
      <c r="W634" s="296">
        <f>'2015'!M141</f>
        <v>0</v>
      </c>
      <c r="X634" s="296">
        <f>'2015'!N141</f>
        <v>0</v>
      </c>
      <c r="Y634" s="296">
        <f>'2015'!O141</f>
        <v>0</v>
      </c>
      <c r="Z634" s="296">
        <f>'2015'!P141</f>
        <v>0</v>
      </c>
      <c r="AA634" s="296">
        <f>'2015'!Q141</f>
        <v>0</v>
      </c>
      <c r="AB634" s="296">
        <f>'2015'!R141</f>
        <v>0</v>
      </c>
      <c r="AC634" s="296">
        <f>'2015'!S141</f>
        <v>0</v>
      </c>
      <c r="AD634" s="296">
        <f>'2015'!T141</f>
        <v>0</v>
      </c>
      <c r="AF634" s="296">
        <f t="shared" si="9"/>
        <v>1</v>
      </c>
    </row>
    <row r="635" spans="3:32" x14ac:dyDescent="0.25">
      <c r="C635" s="229">
        <f>'2015'!$B$3</f>
        <v>0</v>
      </c>
      <c r="D635" s="229">
        <v>2013</v>
      </c>
      <c r="E635" s="229">
        <f>'2015'!$B$4</f>
        <v>0</v>
      </c>
      <c r="F635" s="229">
        <f>'2015'!$B$7</f>
        <v>0</v>
      </c>
      <c r="G635" s="229">
        <f>'2015'!$B$8</f>
        <v>0</v>
      </c>
      <c r="H635" s="230">
        <f>'2015'!$B$9</f>
        <v>0</v>
      </c>
      <c r="I635" s="229">
        <f>'2015'!$B$10</f>
        <v>0</v>
      </c>
      <c r="K635" s="333"/>
      <c r="L635" s="296"/>
      <c r="M635" s="296">
        <f>'2015'!C142</f>
        <v>0</v>
      </c>
      <c r="N635" s="296">
        <f>'2015'!D142</f>
        <v>0</v>
      </c>
      <c r="O635" s="296">
        <f>'2015'!E142</f>
        <v>0</v>
      </c>
      <c r="P635" s="296">
        <f>'2015'!F142</f>
        <v>0</v>
      </c>
      <c r="Q635" s="296">
        <f>'2015'!G142</f>
        <v>0</v>
      </c>
      <c r="R635" s="296">
        <f>'2015'!H142</f>
        <v>0</v>
      </c>
      <c r="S635" s="296">
        <f>'2015'!I142</f>
        <v>0</v>
      </c>
      <c r="T635" s="296">
        <f>'2015'!J142</f>
        <v>0</v>
      </c>
      <c r="U635" s="296">
        <f>'2015'!K142</f>
        <v>0</v>
      </c>
      <c r="V635" s="296">
        <f>'2015'!L142</f>
        <v>0</v>
      </c>
      <c r="W635" s="296">
        <f>'2015'!M142</f>
        <v>0</v>
      </c>
      <c r="X635" s="296">
        <f>'2015'!N142</f>
        <v>0</v>
      </c>
      <c r="Y635" s="296">
        <f>'2015'!O142</f>
        <v>0</v>
      </c>
      <c r="Z635" s="296">
        <f>'2015'!P142</f>
        <v>0</v>
      </c>
      <c r="AA635" s="296">
        <f>'2015'!Q142</f>
        <v>0</v>
      </c>
      <c r="AB635" s="296">
        <f>'2015'!R142</f>
        <v>0</v>
      </c>
      <c r="AC635" s="296">
        <f>'2015'!S142</f>
        <v>0</v>
      </c>
      <c r="AD635" s="296">
        <f>'2015'!T142</f>
        <v>0</v>
      </c>
      <c r="AF635" s="296">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zoomScale="90" zoomScaleNormal="90" workbookViewId="0">
      <selection activeCell="E21" sqref="E21"/>
    </sheetView>
  </sheetViews>
  <sheetFormatPr defaultRowHeight="12.75" x14ac:dyDescent="0.2"/>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x14ac:dyDescent="0.3">
      <c r="A1" s="392" t="s">
        <v>919</v>
      </c>
      <c r="B1" s="393"/>
      <c r="C1" s="393"/>
      <c r="D1" s="393"/>
      <c r="E1" s="393"/>
      <c r="F1" s="393"/>
      <c r="G1" s="393"/>
      <c r="H1" s="393"/>
      <c r="I1" s="393"/>
      <c r="J1" s="393"/>
      <c r="K1" s="394"/>
    </row>
    <row r="2" spans="1:43" ht="38.25" customHeight="1" x14ac:dyDescent="0.25">
      <c r="A2" s="182"/>
      <c r="B2" s="242" t="s">
        <v>648</v>
      </c>
      <c r="C2" s="149"/>
      <c r="D2" s="149"/>
      <c r="E2" s="149"/>
      <c r="F2" s="149"/>
      <c r="G2" s="149"/>
      <c r="H2" s="149"/>
      <c r="I2" s="149"/>
      <c r="J2" s="149"/>
      <c r="K2" s="183"/>
    </row>
    <row r="3" spans="1:43" ht="21.75" customHeight="1" x14ac:dyDescent="0.25">
      <c r="A3" s="182" t="s">
        <v>301</v>
      </c>
      <c r="B3" s="149"/>
      <c r="C3" s="406"/>
      <c r="D3" s="407"/>
      <c r="E3" s="407"/>
      <c r="F3" s="407"/>
      <c r="G3" s="408"/>
      <c r="H3" s="153" t="s">
        <v>640</v>
      </c>
      <c r="J3" s="151"/>
      <c r="K3" s="183"/>
      <c r="AQ3" s="222">
        <f>C3</f>
        <v>0</v>
      </c>
    </row>
    <row r="4" spans="1:43" s="152" customFormat="1" ht="15.75" x14ac:dyDescent="0.25">
      <c r="A4" s="182"/>
      <c r="K4" s="184"/>
    </row>
    <row r="5" spans="1:43" ht="15.75" x14ac:dyDescent="0.25">
      <c r="A5" s="182" t="s">
        <v>416</v>
      </c>
      <c r="B5" s="149"/>
      <c r="C5" s="409"/>
      <c r="D5" s="410"/>
      <c r="E5" s="153" t="s">
        <v>1222</v>
      </c>
      <c r="I5" s="149"/>
      <c r="J5" s="149"/>
      <c r="K5" s="183"/>
    </row>
    <row r="6" spans="1:43" ht="15.75" x14ac:dyDescent="0.25">
      <c r="A6" s="182"/>
      <c r="B6" s="149"/>
      <c r="C6" s="149"/>
      <c r="D6" s="154"/>
      <c r="E6" s="149"/>
      <c r="F6" s="149"/>
      <c r="G6" s="149"/>
      <c r="H6" s="149"/>
      <c r="I6" s="149"/>
      <c r="J6" s="149"/>
      <c r="K6" s="183"/>
    </row>
    <row r="7" spans="1:43" ht="15.75" x14ac:dyDescent="0.25">
      <c r="A7" s="182" t="s">
        <v>417</v>
      </c>
      <c r="B7" s="149"/>
      <c r="C7" s="149"/>
      <c r="D7" s="149"/>
      <c r="E7" s="149"/>
      <c r="F7" s="149"/>
      <c r="G7" s="149"/>
      <c r="H7" s="149"/>
      <c r="I7" s="149"/>
      <c r="J7" s="149"/>
      <c r="K7" s="183"/>
    </row>
    <row r="8" spans="1:43" ht="15.75" x14ac:dyDescent="0.25">
      <c r="A8" s="182"/>
      <c r="B8" s="149"/>
      <c r="C8" s="149"/>
      <c r="D8" s="175" t="s">
        <v>318</v>
      </c>
      <c r="E8" s="176" t="s">
        <v>400</v>
      </c>
      <c r="G8" s="149"/>
      <c r="H8" s="149"/>
      <c r="I8" s="149"/>
      <c r="J8" s="149"/>
      <c r="K8" s="183"/>
    </row>
    <row r="9" spans="1:43" ht="15.75" x14ac:dyDescent="0.25">
      <c r="A9" s="182" t="s">
        <v>418</v>
      </c>
      <c r="B9" s="149"/>
      <c r="C9" s="155"/>
      <c r="D9" s="398"/>
      <c r="E9" s="399"/>
      <c r="F9" s="399"/>
      <c r="G9" s="399"/>
      <c r="H9" s="400"/>
      <c r="I9" s="153"/>
      <c r="J9" s="149"/>
      <c r="K9" s="183"/>
    </row>
    <row r="10" spans="1:43" ht="8.25" customHeight="1" x14ac:dyDescent="0.25">
      <c r="A10" s="182"/>
      <c r="B10" s="149"/>
      <c r="C10" s="155"/>
      <c r="D10" s="401"/>
      <c r="E10" s="402"/>
      <c r="F10" s="402"/>
      <c r="G10" s="402"/>
      <c r="H10" s="403"/>
      <c r="I10" s="149"/>
      <c r="J10" s="149"/>
      <c r="K10" s="183"/>
    </row>
    <row r="11" spans="1:43" ht="15.75" x14ac:dyDescent="0.25">
      <c r="A11" s="182"/>
      <c r="B11" s="149"/>
      <c r="C11" s="149"/>
      <c r="D11" s="154"/>
      <c r="E11" s="154"/>
      <c r="F11" s="154"/>
      <c r="G11" s="154"/>
      <c r="H11" s="154"/>
      <c r="I11" s="154"/>
      <c r="J11" s="149"/>
      <c r="K11" s="183"/>
    </row>
    <row r="12" spans="1:43" s="178" customFormat="1" ht="23.25" customHeight="1" x14ac:dyDescent="0.25">
      <c r="A12" s="404" t="s">
        <v>920</v>
      </c>
      <c r="B12" s="405"/>
      <c r="C12" s="405"/>
      <c r="D12" s="405"/>
      <c r="E12" s="405"/>
      <c r="F12" s="405"/>
      <c r="G12" s="405"/>
      <c r="H12" s="405"/>
      <c r="I12" s="177"/>
      <c r="J12" s="177"/>
      <c r="K12" s="185"/>
    </row>
    <row r="13" spans="1:43" ht="15.75" hidden="1" x14ac:dyDescent="0.25">
      <c r="A13" s="182"/>
      <c r="B13" s="149"/>
      <c r="C13" s="149"/>
      <c r="D13" s="149"/>
      <c r="E13" s="149"/>
      <c r="F13" s="149"/>
      <c r="G13" s="149"/>
      <c r="H13" s="149"/>
      <c r="I13" s="149"/>
      <c r="J13" s="149"/>
      <c r="K13" s="183"/>
    </row>
    <row r="14" spans="1:43" ht="15.75" x14ac:dyDescent="0.25">
      <c r="A14" s="186" t="s">
        <v>321</v>
      </c>
      <c r="B14" s="382"/>
      <c r="C14" s="383"/>
      <c r="D14" s="383"/>
      <c r="E14" s="383"/>
      <c r="F14" s="383"/>
      <c r="G14" s="383"/>
      <c r="H14" s="383"/>
      <c r="I14" s="384"/>
      <c r="J14" s="156"/>
      <c r="K14" s="183"/>
    </row>
    <row r="15" spans="1:43" ht="15.75" x14ac:dyDescent="0.25">
      <c r="A15" s="186" t="s">
        <v>322</v>
      </c>
      <c r="B15" s="382"/>
      <c r="C15" s="383"/>
      <c r="D15" s="383"/>
      <c r="E15" s="383"/>
      <c r="F15" s="383"/>
      <c r="G15" s="383"/>
      <c r="H15" s="383"/>
      <c r="I15" s="384"/>
      <c r="J15" s="156"/>
      <c r="K15" s="183"/>
    </row>
    <row r="16" spans="1:43" ht="15.75" hidden="1" x14ac:dyDescent="0.25">
      <c r="A16" s="186" t="s">
        <v>323</v>
      </c>
      <c r="B16" s="379"/>
      <c r="C16" s="380"/>
      <c r="D16" s="380"/>
      <c r="E16" s="380"/>
      <c r="F16" s="380"/>
      <c r="G16" s="380"/>
      <c r="H16" s="380"/>
      <c r="I16" s="381"/>
      <c r="J16" s="156"/>
      <c r="K16" s="183"/>
    </row>
    <row r="17" spans="1:11" ht="15.75" x14ac:dyDescent="0.25">
      <c r="A17" s="186" t="s">
        <v>303</v>
      </c>
      <c r="B17" s="379"/>
      <c r="C17" s="380"/>
      <c r="D17" s="380"/>
      <c r="E17" s="380"/>
      <c r="F17" s="380"/>
      <c r="G17" s="380"/>
      <c r="H17" s="380"/>
      <c r="I17" s="381"/>
      <c r="J17" s="156"/>
      <c r="K17" s="183"/>
    </row>
    <row r="18" spans="1:11" ht="15.75" x14ac:dyDescent="0.25">
      <c r="A18" s="186" t="s">
        <v>304</v>
      </c>
      <c r="B18" s="379"/>
      <c r="C18" s="380"/>
      <c r="D18" s="380"/>
      <c r="E18" s="380"/>
      <c r="F18" s="380"/>
      <c r="G18" s="380"/>
      <c r="H18" s="380"/>
      <c r="I18" s="381"/>
      <c r="J18" s="156"/>
      <c r="K18" s="183"/>
    </row>
    <row r="19" spans="1:11" ht="15.75" x14ac:dyDescent="0.25">
      <c r="A19" s="186" t="s">
        <v>305</v>
      </c>
      <c r="B19" s="379"/>
      <c r="C19" s="380"/>
      <c r="D19" s="380"/>
      <c r="E19" s="380"/>
      <c r="F19" s="380"/>
      <c r="G19" s="380"/>
      <c r="H19" s="380"/>
      <c r="I19" s="381"/>
      <c r="J19" s="156"/>
      <c r="K19" s="183"/>
    </row>
    <row r="20" spans="1:11" s="157" customFormat="1" ht="15.75" x14ac:dyDescent="0.25">
      <c r="A20" s="186"/>
      <c r="K20" s="187"/>
    </row>
    <row r="21" spans="1:11" s="157" customFormat="1" ht="15.75" x14ac:dyDescent="0.25">
      <c r="A21" s="182" t="s">
        <v>345</v>
      </c>
      <c r="D21" s="272">
        <v>2018</v>
      </c>
      <c r="E21" s="159"/>
      <c r="F21" s="153" t="s">
        <v>311</v>
      </c>
      <c r="K21" s="187"/>
    </row>
    <row r="22" spans="1:11" s="152" customFormat="1" ht="15.75" x14ac:dyDescent="0.25">
      <c r="D22" s="272">
        <v>2017</v>
      </c>
      <c r="E22" s="159"/>
      <c r="F22" s="153"/>
      <c r="K22" s="184"/>
    </row>
    <row r="23" spans="1:11" s="152" customFormat="1" ht="15.75" x14ac:dyDescent="0.25">
      <c r="A23" s="182"/>
      <c r="D23" s="272">
        <v>2016</v>
      </c>
      <c r="E23" s="159"/>
      <c r="F23" s="153"/>
      <c r="K23" s="184"/>
    </row>
    <row r="24" spans="1:11" s="152" customFormat="1" ht="15.75" x14ac:dyDescent="0.25">
      <c r="A24" s="182"/>
      <c r="D24" s="272">
        <v>2015</v>
      </c>
      <c r="E24" s="159"/>
      <c r="F24" s="153"/>
      <c r="K24" s="184"/>
    </row>
    <row r="25" spans="1:11" s="152" customFormat="1" ht="15.75" x14ac:dyDescent="0.25">
      <c r="A25" s="182"/>
      <c r="D25" s="272">
        <v>2014</v>
      </c>
      <c r="E25" s="159"/>
      <c r="F25" s="153"/>
      <c r="K25" s="184"/>
    </row>
    <row r="26" spans="1:11" s="152" customFormat="1" ht="15.75" x14ac:dyDescent="0.25">
      <c r="A26" s="182"/>
      <c r="D26" s="158"/>
      <c r="E26" s="160"/>
      <c r="F26" s="153"/>
      <c r="K26" s="184"/>
    </row>
    <row r="27" spans="1:11" s="152" customFormat="1" ht="15.75" x14ac:dyDescent="0.25">
      <c r="A27" s="182" t="s">
        <v>419</v>
      </c>
      <c r="K27" s="184"/>
    </row>
    <row r="28" spans="1:11" s="152" customFormat="1" ht="15.75" x14ac:dyDescent="0.25">
      <c r="A28" s="182"/>
      <c r="C28" s="161"/>
      <c r="D28" s="273">
        <v>2018</v>
      </c>
      <c r="E28" s="148" t="s">
        <v>313</v>
      </c>
      <c r="F28" s="148" t="s">
        <v>314</v>
      </c>
      <c r="G28" s="148"/>
      <c r="K28" s="184"/>
    </row>
    <row r="29" spans="1:11" s="152" customFormat="1" ht="15.75" x14ac:dyDescent="0.25">
      <c r="A29" s="182"/>
      <c r="C29" s="161"/>
      <c r="D29" s="162" t="s">
        <v>315</v>
      </c>
      <c r="E29" s="163"/>
      <c r="F29" s="164"/>
      <c r="G29" s="148"/>
      <c r="K29" s="184"/>
    </row>
    <row r="30" spans="1:11" s="152" customFormat="1" ht="15.75" x14ac:dyDescent="0.25">
      <c r="A30" s="182"/>
      <c r="C30" s="161"/>
      <c r="D30" s="162" t="s">
        <v>316</v>
      </c>
      <c r="E30" s="163"/>
      <c r="F30" s="164"/>
      <c r="G30" s="148"/>
      <c r="K30" s="184"/>
    </row>
    <row r="31" spans="1:11" s="152" customFormat="1" ht="15.75" x14ac:dyDescent="0.25">
      <c r="A31" s="182"/>
      <c r="C31" s="161"/>
      <c r="D31" s="273">
        <v>2017</v>
      </c>
      <c r="E31" s="148" t="s">
        <v>313</v>
      </c>
      <c r="F31" s="148" t="s">
        <v>314</v>
      </c>
      <c r="G31" s="148"/>
      <c r="K31" s="184"/>
    </row>
    <row r="32" spans="1:11" s="152" customFormat="1" ht="15.75" x14ac:dyDescent="0.25">
      <c r="A32" s="182"/>
      <c r="C32" s="161"/>
      <c r="D32" s="162" t="s">
        <v>315</v>
      </c>
      <c r="E32" s="163"/>
      <c r="F32" s="164"/>
      <c r="K32" s="184"/>
    </row>
    <row r="33" spans="1:11" s="152" customFormat="1" ht="15.75" x14ac:dyDescent="0.25">
      <c r="A33" s="182"/>
      <c r="C33" s="161"/>
      <c r="D33" s="162" t="s">
        <v>316</v>
      </c>
      <c r="E33" s="163"/>
      <c r="F33" s="164"/>
      <c r="K33" s="184"/>
    </row>
    <row r="34" spans="1:11" s="152" customFormat="1" ht="15.75" x14ac:dyDescent="0.25">
      <c r="A34" s="182"/>
      <c r="D34" s="273">
        <v>2016</v>
      </c>
      <c r="E34" s="148" t="s">
        <v>313</v>
      </c>
      <c r="F34" s="148" t="s">
        <v>314</v>
      </c>
      <c r="K34" s="184"/>
    </row>
    <row r="35" spans="1:11" s="152" customFormat="1" ht="15.75" x14ac:dyDescent="0.25">
      <c r="A35" s="182"/>
      <c r="D35" s="162" t="s">
        <v>315</v>
      </c>
      <c r="E35" s="163"/>
      <c r="F35" s="164"/>
      <c r="K35" s="184"/>
    </row>
    <row r="36" spans="1:11" s="152" customFormat="1" ht="15.75" x14ac:dyDescent="0.25">
      <c r="A36" s="182"/>
      <c r="D36" s="162" t="s">
        <v>316</v>
      </c>
      <c r="E36" s="163"/>
      <c r="F36" s="164"/>
      <c r="K36" s="184"/>
    </row>
    <row r="37" spans="1:11" s="152" customFormat="1" ht="15.75" x14ac:dyDescent="0.25">
      <c r="A37" s="182"/>
      <c r="D37" s="273">
        <v>2015</v>
      </c>
      <c r="E37" s="148" t="s">
        <v>313</v>
      </c>
      <c r="F37" s="148" t="s">
        <v>314</v>
      </c>
      <c r="K37" s="184"/>
    </row>
    <row r="38" spans="1:11" s="152" customFormat="1" ht="15.75" x14ac:dyDescent="0.25">
      <c r="A38" s="182"/>
      <c r="D38" s="162" t="s">
        <v>315</v>
      </c>
      <c r="E38" s="163"/>
      <c r="F38" s="164"/>
      <c r="K38" s="184"/>
    </row>
    <row r="39" spans="1:11" s="152" customFormat="1" ht="15.75" x14ac:dyDescent="0.25">
      <c r="A39" s="182"/>
      <c r="D39" s="162" t="s">
        <v>316</v>
      </c>
      <c r="E39" s="163"/>
      <c r="F39" s="164"/>
      <c r="K39" s="184"/>
    </row>
    <row r="40" spans="1:11" s="152" customFormat="1" ht="15.75" hidden="1" x14ac:dyDescent="0.25">
      <c r="A40" s="182"/>
      <c r="D40" s="162"/>
      <c r="E40" s="165"/>
      <c r="F40" s="165"/>
      <c r="K40" s="184"/>
    </row>
    <row r="41" spans="1:11" s="152" customFormat="1" ht="15.75" x14ac:dyDescent="0.25">
      <c r="A41" s="182"/>
      <c r="C41" s="161"/>
      <c r="D41" s="273">
        <v>2014</v>
      </c>
      <c r="E41" s="148" t="s">
        <v>313</v>
      </c>
      <c r="F41" s="148" t="s">
        <v>314</v>
      </c>
      <c r="G41" s="148"/>
      <c r="K41" s="184"/>
    </row>
    <row r="42" spans="1:11" s="152" customFormat="1" ht="15.75" x14ac:dyDescent="0.25">
      <c r="A42" s="182"/>
      <c r="C42" s="161"/>
      <c r="D42" s="162" t="s">
        <v>315</v>
      </c>
      <c r="E42" s="163"/>
      <c r="F42" s="164"/>
      <c r="K42" s="184"/>
    </row>
    <row r="43" spans="1:11" s="152" customFormat="1" ht="15.75" x14ac:dyDescent="0.25">
      <c r="A43" s="182"/>
      <c r="C43" s="161"/>
      <c r="D43" s="162" t="s">
        <v>316</v>
      </c>
      <c r="E43" s="163"/>
      <c r="F43" s="164"/>
      <c r="K43" s="184"/>
    </row>
    <row r="44" spans="1:11" s="152" customFormat="1" ht="15.75" x14ac:dyDescent="0.25">
      <c r="A44" s="182"/>
      <c r="D44" s="162"/>
      <c r="E44" s="166"/>
      <c r="F44" s="166"/>
      <c r="K44" s="184"/>
    </row>
    <row r="45" spans="1:11" ht="15.75" x14ac:dyDescent="0.25">
      <c r="A45" s="182" t="s">
        <v>420</v>
      </c>
      <c r="E45" s="385"/>
      <c r="F45" s="386"/>
      <c r="G45" s="386"/>
      <c r="H45" s="167"/>
      <c r="I45" s="168"/>
      <c r="K45" s="183"/>
    </row>
    <row r="46" spans="1:11" ht="15.75" x14ac:dyDescent="0.25">
      <c r="A46" s="182"/>
      <c r="B46" s="149"/>
      <c r="C46" s="149"/>
      <c r="D46" s="154"/>
      <c r="E46" s="154"/>
      <c r="F46" s="154"/>
      <c r="G46" s="154"/>
      <c r="H46" s="154"/>
      <c r="I46" s="154"/>
      <c r="J46" s="149"/>
      <c r="K46" s="183"/>
    </row>
    <row r="47" spans="1:11" ht="15.75" x14ac:dyDescent="0.25">
      <c r="A47" s="182" t="s">
        <v>428</v>
      </c>
      <c r="B47" s="149"/>
      <c r="C47" s="149"/>
      <c r="D47" s="272">
        <v>2018</v>
      </c>
      <c r="E47" s="169"/>
      <c r="F47" s="153" t="s">
        <v>307</v>
      </c>
      <c r="G47" s="154"/>
      <c r="H47" s="154"/>
      <c r="I47" s="154"/>
      <c r="J47" s="149"/>
      <c r="K47" s="183"/>
    </row>
    <row r="48" spans="1:11" ht="15.75" x14ac:dyDescent="0.25">
      <c r="A48" s="150"/>
      <c r="B48" s="149"/>
      <c r="C48" s="149"/>
      <c r="D48" s="272">
        <v>2017</v>
      </c>
      <c r="E48" s="169"/>
      <c r="F48" s="153"/>
      <c r="G48" s="161"/>
      <c r="H48" s="161"/>
      <c r="I48" s="161"/>
      <c r="J48" s="161"/>
      <c r="K48" s="183"/>
    </row>
    <row r="49" spans="1:11" ht="15.75" x14ac:dyDescent="0.25">
      <c r="A49" s="182"/>
      <c r="B49" s="149"/>
      <c r="C49" s="161"/>
      <c r="D49" s="272">
        <v>2016</v>
      </c>
      <c r="E49" s="169"/>
      <c r="F49" s="153"/>
      <c r="G49" s="161"/>
      <c r="H49" s="161"/>
      <c r="I49" s="161"/>
      <c r="J49" s="161"/>
      <c r="K49" s="183"/>
    </row>
    <row r="50" spans="1:11" s="152" customFormat="1" ht="15.75" x14ac:dyDescent="0.25">
      <c r="A50" s="182"/>
      <c r="D50" s="272">
        <v>2015</v>
      </c>
      <c r="E50" s="169"/>
      <c r="F50" s="153"/>
      <c r="K50" s="184"/>
    </row>
    <row r="51" spans="1:11" s="152" customFormat="1" ht="15.75" x14ac:dyDescent="0.25">
      <c r="A51" s="182"/>
      <c r="D51" s="272">
        <v>2014</v>
      </c>
      <c r="E51" s="169"/>
      <c r="F51" s="153"/>
      <c r="K51" s="184"/>
    </row>
    <row r="52" spans="1:11" s="152" customFormat="1" ht="15.75" x14ac:dyDescent="0.25">
      <c r="A52" s="182"/>
      <c r="E52" s="179"/>
      <c r="K52" s="184"/>
    </row>
    <row r="53" spans="1:11" s="152" customFormat="1" ht="15.75" x14ac:dyDescent="0.25">
      <c r="A53" s="182" t="s">
        <v>427</v>
      </c>
      <c r="D53" s="272">
        <v>2018</v>
      </c>
      <c r="E53" s="169"/>
      <c r="F53" s="153" t="s">
        <v>308</v>
      </c>
      <c r="G53" s="161"/>
      <c r="K53" s="184"/>
    </row>
    <row r="54" spans="1:11" ht="15.75" x14ac:dyDescent="0.25">
      <c r="A54" s="150"/>
      <c r="B54" s="149"/>
      <c r="C54" s="149"/>
      <c r="D54" s="272">
        <v>2017</v>
      </c>
      <c r="E54" s="169"/>
      <c r="F54" s="153" t="s">
        <v>421</v>
      </c>
      <c r="G54" s="161"/>
      <c r="H54" s="152"/>
      <c r="I54" s="161"/>
      <c r="J54" s="161"/>
      <c r="K54" s="183"/>
    </row>
    <row r="55" spans="1:11" ht="15.75" x14ac:dyDescent="0.25">
      <c r="A55" s="182"/>
      <c r="B55" s="149"/>
      <c r="C55" s="161"/>
      <c r="D55" s="272">
        <v>2016</v>
      </c>
      <c r="E55" s="169"/>
      <c r="F55" s="153" t="s">
        <v>424</v>
      </c>
      <c r="G55" s="161"/>
      <c r="H55" s="152"/>
      <c r="I55" s="161"/>
      <c r="J55" s="161"/>
      <c r="K55" s="183"/>
    </row>
    <row r="56" spans="1:11" s="152" customFormat="1" ht="15.75" x14ac:dyDescent="0.25">
      <c r="A56" s="182"/>
      <c r="D56" s="272">
        <v>2015</v>
      </c>
      <c r="E56" s="169"/>
      <c r="F56" s="153" t="s">
        <v>423</v>
      </c>
      <c r="K56" s="184"/>
    </row>
    <row r="57" spans="1:11" s="152" customFormat="1" ht="15.75" x14ac:dyDescent="0.25">
      <c r="A57" s="182"/>
      <c r="D57" s="272">
        <v>2014</v>
      </c>
      <c r="E57" s="169"/>
      <c r="F57" s="153" t="s">
        <v>422</v>
      </c>
      <c r="K57" s="184"/>
    </row>
    <row r="58" spans="1:11" s="152" customFormat="1" ht="15.75" x14ac:dyDescent="0.25">
      <c r="A58" s="182"/>
      <c r="E58" s="180"/>
      <c r="K58" s="184"/>
    </row>
    <row r="59" spans="1:11" ht="15.75" x14ac:dyDescent="0.25">
      <c r="A59" s="182" t="s">
        <v>412</v>
      </c>
      <c r="B59" s="149"/>
      <c r="C59" s="149"/>
      <c r="F59" s="161"/>
      <c r="G59" s="161"/>
      <c r="H59" s="161"/>
      <c r="I59" s="161"/>
      <c r="J59" s="161"/>
      <c r="K59" s="183"/>
    </row>
    <row r="60" spans="1:11" ht="15.75" x14ac:dyDescent="0.25">
      <c r="A60" s="182"/>
      <c r="B60" s="149"/>
      <c r="C60" s="149"/>
      <c r="D60" s="272">
        <v>2018</v>
      </c>
      <c r="E60" s="234"/>
      <c r="F60" s="420" t="s">
        <v>414</v>
      </c>
      <c r="G60" s="161"/>
      <c r="H60" s="390" t="str">
        <f>IFERROR(VLOOKUP($AQ$3,'Exchange Rates'!$A$2:$W$195,20,0),"")</f>
        <v/>
      </c>
      <c r="I60" s="391"/>
      <c r="J60" s="376" t="s">
        <v>1224</v>
      </c>
      <c r="K60" s="377"/>
    </row>
    <row r="61" spans="1:11" ht="15.75" x14ac:dyDescent="0.25">
      <c r="A61" s="182"/>
      <c r="B61" s="149"/>
      <c r="C61" s="161"/>
      <c r="D61" s="272">
        <v>2017</v>
      </c>
      <c r="E61" s="234"/>
      <c r="F61" s="420"/>
      <c r="G61" s="161"/>
      <c r="H61" s="390" t="str">
        <f>IFERROR(VLOOKUP($AQ$3,'Exchange Rates'!$A$2:$W$195,19,0),"")</f>
        <v/>
      </c>
      <c r="I61" s="391"/>
      <c r="J61" s="376"/>
      <c r="K61" s="377"/>
    </row>
    <row r="62" spans="1:11" s="152" customFormat="1" ht="15.75" x14ac:dyDescent="0.25">
      <c r="A62" s="182"/>
      <c r="D62" s="272">
        <v>2016</v>
      </c>
      <c r="E62" s="234"/>
      <c r="F62" s="420"/>
      <c r="H62" s="390" t="str">
        <f>IFERROR(VLOOKUP($AQ$3,'Exchange Rates'!$A$2:$W$195,18,0),"")</f>
        <v/>
      </c>
      <c r="I62" s="391"/>
      <c r="J62" s="376"/>
      <c r="K62" s="377"/>
    </row>
    <row r="63" spans="1:11" s="152" customFormat="1" ht="15.75" x14ac:dyDescent="0.25">
      <c r="A63" s="182"/>
      <c r="D63" s="272">
        <v>2015</v>
      </c>
      <c r="E63" s="235"/>
      <c r="F63" s="153"/>
      <c r="H63" s="390" t="str">
        <f>IFERROR(VLOOKUP($AQ$3,'Exchange Rates'!$A$2:$Q$195,17,0),"")</f>
        <v/>
      </c>
      <c r="I63" s="391"/>
      <c r="J63" s="376"/>
      <c r="K63" s="377"/>
    </row>
    <row r="64" spans="1:11" s="152" customFormat="1" ht="15.75" x14ac:dyDescent="0.25">
      <c r="A64" s="182"/>
      <c r="D64" s="272">
        <v>2014</v>
      </c>
      <c r="E64" s="235"/>
      <c r="F64" s="153"/>
      <c r="G64" s="223"/>
      <c r="H64" s="390" t="str">
        <f>IFERROR(VLOOKUP($AQ$3,'Exchange Rates'!$A$2:$Q$195,16,0),"")</f>
        <v/>
      </c>
      <c r="I64" s="391"/>
      <c r="J64" s="376"/>
      <c r="K64" s="377"/>
    </row>
    <row r="65" spans="1:12" s="152" customFormat="1" ht="15.75" x14ac:dyDescent="0.25">
      <c r="A65" s="182"/>
      <c r="H65" s="224"/>
      <c r="I65" s="221"/>
      <c r="K65" s="184"/>
    </row>
    <row r="66" spans="1:12" s="152" customFormat="1" ht="15.75" x14ac:dyDescent="0.25">
      <c r="A66" s="182"/>
      <c r="K66" s="184"/>
    </row>
    <row r="67" spans="1:12" s="152" customFormat="1" ht="15.75" customHeight="1" x14ac:dyDescent="0.25">
      <c r="A67" s="188" t="s">
        <v>317</v>
      </c>
      <c r="D67" s="272">
        <v>2018</v>
      </c>
      <c r="E67" s="236"/>
      <c r="F67" s="396"/>
      <c r="G67" s="397"/>
      <c r="H67" s="153" t="s">
        <v>415</v>
      </c>
      <c r="I67" s="153"/>
      <c r="J67" s="153"/>
      <c r="K67" s="184"/>
    </row>
    <row r="68" spans="1:12" ht="15.75" customHeight="1" x14ac:dyDescent="0.25">
      <c r="A68" s="150"/>
      <c r="B68" s="149"/>
      <c r="C68" s="149"/>
      <c r="D68" s="272">
        <v>2017</v>
      </c>
      <c r="E68" s="236"/>
      <c r="F68" s="396"/>
      <c r="G68" s="397"/>
      <c r="H68" s="153"/>
      <c r="I68" s="153"/>
      <c r="J68" s="153"/>
      <c r="K68" s="183"/>
    </row>
    <row r="69" spans="1:12" ht="15.75" customHeight="1" x14ac:dyDescent="0.25">
      <c r="A69" s="188"/>
      <c r="B69" s="149"/>
      <c r="C69" s="149"/>
      <c r="D69" s="272">
        <v>2016</v>
      </c>
      <c r="E69" s="236"/>
      <c r="F69" s="396"/>
      <c r="G69" s="397"/>
      <c r="H69" s="153"/>
      <c r="I69" s="153"/>
      <c r="J69" s="153"/>
      <c r="K69" s="183"/>
    </row>
    <row r="70" spans="1:12" ht="15.75" customHeight="1" x14ac:dyDescent="0.25">
      <c r="A70" s="188"/>
      <c r="B70" s="149"/>
      <c r="C70" s="149"/>
      <c r="D70" s="272">
        <v>2015</v>
      </c>
      <c r="E70" s="236"/>
      <c r="F70" s="396"/>
      <c r="G70" s="397"/>
      <c r="H70" s="153"/>
      <c r="I70" s="153"/>
      <c r="J70" s="153"/>
      <c r="K70" s="183"/>
    </row>
    <row r="71" spans="1:12" ht="15.75" customHeight="1" x14ac:dyDescent="0.25">
      <c r="A71" s="188"/>
      <c r="B71" s="149"/>
      <c r="C71" s="149"/>
      <c r="D71" s="272">
        <v>2014</v>
      </c>
      <c r="E71" s="236"/>
      <c r="F71" s="396"/>
      <c r="G71" s="397"/>
      <c r="H71" s="153"/>
      <c r="I71" s="153"/>
      <c r="J71" s="153"/>
      <c r="K71" s="183"/>
    </row>
    <row r="72" spans="1:12" s="170" customFormat="1" ht="15.75" x14ac:dyDescent="0.25">
      <c r="A72" s="188"/>
      <c r="K72" s="189"/>
    </row>
    <row r="73" spans="1:12" ht="15.75" x14ac:dyDescent="0.25">
      <c r="A73" s="182" t="s">
        <v>413</v>
      </c>
      <c r="B73" s="149"/>
      <c r="C73" s="149"/>
      <c r="D73" s="149"/>
      <c r="E73" s="149"/>
      <c r="F73" s="149"/>
      <c r="G73" s="149"/>
      <c r="K73" s="183"/>
    </row>
    <row r="74" spans="1:12" ht="30.75" customHeight="1" x14ac:dyDescent="0.25">
      <c r="A74" s="182"/>
      <c r="B74" s="149"/>
      <c r="C74" s="149"/>
      <c r="D74" s="170"/>
      <c r="E74" s="215"/>
      <c r="F74" s="395" t="s">
        <v>425</v>
      </c>
      <c r="G74" s="375"/>
      <c r="H74" s="375"/>
      <c r="I74" s="375"/>
      <c r="J74" s="375"/>
      <c r="K74" s="183"/>
    </row>
    <row r="75" spans="1:12" ht="15.75" x14ac:dyDescent="0.25">
      <c r="A75" s="182"/>
      <c r="B75" s="149"/>
      <c r="C75" s="149"/>
      <c r="D75" s="149"/>
      <c r="E75" s="149"/>
      <c r="F75" s="149"/>
      <c r="G75" s="149"/>
      <c r="K75" s="183"/>
    </row>
    <row r="76" spans="1:12" ht="15.75" customHeight="1" x14ac:dyDescent="0.25">
      <c r="A76" s="182"/>
      <c r="B76" s="149"/>
      <c r="C76" s="149"/>
      <c r="D76" s="181"/>
      <c r="E76" s="411"/>
      <c r="F76" s="412"/>
      <c r="G76" s="413"/>
      <c r="H76" s="395" t="s">
        <v>426</v>
      </c>
      <c r="I76" s="375"/>
      <c r="J76" s="375"/>
      <c r="K76" s="190"/>
      <c r="L76" s="171"/>
    </row>
    <row r="77" spans="1:12" ht="15.75" x14ac:dyDescent="0.25">
      <c r="A77" s="182"/>
      <c r="B77" s="149"/>
      <c r="C77" s="149"/>
      <c r="D77" s="181"/>
      <c r="E77" s="414"/>
      <c r="F77" s="415"/>
      <c r="G77" s="416"/>
      <c r="H77" s="395"/>
      <c r="I77" s="375"/>
      <c r="J77" s="375"/>
      <c r="K77" s="190"/>
      <c r="L77" s="171"/>
    </row>
    <row r="78" spans="1:12" ht="15.75" x14ac:dyDescent="0.25">
      <c r="A78" s="182"/>
      <c r="B78" s="149"/>
      <c r="C78" s="149"/>
      <c r="D78" s="181"/>
      <c r="E78" s="414"/>
      <c r="F78" s="415"/>
      <c r="G78" s="416"/>
      <c r="H78" s="395"/>
      <c r="I78" s="375"/>
      <c r="J78" s="375"/>
      <c r="K78" s="183"/>
    </row>
    <row r="79" spans="1:12" ht="15.75" x14ac:dyDescent="0.25">
      <c r="A79" s="182"/>
      <c r="B79" s="149"/>
      <c r="C79" s="149"/>
      <c r="D79" s="181"/>
      <c r="E79" s="414"/>
      <c r="F79" s="415"/>
      <c r="G79" s="416"/>
      <c r="H79" s="395"/>
      <c r="I79" s="375"/>
      <c r="J79" s="375"/>
      <c r="K79" s="183"/>
    </row>
    <row r="80" spans="1:12" ht="15.75" x14ac:dyDescent="0.25">
      <c r="A80" s="182"/>
      <c r="B80" s="149"/>
      <c r="C80" s="149"/>
      <c r="D80" s="181"/>
      <c r="E80" s="414"/>
      <c r="F80" s="415"/>
      <c r="G80" s="416"/>
      <c r="H80" s="395"/>
      <c r="I80" s="375"/>
      <c r="J80" s="375"/>
      <c r="K80" s="183"/>
    </row>
    <row r="81" spans="1:11" ht="15.75" x14ac:dyDescent="0.25">
      <c r="A81" s="182"/>
      <c r="B81" s="149"/>
      <c r="C81" s="149"/>
      <c r="D81" s="181"/>
      <c r="E81" s="414"/>
      <c r="F81" s="415"/>
      <c r="G81" s="416"/>
      <c r="H81" s="395"/>
      <c r="I81" s="375"/>
      <c r="J81" s="375"/>
      <c r="K81" s="183"/>
    </row>
    <row r="82" spans="1:11" ht="15.75" x14ac:dyDescent="0.25">
      <c r="A82" s="182"/>
      <c r="B82" s="149"/>
      <c r="C82" s="149"/>
      <c r="D82" s="181"/>
      <c r="E82" s="414"/>
      <c r="F82" s="415"/>
      <c r="G82" s="416"/>
      <c r="H82" s="395"/>
      <c r="I82" s="375"/>
      <c r="J82" s="375"/>
      <c r="K82" s="183"/>
    </row>
    <row r="83" spans="1:11" ht="15.75" x14ac:dyDescent="0.25">
      <c r="A83" s="182"/>
      <c r="B83" s="149"/>
      <c r="C83" s="149"/>
      <c r="D83" s="181"/>
      <c r="E83" s="417"/>
      <c r="F83" s="418"/>
      <c r="G83" s="419"/>
      <c r="H83" s="395"/>
      <c r="I83" s="375"/>
      <c r="J83" s="375"/>
      <c r="K83" s="183"/>
    </row>
    <row r="84" spans="1:11" ht="15.75" x14ac:dyDescent="0.25">
      <c r="A84" s="182"/>
      <c r="B84" s="149"/>
      <c r="C84" s="149"/>
      <c r="D84" s="149"/>
      <c r="E84" s="149"/>
      <c r="F84" s="149"/>
      <c r="G84" s="149"/>
      <c r="H84" s="149"/>
      <c r="I84" s="149"/>
      <c r="J84" s="149"/>
      <c r="K84" s="183"/>
    </row>
    <row r="85" spans="1:11" ht="32.25" customHeight="1" x14ac:dyDescent="0.25">
      <c r="A85" s="388" t="s">
        <v>401</v>
      </c>
      <c r="B85" s="389"/>
      <c r="C85" s="389"/>
      <c r="D85" s="389"/>
      <c r="E85" s="389"/>
      <c r="F85" s="389"/>
      <c r="G85" s="389"/>
      <c r="H85" s="389"/>
      <c r="I85" s="389"/>
      <c r="J85" s="149"/>
      <c r="K85" s="183"/>
    </row>
    <row r="86" spans="1:11" ht="50.45" customHeight="1" x14ac:dyDescent="0.25">
      <c r="A86" s="219"/>
      <c r="B86" s="220"/>
      <c r="C86" s="220"/>
      <c r="D86" s="272">
        <v>2018</v>
      </c>
      <c r="E86" s="237"/>
      <c r="F86" s="374" t="s">
        <v>409</v>
      </c>
      <c r="G86" s="375"/>
      <c r="H86" s="375"/>
      <c r="I86" s="375"/>
      <c r="J86" s="375"/>
      <c r="K86" s="183"/>
    </row>
    <row r="87" spans="1:11" ht="32.25" customHeight="1" x14ac:dyDescent="0.25">
      <c r="A87" s="219"/>
      <c r="B87" s="220"/>
      <c r="C87" s="220"/>
      <c r="D87" s="149"/>
      <c r="E87" s="195"/>
      <c r="F87" s="375" t="s">
        <v>410</v>
      </c>
      <c r="G87" s="375"/>
      <c r="H87" s="375"/>
      <c r="I87" s="220"/>
      <c r="J87" s="149"/>
      <c r="K87" s="183"/>
    </row>
    <row r="88" spans="1:11" ht="17.45" customHeight="1" x14ac:dyDescent="0.25">
      <c r="A88" s="219"/>
      <c r="B88" s="220"/>
      <c r="C88" s="220"/>
      <c r="D88" s="149"/>
      <c r="E88" s="173"/>
      <c r="F88" s="218"/>
      <c r="G88" s="218"/>
      <c r="H88" s="218"/>
      <c r="I88" s="220"/>
      <c r="J88" s="149"/>
      <c r="K88" s="183"/>
    </row>
    <row r="89" spans="1:11" ht="52.5" customHeight="1" x14ac:dyDescent="0.25">
      <c r="A89" s="182"/>
      <c r="B89" s="149"/>
      <c r="D89" s="272">
        <v>2017</v>
      </c>
      <c r="E89" s="237"/>
      <c r="F89" s="387"/>
      <c r="G89" s="378"/>
      <c r="H89" s="378"/>
      <c r="I89" s="378"/>
      <c r="J89" s="378"/>
      <c r="K89" s="183"/>
    </row>
    <row r="90" spans="1:11" ht="30" customHeight="1" x14ac:dyDescent="0.25">
      <c r="A90" s="182"/>
      <c r="B90" s="149"/>
      <c r="C90" s="149"/>
      <c r="D90" s="149"/>
      <c r="E90" s="195"/>
      <c r="F90" s="378"/>
      <c r="G90" s="378"/>
      <c r="H90" s="378"/>
      <c r="I90" s="149"/>
      <c r="J90" s="149"/>
      <c r="K90" s="183"/>
    </row>
    <row r="91" spans="1:11" ht="15.75" hidden="1" x14ac:dyDescent="0.25">
      <c r="A91" s="182"/>
      <c r="B91" s="149"/>
      <c r="C91" s="149"/>
      <c r="D91" s="149"/>
      <c r="E91" s="172"/>
      <c r="F91" s="149"/>
      <c r="G91" s="196"/>
      <c r="H91" s="149"/>
      <c r="I91" s="149"/>
      <c r="J91" s="149"/>
      <c r="K91" s="183"/>
    </row>
    <row r="92" spans="1:11" ht="15.75" x14ac:dyDescent="0.25">
      <c r="A92" s="182"/>
      <c r="B92" s="149"/>
      <c r="C92" s="149"/>
      <c r="D92" s="149"/>
      <c r="E92" s="173"/>
      <c r="F92" s="149"/>
      <c r="G92" s="149"/>
      <c r="H92" s="149"/>
      <c r="I92" s="149"/>
      <c r="J92" s="149"/>
      <c r="K92" s="183"/>
    </row>
    <row r="93" spans="1:11" ht="52.5" customHeight="1" x14ac:dyDescent="0.25">
      <c r="A93" s="182"/>
      <c r="B93" s="149"/>
      <c r="D93" s="272">
        <v>2016</v>
      </c>
      <c r="E93" s="237"/>
      <c r="F93" s="387"/>
      <c r="G93" s="378"/>
      <c r="H93" s="378"/>
      <c r="I93" s="378"/>
      <c r="J93" s="378"/>
      <c r="K93" s="183"/>
    </row>
    <row r="94" spans="1:11" ht="30" customHeight="1" x14ac:dyDescent="0.25">
      <c r="A94" s="182"/>
      <c r="B94" s="149"/>
      <c r="C94" s="149"/>
      <c r="D94" s="149"/>
      <c r="E94" s="195"/>
      <c r="F94" s="378"/>
      <c r="G94" s="378"/>
      <c r="H94" s="378"/>
      <c r="I94" s="149"/>
      <c r="J94" s="149"/>
      <c r="K94" s="183"/>
    </row>
    <row r="95" spans="1:11" ht="15.75" hidden="1" x14ac:dyDescent="0.25">
      <c r="A95" s="182"/>
      <c r="B95" s="149"/>
      <c r="C95" s="149"/>
      <c r="D95" s="149"/>
      <c r="E95" s="172"/>
      <c r="F95" s="216"/>
      <c r="G95" s="217"/>
      <c r="H95" s="216"/>
      <c r="I95" s="149"/>
      <c r="J95" s="149"/>
      <c r="K95" s="183"/>
    </row>
    <row r="96" spans="1:11" ht="15.75" x14ac:dyDescent="0.25">
      <c r="A96" s="182"/>
      <c r="B96" s="149"/>
      <c r="C96" s="149"/>
      <c r="D96" s="149"/>
      <c r="E96" s="149"/>
      <c r="F96" s="216"/>
      <c r="G96" s="216"/>
      <c r="H96" s="216"/>
      <c r="I96" s="149"/>
      <c r="J96" s="149"/>
      <c r="K96" s="183"/>
    </row>
    <row r="97" spans="1:11" ht="52.5" customHeight="1" x14ac:dyDescent="0.25">
      <c r="A97" s="182"/>
      <c r="B97" s="149"/>
      <c r="D97" s="272">
        <v>2015</v>
      </c>
      <c r="E97" s="237"/>
      <c r="F97" s="387"/>
      <c r="G97" s="378"/>
      <c r="H97" s="378"/>
      <c r="I97" s="378"/>
      <c r="J97" s="378"/>
      <c r="K97" s="183"/>
    </row>
    <row r="98" spans="1:11" ht="30" customHeight="1" x14ac:dyDescent="0.25">
      <c r="A98" s="182"/>
      <c r="B98" s="149"/>
      <c r="C98" s="149"/>
      <c r="D98" s="149"/>
      <c r="E98" s="195"/>
      <c r="F98" s="378"/>
      <c r="G98" s="378"/>
      <c r="H98" s="378"/>
      <c r="I98" s="149"/>
      <c r="J98" s="149"/>
      <c r="K98" s="183"/>
    </row>
    <row r="99" spans="1:11" ht="15.75" hidden="1" x14ac:dyDescent="0.25">
      <c r="A99" s="182"/>
      <c r="B99" s="149"/>
      <c r="C99" s="149"/>
      <c r="D99" s="149"/>
      <c r="E99" s="172"/>
      <c r="F99" s="216"/>
      <c r="G99" s="217"/>
      <c r="H99" s="216"/>
      <c r="I99" s="149"/>
      <c r="J99" s="149"/>
      <c r="K99" s="183"/>
    </row>
    <row r="100" spans="1:11" ht="15.75" x14ac:dyDescent="0.25">
      <c r="A100" s="182"/>
      <c r="B100" s="149"/>
      <c r="C100" s="149"/>
      <c r="D100" s="149"/>
      <c r="E100" s="149"/>
      <c r="F100" s="216"/>
      <c r="G100" s="216"/>
      <c r="H100" s="216"/>
      <c r="I100" s="149"/>
      <c r="J100" s="149"/>
      <c r="K100" s="183"/>
    </row>
    <row r="101" spans="1:11" ht="52.5" customHeight="1" x14ac:dyDescent="0.25">
      <c r="A101" s="182"/>
      <c r="B101" s="149"/>
      <c r="D101" s="272">
        <v>2014</v>
      </c>
      <c r="E101" s="237"/>
      <c r="F101" s="387"/>
      <c r="G101" s="378"/>
      <c r="H101" s="378"/>
      <c r="I101" s="378"/>
      <c r="J101" s="378"/>
      <c r="K101" s="183"/>
    </row>
    <row r="102" spans="1:11" ht="30" customHeight="1" x14ac:dyDescent="0.25">
      <c r="A102" s="182"/>
      <c r="B102" s="149"/>
      <c r="C102" s="149"/>
      <c r="D102" s="149"/>
      <c r="E102" s="195"/>
      <c r="F102" s="378"/>
      <c r="G102" s="378"/>
      <c r="H102" s="378"/>
      <c r="I102" s="149"/>
      <c r="J102" s="149"/>
      <c r="K102" s="183"/>
    </row>
    <row r="103" spans="1:11" ht="15.75" hidden="1" x14ac:dyDescent="0.25">
      <c r="A103" s="182"/>
      <c r="B103" s="149"/>
      <c r="C103" s="149"/>
      <c r="D103" s="149"/>
      <c r="E103" s="172"/>
      <c r="F103" s="216" t="s">
        <v>329</v>
      </c>
      <c r="G103" s="217"/>
      <c r="H103" s="216" t="s">
        <v>330</v>
      </c>
      <c r="I103" s="149"/>
      <c r="J103" s="149"/>
      <c r="K103" s="183"/>
    </row>
    <row r="104" spans="1:11" ht="15.75" x14ac:dyDescent="0.25">
      <c r="A104" s="182"/>
      <c r="B104" s="149"/>
      <c r="C104" s="149"/>
      <c r="D104" s="149"/>
      <c r="E104" s="149"/>
      <c r="F104" s="216"/>
      <c r="G104" s="216"/>
      <c r="H104" s="216"/>
      <c r="I104" s="149"/>
      <c r="J104" s="149"/>
      <c r="K104" s="183"/>
    </row>
    <row r="105" spans="1:11" ht="15.75" hidden="1" x14ac:dyDescent="0.25">
      <c r="A105" s="182"/>
      <c r="B105" s="149"/>
      <c r="C105" s="149"/>
      <c r="D105" s="149"/>
      <c r="E105" s="172"/>
      <c r="F105" s="149" t="s">
        <v>329</v>
      </c>
      <c r="G105" s="172"/>
      <c r="H105" s="149" t="s">
        <v>330</v>
      </c>
      <c r="I105" s="149"/>
      <c r="J105" s="149"/>
      <c r="K105" s="183"/>
    </row>
    <row r="106" spans="1:11" x14ac:dyDescent="0.2">
      <c r="A106" s="191"/>
      <c r="K106" s="183"/>
    </row>
    <row r="107" spans="1:11" ht="13.5" thickBot="1" x14ac:dyDescent="0.25">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67:G67"/>
    <mergeCell ref="F60:F62"/>
    <mergeCell ref="H60:I60"/>
    <mergeCell ref="H61:I61"/>
    <mergeCell ref="H62:I62"/>
    <mergeCell ref="H63:I63"/>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 F42:F43 F38:F39 F35:F36</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 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5" x14ac:dyDescent="0.2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399</v>
      </c>
      <c r="C1"/>
      <c r="D1"/>
      <c r="E1"/>
      <c r="F1"/>
      <c r="G1"/>
      <c r="H1"/>
      <c r="I1" s="296"/>
      <c r="J1"/>
      <c r="K1"/>
    </row>
    <row r="2" spans="1:36" x14ac:dyDescent="0.25">
      <c r="C2"/>
      <c r="D2"/>
      <c r="E2"/>
      <c r="F2"/>
      <c r="G2"/>
      <c r="H2"/>
      <c r="I2" s="296"/>
      <c r="J2"/>
      <c r="K2"/>
    </row>
    <row r="3" spans="1:36" ht="15" customHeight="1" x14ac:dyDescent="0.25">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8.25" thickBot="1" x14ac:dyDescent="0.3">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45.75" thickBot="1" x14ac:dyDescent="0.3">
      <c r="B6" t="str">
        <f>C6&amp;D6</f>
        <v>02017</v>
      </c>
      <c r="C6" s="229">
        <f>'Exp Database'!C6</f>
        <v>0</v>
      </c>
      <c r="D6" s="229">
        <f>'Exp Database'!D6</f>
        <v>2017</v>
      </c>
      <c r="E6" s="229">
        <f>'Exp Database'!E6</f>
        <v>0</v>
      </c>
      <c r="F6" s="229">
        <f>'Exp Database'!F6</f>
        <v>0</v>
      </c>
      <c r="G6" s="229">
        <f>IF('Exp Database'!G6="Units ( x 1)",1,IF('Exp Database'!G6="Thousands (x 1,000)",1000,IF('Exp Database'!G6="Millions (x 1,000,000)",1000000,)))</f>
        <v>0</v>
      </c>
      <c r="H6" s="230" t="str">
        <f>IF('Exp Database'!H6&gt;0,'Exp Database'!H6,'Exp Database'!J6)</f>
        <v/>
      </c>
      <c r="I6" s="230">
        <f>'Exp Database'!H6</f>
        <v>0</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30.75" thickBot="1" x14ac:dyDescent="0.3">
      <c r="B7" t="str">
        <f t="shared" ref="B7:B70" si="0">C7&amp;D7</f>
        <v>02017</v>
      </c>
      <c r="C7" s="229">
        <f>'Exp Database'!C7</f>
        <v>0</v>
      </c>
      <c r="D7" s="229">
        <f>'Exp Database'!D7</f>
        <v>2017</v>
      </c>
      <c r="E7" s="229">
        <f>'Exp Database'!E7</f>
        <v>0</v>
      </c>
      <c r="F7" s="229">
        <f>'Exp Database'!F7</f>
        <v>0</v>
      </c>
      <c r="G7" s="229">
        <f>IF('Exp Database'!G7="Units ( x 1)",1,IF('Exp Database'!G7="Thousands (x 1,000)",1000,IF('Exp Database'!G7="Millions (x 1,000,000)",1000000,)))</f>
        <v>0</v>
      </c>
      <c r="H7" s="230" t="str">
        <f>IF('Exp Database'!H7&gt;0,'Exp Database'!H7,'Exp Database'!J7)</f>
        <v/>
      </c>
      <c r="I7" s="230">
        <f>'Exp Database'!H7</f>
        <v>0</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30.75" thickBot="1" x14ac:dyDescent="0.3">
      <c r="B8" t="str">
        <f t="shared" si="0"/>
        <v>02017</v>
      </c>
      <c r="C8" s="229">
        <f>'Exp Database'!C8</f>
        <v>0</v>
      </c>
      <c r="D8" s="229">
        <f>'Exp Database'!D8</f>
        <v>2017</v>
      </c>
      <c r="E8" s="229">
        <f>'Exp Database'!E8</f>
        <v>0</v>
      </c>
      <c r="F8" s="229">
        <f>'Exp Database'!F8</f>
        <v>0</v>
      </c>
      <c r="G8" s="229">
        <f>IF('Exp Database'!G8="Units ( x 1)",1,IF('Exp Database'!G8="Thousands (x 1,000)",1000,IF('Exp Database'!G8="Millions (x 1,000,000)",1000000,)))</f>
        <v>0</v>
      </c>
      <c r="H8" s="230" t="str">
        <f>IF('Exp Database'!H8&gt;0,'Exp Database'!H8,'Exp Database'!J8)</f>
        <v/>
      </c>
      <c r="I8" s="230">
        <f>'Exp Database'!H8</f>
        <v>0</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30.75" thickBot="1" x14ac:dyDescent="0.3">
      <c r="B9" t="str">
        <f t="shared" si="0"/>
        <v>02017</v>
      </c>
      <c r="C9" s="229">
        <f>'Exp Database'!C9</f>
        <v>0</v>
      </c>
      <c r="D9" s="229">
        <f>'Exp Database'!D9</f>
        <v>2017</v>
      </c>
      <c r="E9" s="229">
        <f>'Exp Database'!E9</f>
        <v>0</v>
      </c>
      <c r="F9" s="229">
        <f>'Exp Database'!F9</f>
        <v>0</v>
      </c>
      <c r="G9" s="229">
        <f>IF('Exp Database'!G9="Units ( x 1)",1,IF('Exp Database'!G9="Thousands (x 1,000)",1000,IF('Exp Database'!G9="Millions (x 1,000,000)",1000000,)))</f>
        <v>0</v>
      </c>
      <c r="H9" s="230" t="str">
        <f>IF('Exp Database'!H9&gt;0,'Exp Database'!H9,'Exp Database'!J9)</f>
        <v/>
      </c>
      <c r="I9" s="230">
        <f>'Exp Database'!H9</f>
        <v>0</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30.75" thickBot="1" x14ac:dyDescent="0.3">
      <c r="B10" t="str">
        <f t="shared" si="0"/>
        <v>02017</v>
      </c>
      <c r="C10" s="229">
        <f>'Exp Database'!C10</f>
        <v>0</v>
      </c>
      <c r="D10" s="229">
        <f>'Exp Database'!D10</f>
        <v>2017</v>
      </c>
      <c r="E10" s="229">
        <f>'Exp Database'!E10</f>
        <v>0</v>
      </c>
      <c r="F10" s="229">
        <f>'Exp Database'!F10</f>
        <v>0</v>
      </c>
      <c r="G10" s="229">
        <f>IF('Exp Database'!G10="Units ( x 1)",1,IF('Exp Database'!G10="Thousands (x 1,000)",1000,IF('Exp Database'!G10="Millions (x 1,000,000)",1000000,)))</f>
        <v>0</v>
      </c>
      <c r="H10" s="230" t="str">
        <f>IF('Exp Database'!H10&gt;0,'Exp Database'!H10,'Exp Database'!J10)</f>
        <v/>
      </c>
      <c r="I10" s="230">
        <f>'Exp Database'!H10</f>
        <v>0</v>
      </c>
      <c r="J10" s="229">
        <f>'Exp Database'!I10</f>
        <v>0</v>
      </c>
      <c r="K10" s="230" t="str">
        <f>'Exp Database'!J10</f>
        <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45.75" thickBot="1" x14ac:dyDescent="0.3">
      <c r="B11" t="str">
        <f t="shared" si="0"/>
        <v>02017</v>
      </c>
      <c r="C11" s="229">
        <f>'Exp Database'!C11</f>
        <v>0</v>
      </c>
      <c r="D11" s="229">
        <f>'Exp Database'!D11</f>
        <v>2017</v>
      </c>
      <c r="E11" s="229">
        <f>'Exp Database'!E11</f>
        <v>0</v>
      </c>
      <c r="F11" s="229">
        <f>'Exp Database'!F11</f>
        <v>0</v>
      </c>
      <c r="G11" s="229">
        <f>IF('Exp Database'!G11="Units ( x 1)",1,IF('Exp Database'!G11="Thousands (x 1,000)",1000,IF('Exp Database'!G11="Millions (x 1,000,000)",1000000,)))</f>
        <v>0</v>
      </c>
      <c r="H11" s="230" t="str">
        <f>IF('Exp Database'!H11&gt;0,'Exp Database'!H11,'Exp Database'!J11)</f>
        <v/>
      </c>
      <c r="I11" s="230">
        <f>'Exp Database'!H11</f>
        <v>0</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30.75" thickBot="1" x14ac:dyDescent="0.3">
      <c r="B12" t="str">
        <f t="shared" si="0"/>
        <v>02017</v>
      </c>
      <c r="C12" s="229">
        <f>'Exp Database'!C12</f>
        <v>0</v>
      </c>
      <c r="D12" s="229">
        <f>'Exp Database'!D12</f>
        <v>2017</v>
      </c>
      <c r="E12" s="229">
        <f>'Exp Database'!E12</f>
        <v>0</v>
      </c>
      <c r="F12" s="229">
        <f>'Exp Database'!F12</f>
        <v>0</v>
      </c>
      <c r="G12" s="229">
        <f>IF('Exp Database'!G12="Units ( x 1)",1,IF('Exp Database'!G12="Thousands (x 1,000)",1000,IF('Exp Database'!G12="Millions (x 1,000,000)",1000000,)))</f>
        <v>0</v>
      </c>
      <c r="H12" s="230" t="str">
        <f>IF('Exp Database'!H12&gt;0,'Exp Database'!H12,'Exp Database'!J12)</f>
        <v/>
      </c>
      <c r="I12" s="230">
        <f>'Exp Database'!H12</f>
        <v>0</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75" thickBot="1" x14ac:dyDescent="0.3">
      <c r="B13" t="str">
        <f t="shared" si="0"/>
        <v>02017</v>
      </c>
      <c r="C13" s="229">
        <f>'Exp Database'!C13</f>
        <v>0</v>
      </c>
      <c r="D13" s="229">
        <f>'Exp Database'!D13</f>
        <v>2017</v>
      </c>
      <c r="E13" s="229">
        <f>'Exp Database'!E13</f>
        <v>0</v>
      </c>
      <c r="F13" s="229">
        <f>'Exp Database'!F13</f>
        <v>0</v>
      </c>
      <c r="G13" s="229">
        <f>IF('Exp Database'!G13="Units ( x 1)",1,IF('Exp Database'!G13="Thousands (x 1,000)",1000,IF('Exp Database'!G13="Millions (x 1,000,000)",1000000,)))</f>
        <v>0</v>
      </c>
      <c r="H13" s="230" t="str">
        <f>IF('Exp Database'!H13&gt;0,'Exp Database'!H13,'Exp Database'!J13)</f>
        <v/>
      </c>
      <c r="I13" s="230">
        <f>'Exp Database'!H13</f>
        <v>0</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30.75" thickBot="1" x14ac:dyDescent="0.3">
      <c r="B14" t="str">
        <f t="shared" si="0"/>
        <v>02017</v>
      </c>
      <c r="C14" s="229">
        <f>'Exp Database'!C14</f>
        <v>0</v>
      </c>
      <c r="D14" s="229">
        <f>'Exp Database'!D14</f>
        <v>2017</v>
      </c>
      <c r="E14" s="229">
        <f>'Exp Database'!E14</f>
        <v>0</v>
      </c>
      <c r="F14" s="229">
        <f>'Exp Database'!F14</f>
        <v>0</v>
      </c>
      <c r="G14" s="229">
        <f>IF('Exp Database'!G14="Units ( x 1)",1,IF('Exp Database'!G14="Thousands (x 1,000)",1000,IF('Exp Database'!G14="Millions (x 1,000,000)",1000000,)))</f>
        <v>0</v>
      </c>
      <c r="H14" s="230" t="str">
        <f>IF('Exp Database'!H14&gt;0,'Exp Database'!H14,'Exp Database'!J14)</f>
        <v/>
      </c>
      <c r="I14" s="230">
        <f>'Exp Database'!H14</f>
        <v>0</v>
      </c>
      <c r="J14" s="229">
        <f>'Exp Database'!I14</f>
        <v>0</v>
      </c>
      <c r="K14" s="230" t="str">
        <f>'Exp Database'!J14</f>
        <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30.75" thickBot="1" x14ac:dyDescent="0.3">
      <c r="B15" t="str">
        <f t="shared" si="0"/>
        <v>02017</v>
      </c>
      <c r="C15" s="229">
        <f>'Exp Database'!C15</f>
        <v>0</v>
      </c>
      <c r="D15" s="229">
        <f>'Exp Database'!D15</f>
        <v>2017</v>
      </c>
      <c r="E15" s="229">
        <f>'Exp Database'!E15</f>
        <v>0</v>
      </c>
      <c r="F15" s="229">
        <f>'Exp Database'!F15</f>
        <v>0</v>
      </c>
      <c r="G15" s="229">
        <f>IF('Exp Database'!G15="Units ( x 1)",1,IF('Exp Database'!G15="Thousands (x 1,000)",1000,IF('Exp Database'!G15="Millions (x 1,000,000)",1000000,)))</f>
        <v>0</v>
      </c>
      <c r="H15" s="230" t="str">
        <f>IF('Exp Database'!H15&gt;0,'Exp Database'!H15,'Exp Database'!J15)</f>
        <v/>
      </c>
      <c r="I15" s="230">
        <f>'Exp Database'!H15</f>
        <v>0</v>
      </c>
      <c r="J15" s="229">
        <f>'Exp Database'!I15</f>
        <v>0</v>
      </c>
      <c r="K15" s="230" t="str">
        <f>'Exp Database'!J15</f>
        <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60.75" thickBot="1" x14ac:dyDescent="0.3">
      <c r="B16" t="str">
        <f t="shared" si="0"/>
        <v>02017</v>
      </c>
      <c r="C16" s="229">
        <f>'Exp Database'!C16</f>
        <v>0</v>
      </c>
      <c r="D16" s="229">
        <f>'Exp Database'!D16</f>
        <v>2017</v>
      </c>
      <c r="E16" s="229">
        <f>'Exp Database'!E16</f>
        <v>0</v>
      </c>
      <c r="F16" s="229">
        <f>'Exp Database'!F16</f>
        <v>0</v>
      </c>
      <c r="G16" s="229">
        <f>IF('Exp Database'!G16="Units ( x 1)",1,IF('Exp Database'!G16="Thousands (x 1,000)",1000,IF('Exp Database'!G16="Millions (x 1,000,000)",1000000,)))</f>
        <v>0</v>
      </c>
      <c r="H16" s="230" t="str">
        <f>IF('Exp Database'!H16&gt;0,'Exp Database'!H16,'Exp Database'!J16)</f>
        <v/>
      </c>
      <c r="I16" s="230">
        <f>'Exp Database'!H16</f>
        <v>0</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75" thickBot="1" x14ac:dyDescent="0.3">
      <c r="B17" t="str">
        <f t="shared" si="0"/>
        <v>02017</v>
      </c>
      <c r="C17" s="229">
        <f>'Exp Database'!C17</f>
        <v>0</v>
      </c>
      <c r="D17" s="229">
        <f>'Exp Database'!D17</f>
        <v>2017</v>
      </c>
      <c r="E17" s="229">
        <f>'Exp Database'!E17</f>
        <v>0</v>
      </c>
      <c r="F17" s="229">
        <f>'Exp Database'!F17</f>
        <v>0</v>
      </c>
      <c r="G17" s="229">
        <f>IF('Exp Database'!G17="Units ( x 1)",1,IF('Exp Database'!G17="Thousands (x 1,000)",1000,IF('Exp Database'!G17="Millions (x 1,000,000)",1000000,)))</f>
        <v>0</v>
      </c>
      <c r="H17" s="230" t="str">
        <f>IF('Exp Database'!H17&gt;0,'Exp Database'!H17,'Exp Database'!J17)</f>
        <v/>
      </c>
      <c r="I17" s="230">
        <f>'Exp Database'!H17</f>
        <v>0</v>
      </c>
      <c r="J17" s="229">
        <f>'Exp Database'!I17</f>
        <v>0</v>
      </c>
      <c r="K17" s="230" t="str">
        <f>'Exp Database'!J17</f>
        <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30.75" thickBot="1" x14ac:dyDescent="0.3">
      <c r="B18" t="str">
        <f t="shared" si="0"/>
        <v>02017</v>
      </c>
      <c r="C18" s="229">
        <f>'Exp Database'!C18</f>
        <v>0</v>
      </c>
      <c r="D18" s="229">
        <f>'Exp Database'!D18</f>
        <v>2017</v>
      </c>
      <c r="E18" s="229">
        <f>'Exp Database'!E18</f>
        <v>0</v>
      </c>
      <c r="F18" s="229">
        <f>'Exp Database'!F18</f>
        <v>0</v>
      </c>
      <c r="G18" s="229">
        <f>IF('Exp Database'!G18="Units ( x 1)",1,IF('Exp Database'!G18="Thousands (x 1,000)",1000,IF('Exp Database'!G18="Millions (x 1,000,000)",1000000,)))</f>
        <v>0</v>
      </c>
      <c r="H18" s="230" t="str">
        <f>IF('Exp Database'!H18&gt;0,'Exp Database'!H18,'Exp Database'!J18)</f>
        <v/>
      </c>
      <c r="I18" s="230">
        <f>'Exp Database'!H18</f>
        <v>0</v>
      </c>
      <c r="J18" s="229">
        <f>'Exp Database'!I18</f>
        <v>0</v>
      </c>
      <c r="K18" s="230" t="str">
        <f>'Exp Database'!J18</f>
        <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30.75" thickBot="1" x14ac:dyDescent="0.3">
      <c r="B19" t="str">
        <f t="shared" si="0"/>
        <v>02017</v>
      </c>
      <c r="C19" s="229">
        <f>'Exp Database'!C19</f>
        <v>0</v>
      </c>
      <c r="D19" s="229">
        <f>'Exp Database'!D19</f>
        <v>2017</v>
      </c>
      <c r="E19" s="229">
        <f>'Exp Database'!E19</f>
        <v>0</v>
      </c>
      <c r="F19" s="229">
        <f>'Exp Database'!F19</f>
        <v>0</v>
      </c>
      <c r="G19" s="229">
        <f>IF('Exp Database'!G19="Units ( x 1)",1,IF('Exp Database'!G19="Thousands (x 1,000)",1000,IF('Exp Database'!G19="Millions (x 1,000,000)",1000000,)))</f>
        <v>0</v>
      </c>
      <c r="H19" s="230" t="str">
        <f>IF('Exp Database'!H19&gt;0,'Exp Database'!H19,'Exp Database'!J19)</f>
        <v/>
      </c>
      <c r="I19" s="230">
        <f>'Exp Database'!H19</f>
        <v>0</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75.75" thickBot="1" x14ac:dyDescent="0.3">
      <c r="B20" t="str">
        <f t="shared" si="0"/>
        <v>02017</v>
      </c>
      <c r="C20" s="229">
        <f>'Exp Database'!C20</f>
        <v>0</v>
      </c>
      <c r="D20" s="229">
        <f>'Exp Database'!D20</f>
        <v>2017</v>
      </c>
      <c r="E20" s="229">
        <f>'Exp Database'!E20</f>
        <v>0</v>
      </c>
      <c r="F20" s="229">
        <f>'Exp Database'!F20</f>
        <v>0</v>
      </c>
      <c r="G20" s="229">
        <f>IF('Exp Database'!G20="Units ( x 1)",1,IF('Exp Database'!G20="Thousands (x 1,000)",1000,IF('Exp Database'!G20="Millions (x 1,000,000)",1000000,)))</f>
        <v>0</v>
      </c>
      <c r="H20" s="230" t="str">
        <f>IF('Exp Database'!H20&gt;0,'Exp Database'!H20,'Exp Database'!J20)</f>
        <v/>
      </c>
      <c r="I20" s="230">
        <f>'Exp Database'!H20</f>
        <v>0</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5.75" thickBot="1" x14ac:dyDescent="0.3">
      <c r="B21" t="str">
        <f t="shared" si="0"/>
        <v>02017</v>
      </c>
      <c r="C21" s="229">
        <f>'Exp Database'!C21</f>
        <v>0</v>
      </c>
      <c r="D21" s="229">
        <f>'Exp Database'!D21</f>
        <v>2017</v>
      </c>
      <c r="E21" s="229">
        <f>'Exp Database'!E21</f>
        <v>0</v>
      </c>
      <c r="F21" s="229">
        <f>'Exp Database'!F21</f>
        <v>0</v>
      </c>
      <c r="G21" s="229">
        <f>IF('Exp Database'!G21="Units ( x 1)",1,IF('Exp Database'!G21="Thousands (x 1,000)",1000,IF('Exp Database'!G21="Millions (x 1,000,000)",1000000,)))</f>
        <v>0</v>
      </c>
      <c r="H21" s="230" t="str">
        <f>IF('Exp Database'!H21&gt;0,'Exp Database'!H21,'Exp Database'!J21)</f>
        <v/>
      </c>
      <c r="I21" s="230">
        <f>'Exp Database'!H21</f>
        <v>0</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30.75" thickBot="1" x14ac:dyDescent="0.3">
      <c r="B22" t="str">
        <f t="shared" si="0"/>
        <v>02017</v>
      </c>
      <c r="C22" s="229">
        <f>'Exp Database'!C22</f>
        <v>0</v>
      </c>
      <c r="D22" s="229">
        <f>'Exp Database'!D22</f>
        <v>2017</v>
      </c>
      <c r="E22" s="229">
        <f>'Exp Database'!E22</f>
        <v>0</v>
      </c>
      <c r="F22" s="229">
        <f>'Exp Database'!F22</f>
        <v>0</v>
      </c>
      <c r="G22" s="229">
        <f>IF('Exp Database'!G22="Units ( x 1)",1,IF('Exp Database'!G22="Thousands (x 1,000)",1000,IF('Exp Database'!G22="Millions (x 1,000,000)",1000000,)))</f>
        <v>0</v>
      </c>
      <c r="H22" s="230" t="str">
        <f>IF('Exp Database'!H22&gt;0,'Exp Database'!H22,'Exp Database'!J22)</f>
        <v/>
      </c>
      <c r="I22" s="230">
        <f>'Exp Database'!H22</f>
        <v>0</v>
      </c>
      <c r="J22" s="229">
        <f>'Exp Database'!I22</f>
        <v>0</v>
      </c>
      <c r="K22" s="230" t="str">
        <f>'Exp Database'!J22</f>
        <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30.75" thickBot="1" x14ac:dyDescent="0.3">
      <c r="B23" t="str">
        <f t="shared" si="0"/>
        <v>02017</v>
      </c>
      <c r="C23" s="229">
        <f>'Exp Database'!C23</f>
        <v>0</v>
      </c>
      <c r="D23" s="229">
        <f>'Exp Database'!D23</f>
        <v>2017</v>
      </c>
      <c r="E23" s="229">
        <f>'Exp Database'!E23</f>
        <v>0</v>
      </c>
      <c r="F23" s="229">
        <f>'Exp Database'!F23</f>
        <v>0</v>
      </c>
      <c r="G23" s="229">
        <f>IF('Exp Database'!G23="Units ( x 1)",1,IF('Exp Database'!G23="Thousands (x 1,000)",1000,IF('Exp Database'!G23="Millions (x 1,000,000)",1000000,)))</f>
        <v>0</v>
      </c>
      <c r="H23" s="230" t="str">
        <f>IF('Exp Database'!H23&gt;0,'Exp Database'!H23,'Exp Database'!J23)</f>
        <v/>
      </c>
      <c r="I23" s="230">
        <f>'Exp Database'!H23</f>
        <v>0</v>
      </c>
      <c r="J23" s="229">
        <f>'Exp Database'!I23</f>
        <v>0</v>
      </c>
      <c r="K23" s="230" t="str">
        <f>'Exp Database'!J23</f>
        <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50.75" thickBot="1" x14ac:dyDescent="0.3">
      <c r="B24" t="str">
        <f t="shared" si="0"/>
        <v>02017</v>
      </c>
      <c r="C24" s="229">
        <f>'Exp Database'!C24</f>
        <v>0</v>
      </c>
      <c r="D24" s="229">
        <f>'Exp Database'!D24</f>
        <v>2017</v>
      </c>
      <c r="E24" s="229">
        <f>'Exp Database'!E24</f>
        <v>0</v>
      </c>
      <c r="F24" s="229">
        <f>'Exp Database'!F24</f>
        <v>0</v>
      </c>
      <c r="G24" s="229">
        <f>IF('Exp Database'!G24="Units ( x 1)",1,IF('Exp Database'!G24="Thousands (x 1,000)",1000,IF('Exp Database'!G24="Millions (x 1,000,000)",1000000,)))</f>
        <v>0</v>
      </c>
      <c r="H24" s="230" t="str">
        <f>IF('Exp Database'!H24&gt;0,'Exp Database'!H24,'Exp Database'!J24)</f>
        <v/>
      </c>
      <c r="I24" s="230">
        <f>'Exp Database'!H24</f>
        <v>0</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75" thickBot="1" x14ac:dyDescent="0.3">
      <c r="B25" t="str">
        <f t="shared" si="0"/>
        <v>02017</v>
      </c>
      <c r="C25" s="229">
        <f>'Exp Database'!C25</f>
        <v>0</v>
      </c>
      <c r="D25" s="229">
        <f>'Exp Database'!D25</f>
        <v>2017</v>
      </c>
      <c r="E25" s="229">
        <f>'Exp Database'!E25</f>
        <v>0</v>
      </c>
      <c r="F25" s="229">
        <f>'Exp Database'!F25</f>
        <v>0</v>
      </c>
      <c r="G25" s="229">
        <f>IF('Exp Database'!G25="Units ( x 1)",1,IF('Exp Database'!G25="Thousands (x 1,000)",1000,IF('Exp Database'!G25="Millions (x 1,000,000)",1000000,)))</f>
        <v>0</v>
      </c>
      <c r="H25" s="230" t="str">
        <f>IF('Exp Database'!H25&gt;0,'Exp Database'!H25,'Exp Database'!J25)</f>
        <v/>
      </c>
      <c r="I25" s="230">
        <f>'Exp Database'!H25</f>
        <v>0</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30.75" thickBot="1" x14ac:dyDescent="0.3">
      <c r="B26" t="str">
        <f t="shared" si="0"/>
        <v>02017</v>
      </c>
      <c r="C26" s="229">
        <f>'Exp Database'!C26</f>
        <v>0</v>
      </c>
      <c r="D26" s="229">
        <f>'Exp Database'!D26</f>
        <v>2017</v>
      </c>
      <c r="E26" s="229">
        <f>'Exp Database'!E26</f>
        <v>0</v>
      </c>
      <c r="F26" s="229">
        <f>'Exp Database'!F26</f>
        <v>0</v>
      </c>
      <c r="G26" s="229">
        <f>IF('Exp Database'!G26="Units ( x 1)",1,IF('Exp Database'!G26="Thousands (x 1,000)",1000,IF('Exp Database'!G26="Millions (x 1,000,000)",1000000,)))</f>
        <v>0</v>
      </c>
      <c r="H26" s="230" t="str">
        <f>IF('Exp Database'!H26&gt;0,'Exp Database'!H26,'Exp Database'!J26)</f>
        <v/>
      </c>
      <c r="I26" s="230">
        <f>'Exp Database'!H26</f>
        <v>0</v>
      </c>
      <c r="J26" s="229">
        <f>'Exp Database'!I26</f>
        <v>0</v>
      </c>
      <c r="K26" s="230" t="str">
        <f>'Exp Database'!J26</f>
        <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75" thickBot="1" x14ac:dyDescent="0.3">
      <c r="B27" t="str">
        <f t="shared" si="0"/>
        <v>02017</v>
      </c>
      <c r="C27" s="229">
        <f>'Exp Database'!C27</f>
        <v>0</v>
      </c>
      <c r="D27" s="229">
        <f>'Exp Database'!D27</f>
        <v>2017</v>
      </c>
      <c r="E27" s="229">
        <f>'Exp Database'!E27</f>
        <v>0</v>
      </c>
      <c r="F27" s="229">
        <f>'Exp Database'!F27</f>
        <v>0</v>
      </c>
      <c r="G27" s="229">
        <f>IF('Exp Database'!G27="Units ( x 1)",1,IF('Exp Database'!G27="Thousands (x 1,000)",1000,IF('Exp Database'!G27="Millions (x 1,000,000)",1000000,)))</f>
        <v>0</v>
      </c>
      <c r="H27" s="230" t="str">
        <f>IF('Exp Database'!H27&gt;0,'Exp Database'!H27,'Exp Database'!J27)</f>
        <v/>
      </c>
      <c r="I27" s="230">
        <f>'Exp Database'!H27</f>
        <v>0</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60.75" thickBot="1" x14ac:dyDescent="0.3">
      <c r="B28" t="str">
        <f t="shared" si="0"/>
        <v>02017</v>
      </c>
      <c r="C28" s="229">
        <f>'Exp Database'!C28</f>
        <v>0</v>
      </c>
      <c r="D28" s="229">
        <f>'Exp Database'!D28</f>
        <v>2017</v>
      </c>
      <c r="E28" s="229">
        <f>'Exp Database'!E28</f>
        <v>0</v>
      </c>
      <c r="F28" s="229">
        <f>'Exp Database'!F28</f>
        <v>0</v>
      </c>
      <c r="G28" s="229">
        <f>IF('Exp Database'!G28="Units ( x 1)",1,IF('Exp Database'!G28="Thousands (x 1,000)",1000,IF('Exp Database'!G28="Millions (x 1,000,000)",1000000,)))</f>
        <v>0</v>
      </c>
      <c r="H28" s="230" t="str">
        <f>IF('Exp Database'!H28&gt;0,'Exp Database'!H28,'Exp Database'!J28)</f>
        <v/>
      </c>
      <c r="I28" s="230">
        <f>'Exp Database'!H28</f>
        <v>0</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60.75" thickBot="1" x14ac:dyDescent="0.3">
      <c r="B29" t="str">
        <f t="shared" si="0"/>
        <v>02017</v>
      </c>
      <c r="C29" s="229">
        <f>'Exp Database'!C29</f>
        <v>0</v>
      </c>
      <c r="D29" s="229">
        <f>'Exp Database'!D29</f>
        <v>2017</v>
      </c>
      <c r="E29" s="229">
        <f>'Exp Database'!E29</f>
        <v>0</v>
      </c>
      <c r="F29" s="229">
        <f>'Exp Database'!F29</f>
        <v>0</v>
      </c>
      <c r="G29" s="229">
        <f>IF('Exp Database'!G29="Units ( x 1)",1,IF('Exp Database'!G29="Thousands (x 1,000)",1000,IF('Exp Database'!G29="Millions (x 1,000,000)",1000000,)))</f>
        <v>0</v>
      </c>
      <c r="H29" s="230" t="str">
        <f>IF('Exp Database'!H29&gt;0,'Exp Database'!H29,'Exp Database'!J29)</f>
        <v/>
      </c>
      <c r="I29" s="230">
        <f>'Exp Database'!H29</f>
        <v>0</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30.75" thickBot="1" x14ac:dyDescent="0.3">
      <c r="B30" t="str">
        <f t="shared" si="0"/>
        <v>02017</v>
      </c>
      <c r="C30" s="229">
        <f>'Exp Database'!C30</f>
        <v>0</v>
      </c>
      <c r="D30" s="229">
        <f>'Exp Database'!D30</f>
        <v>2017</v>
      </c>
      <c r="E30" s="229">
        <f>'Exp Database'!E30</f>
        <v>0</v>
      </c>
      <c r="F30" s="229">
        <f>'Exp Database'!F30</f>
        <v>0</v>
      </c>
      <c r="G30" s="229">
        <f>IF('Exp Database'!G30="Units ( x 1)",1,IF('Exp Database'!G30="Thousands (x 1,000)",1000,IF('Exp Database'!G30="Millions (x 1,000,000)",1000000,)))</f>
        <v>0</v>
      </c>
      <c r="H30" s="230" t="str">
        <f>IF('Exp Database'!H30&gt;0,'Exp Database'!H30,'Exp Database'!J30)</f>
        <v/>
      </c>
      <c r="I30" s="230">
        <f>'Exp Database'!H30</f>
        <v>0</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30.75" thickBot="1" x14ac:dyDescent="0.3">
      <c r="B31" t="str">
        <f t="shared" si="0"/>
        <v>02017</v>
      </c>
      <c r="C31" s="229">
        <f>'Exp Database'!C31</f>
        <v>0</v>
      </c>
      <c r="D31" s="229">
        <f>'Exp Database'!D31</f>
        <v>2017</v>
      </c>
      <c r="E31" s="229">
        <f>'Exp Database'!E31</f>
        <v>0</v>
      </c>
      <c r="F31" s="229">
        <f>'Exp Database'!F31</f>
        <v>0</v>
      </c>
      <c r="G31" s="229">
        <f>IF('Exp Database'!G31="Units ( x 1)",1,IF('Exp Database'!G31="Thousands (x 1,000)",1000,IF('Exp Database'!G31="Millions (x 1,000,000)",1000000,)))</f>
        <v>0</v>
      </c>
      <c r="H31" s="230" t="str">
        <f>IF('Exp Database'!H31&gt;0,'Exp Database'!H31,'Exp Database'!J31)</f>
        <v/>
      </c>
      <c r="I31" s="230">
        <f>'Exp Database'!H31</f>
        <v>0</v>
      </c>
      <c r="J31" s="229">
        <f>'Exp Database'!I31</f>
        <v>0</v>
      </c>
      <c r="K31" s="230" t="str">
        <f>'Exp Database'!J31</f>
        <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30.75" thickBot="1" x14ac:dyDescent="0.3">
      <c r="B32" t="str">
        <f t="shared" si="0"/>
        <v>02017</v>
      </c>
      <c r="C32" s="229">
        <f>'Exp Database'!C32</f>
        <v>0</v>
      </c>
      <c r="D32" s="229">
        <f>'Exp Database'!D32</f>
        <v>2017</v>
      </c>
      <c r="E32" s="229">
        <f>'Exp Database'!E32</f>
        <v>0</v>
      </c>
      <c r="F32" s="229">
        <f>'Exp Database'!F32</f>
        <v>0</v>
      </c>
      <c r="G32" s="229">
        <f>IF('Exp Database'!G32="Units ( x 1)",1,IF('Exp Database'!G32="Thousands (x 1,000)",1000,IF('Exp Database'!G32="Millions (x 1,000,000)",1000000,)))</f>
        <v>0</v>
      </c>
      <c r="H32" s="230" t="str">
        <f>IF('Exp Database'!H32&gt;0,'Exp Database'!H32,'Exp Database'!J32)</f>
        <v/>
      </c>
      <c r="I32" s="230">
        <f>'Exp Database'!H32</f>
        <v>0</v>
      </c>
      <c r="J32" s="229">
        <f>'Exp Database'!I32</f>
        <v>0</v>
      </c>
      <c r="K32" s="230" t="str">
        <f>'Exp Database'!J32</f>
        <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45.75" thickBot="1" x14ac:dyDescent="0.3">
      <c r="B33" t="str">
        <f t="shared" si="0"/>
        <v>02017</v>
      </c>
      <c r="C33" s="229">
        <f>'Exp Database'!C33</f>
        <v>0</v>
      </c>
      <c r="D33" s="229">
        <f>'Exp Database'!D33</f>
        <v>2017</v>
      </c>
      <c r="E33" s="229">
        <f>'Exp Database'!E33</f>
        <v>0</v>
      </c>
      <c r="F33" s="229">
        <f>'Exp Database'!F33</f>
        <v>0</v>
      </c>
      <c r="G33" s="229">
        <f>IF('Exp Database'!G33="Units ( x 1)",1,IF('Exp Database'!G33="Thousands (x 1,000)",1000,IF('Exp Database'!G33="Millions (x 1,000,000)",1000000,)))</f>
        <v>0</v>
      </c>
      <c r="H33" s="230" t="str">
        <f>IF('Exp Database'!H33&gt;0,'Exp Database'!H33,'Exp Database'!J33)</f>
        <v/>
      </c>
      <c r="I33" s="230">
        <f>'Exp Database'!H33</f>
        <v>0</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30.75" thickBot="1" x14ac:dyDescent="0.3">
      <c r="B34" t="str">
        <f t="shared" si="0"/>
        <v>02017</v>
      </c>
      <c r="C34" s="229">
        <f>'Exp Database'!C34</f>
        <v>0</v>
      </c>
      <c r="D34" s="229">
        <f>'Exp Database'!D34</f>
        <v>2017</v>
      </c>
      <c r="E34" s="229">
        <f>'Exp Database'!E34</f>
        <v>0</v>
      </c>
      <c r="F34" s="229">
        <f>'Exp Database'!F34</f>
        <v>0</v>
      </c>
      <c r="G34" s="229">
        <f>IF('Exp Database'!G34="Units ( x 1)",1,IF('Exp Database'!G34="Thousands (x 1,000)",1000,IF('Exp Database'!G34="Millions (x 1,000,000)",1000000,)))</f>
        <v>0</v>
      </c>
      <c r="H34" s="230" t="str">
        <f>IF('Exp Database'!H34&gt;0,'Exp Database'!H34,'Exp Database'!J34)</f>
        <v/>
      </c>
      <c r="I34" s="230">
        <f>'Exp Database'!H34</f>
        <v>0</v>
      </c>
      <c r="J34" s="229">
        <f>'Exp Database'!I34</f>
        <v>0</v>
      </c>
      <c r="K34" s="230" t="str">
        <f>'Exp Database'!J34</f>
        <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30.75" thickBot="1" x14ac:dyDescent="0.3">
      <c r="B35" t="str">
        <f t="shared" si="0"/>
        <v>02017</v>
      </c>
      <c r="C35" s="229">
        <f>'Exp Database'!C35</f>
        <v>0</v>
      </c>
      <c r="D35" s="229">
        <f>'Exp Database'!D35</f>
        <v>2017</v>
      </c>
      <c r="E35" s="229">
        <f>'Exp Database'!E35</f>
        <v>0</v>
      </c>
      <c r="F35" s="229">
        <f>'Exp Database'!F35</f>
        <v>0</v>
      </c>
      <c r="G35" s="229">
        <f>IF('Exp Database'!G35="Units ( x 1)",1,IF('Exp Database'!G35="Thousands (x 1,000)",1000,IF('Exp Database'!G35="Millions (x 1,000,000)",1000000,)))</f>
        <v>0</v>
      </c>
      <c r="H35" s="230" t="str">
        <f>IF('Exp Database'!H35&gt;0,'Exp Database'!H35,'Exp Database'!J35)</f>
        <v/>
      </c>
      <c r="I35" s="230">
        <f>'Exp Database'!H35</f>
        <v>0</v>
      </c>
      <c r="J35" s="229">
        <f>'Exp Database'!I35</f>
        <v>0</v>
      </c>
      <c r="K35" s="230" t="str">
        <f>'Exp Database'!J35</f>
        <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30.75" thickBot="1" x14ac:dyDescent="0.3">
      <c r="B36" t="str">
        <f t="shared" si="0"/>
        <v>02017</v>
      </c>
      <c r="C36" s="229">
        <f>'Exp Database'!C36</f>
        <v>0</v>
      </c>
      <c r="D36" s="229">
        <f>'Exp Database'!D36</f>
        <v>2017</v>
      </c>
      <c r="E36" s="229">
        <f>'Exp Database'!E36</f>
        <v>0</v>
      </c>
      <c r="F36" s="229">
        <f>'Exp Database'!F36</f>
        <v>0</v>
      </c>
      <c r="G36" s="229">
        <f>IF('Exp Database'!G36="Units ( x 1)",1,IF('Exp Database'!G36="Thousands (x 1,000)",1000,IF('Exp Database'!G36="Millions (x 1,000,000)",1000000,)))</f>
        <v>0</v>
      </c>
      <c r="H36" s="230" t="str">
        <f>IF('Exp Database'!H36&gt;0,'Exp Database'!H36,'Exp Database'!J36)</f>
        <v/>
      </c>
      <c r="I36" s="230">
        <f>'Exp Database'!H36</f>
        <v>0</v>
      </c>
      <c r="J36" s="229">
        <f>'Exp Database'!I36</f>
        <v>0</v>
      </c>
      <c r="K36" s="230" t="str">
        <f>'Exp Database'!J36</f>
        <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5.75" thickBot="1" x14ac:dyDescent="0.3">
      <c r="B37" t="str">
        <f t="shared" si="0"/>
        <v>02017</v>
      </c>
      <c r="C37" s="229">
        <f>'Exp Database'!C37</f>
        <v>0</v>
      </c>
      <c r="D37" s="229">
        <f>'Exp Database'!D37</f>
        <v>2017</v>
      </c>
      <c r="E37" s="229">
        <f>'Exp Database'!E37</f>
        <v>0</v>
      </c>
      <c r="F37" s="229">
        <f>'Exp Database'!F37</f>
        <v>0</v>
      </c>
      <c r="G37" s="229">
        <f>IF('Exp Database'!G37="Units ( x 1)",1,IF('Exp Database'!G37="Thousands (x 1,000)",1000,IF('Exp Database'!G37="Millions (x 1,000,000)",1000000,)))</f>
        <v>0</v>
      </c>
      <c r="H37" s="230" t="str">
        <f>IF('Exp Database'!H37&gt;0,'Exp Database'!H37,'Exp Database'!J37)</f>
        <v/>
      </c>
      <c r="I37" s="230">
        <f>'Exp Database'!H37</f>
        <v>0</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75" thickBot="1" x14ac:dyDescent="0.3">
      <c r="B38" t="str">
        <f t="shared" si="0"/>
        <v>02017</v>
      </c>
      <c r="C38" s="229">
        <f>'Exp Database'!C38</f>
        <v>0</v>
      </c>
      <c r="D38" s="229">
        <f>'Exp Database'!D38</f>
        <v>2017</v>
      </c>
      <c r="E38" s="229">
        <f>'Exp Database'!E38</f>
        <v>0</v>
      </c>
      <c r="F38" s="229">
        <f>'Exp Database'!F38</f>
        <v>0</v>
      </c>
      <c r="G38" s="229">
        <f>IF('Exp Database'!G38="Units ( x 1)",1,IF('Exp Database'!G38="Thousands (x 1,000)",1000,IF('Exp Database'!G38="Millions (x 1,000,000)",1000000,)))</f>
        <v>0</v>
      </c>
      <c r="H38" s="230" t="str">
        <f>IF('Exp Database'!H38&gt;0,'Exp Database'!H38,'Exp Database'!J38)</f>
        <v/>
      </c>
      <c r="I38" s="230">
        <f>'Exp Database'!H38</f>
        <v>0</v>
      </c>
      <c r="J38" s="229">
        <f>'Exp Database'!I38</f>
        <v>0</v>
      </c>
      <c r="K38" s="230" t="str">
        <f>'Exp Database'!J38</f>
        <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30.75" thickBot="1" x14ac:dyDescent="0.3">
      <c r="B39" t="str">
        <f t="shared" si="0"/>
        <v>02017</v>
      </c>
      <c r="C39" s="229">
        <f>'Exp Database'!C39</f>
        <v>0</v>
      </c>
      <c r="D39" s="229">
        <f>'Exp Database'!D39</f>
        <v>2017</v>
      </c>
      <c r="E39" s="229">
        <f>'Exp Database'!E39</f>
        <v>0</v>
      </c>
      <c r="F39" s="229">
        <f>'Exp Database'!F39</f>
        <v>0</v>
      </c>
      <c r="G39" s="229">
        <f>IF('Exp Database'!G39="Units ( x 1)",1,IF('Exp Database'!G39="Thousands (x 1,000)",1000,IF('Exp Database'!G39="Millions (x 1,000,000)",1000000,)))</f>
        <v>0</v>
      </c>
      <c r="H39" s="230" t="str">
        <f>IF('Exp Database'!H39&gt;0,'Exp Database'!H39,'Exp Database'!J39)</f>
        <v/>
      </c>
      <c r="I39" s="230">
        <f>'Exp Database'!H39</f>
        <v>0</v>
      </c>
      <c r="J39" s="229">
        <f>'Exp Database'!I39</f>
        <v>0</v>
      </c>
      <c r="K39" s="230" t="str">
        <f>'Exp Database'!J39</f>
        <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30.75" thickBot="1" x14ac:dyDescent="0.3">
      <c r="B40" t="str">
        <f t="shared" si="0"/>
        <v>02017</v>
      </c>
      <c r="C40" s="229">
        <f>'Exp Database'!C40</f>
        <v>0</v>
      </c>
      <c r="D40" s="229">
        <f>'Exp Database'!D40</f>
        <v>2017</v>
      </c>
      <c r="E40" s="229">
        <f>'Exp Database'!E40</f>
        <v>0</v>
      </c>
      <c r="F40" s="229">
        <f>'Exp Database'!F40</f>
        <v>0</v>
      </c>
      <c r="G40" s="229">
        <f>IF('Exp Database'!G40="Units ( x 1)",1,IF('Exp Database'!G40="Thousands (x 1,000)",1000,IF('Exp Database'!G40="Millions (x 1,000,000)",1000000,)))</f>
        <v>0</v>
      </c>
      <c r="H40" s="230" t="str">
        <f>IF('Exp Database'!H40&gt;0,'Exp Database'!H40,'Exp Database'!J40)</f>
        <v/>
      </c>
      <c r="I40" s="230">
        <f>'Exp Database'!H40</f>
        <v>0</v>
      </c>
      <c r="J40" s="229">
        <f>'Exp Database'!I40</f>
        <v>0</v>
      </c>
      <c r="K40" s="230" t="str">
        <f>'Exp Database'!J40</f>
        <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5.75" thickBot="1" x14ac:dyDescent="0.3">
      <c r="B41" t="str">
        <f t="shared" si="0"/>
        <v>02017</v>
      </c>
      <c r="C41" s="229">
        <f>'Exp Database'!C41</f>
        <v>0</v>
      </c>
      <c r="D41" s="229">
        <f>'Exp Database'!D41</f>
        <v>2017</v>
      </c>
      <c r="E41" s="229">
        <f>'Exp Database'!E41</f>
        <v>0</v>
      </c>
      <c r="F41" s="229">
        <f>'Exp Database'!F41</f>
        <v>0</v>
      </c>
      <c r="G41" s="229">
        <f>IF('Exp Database'!G41="Units ( x 1)",1,IF('Exp Database'!G41="Thousands (x 1,000)",1000,IF('Exp Database'!G41="Millions (x 1,000,000)",1000000,)))</f>
        <v>0</v>
      </c>
      <c r="H41" s="230" t="str">
        <f>IF('Exp Database'!H41&gt;0,'Exp Database'!H41,'Exp Database'!J41)</f>
        <v/>
      </c>
      <c r="I41" s="230">
        <f>'Exp Database'!H41</f>
        <v>0</v>
      </c>
      <c r="J41" s="229">
        <f>'Exp Database'!I41</f>
        <v>0</v>
      </c>
      <c r="K41" s="230" t="str">
        <f>'Exp Database'!J41</f>
        <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75" thickBot="1" x14ac:dyDescent="0.3">
      <c r="B42" t="str">
        <f t="shared" si="0"/>
        <v>02017</v>
      </c>
      <c r="C42" s="229">
        <f>'Exp Database'!C42</f>
        <v>0</v>
      </c>
      <c r="D42" s="229">
        <f>'Exp Database'!D42</f>
        <v>2017</v>
      </c>
      <c r="E42" s="229">
        <f>'Exp Database'!E42</f>
        <v>0</v>
      </c>
      <c r="F42" s="229">
        <f>'Exp Database'!F42</f>
        <v>0</v>
      </c>
      <c r="G42" s="229">
        <f>IF('Exp Database'!G42="Units ( x 1)",1,IF('Exp Database'!G42="Thousands (x 1,000)",1000,IF('Exp Database'!G42="Millions (x 1,000,000)",1000000,)))</f>
        <v>0</v>
      </c>
      <c r="H42" s="230" t="str">
        <f>IF('Exp Database'!H42&gt;0,'Exp Database'!H42,'Exp Database'!J42)</f>
        <v/>
      </c>
      <c r="I42" s="230">
        <f>'Exp Database'!H42</f>
        <v>0</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30.75" thickBot="1" x14ac:dyDescent="0.3">
      <c r="B43" t="str">
        <f t="shared" si="0"/>
        <v>02017</v>
      </c>
      <c r="C43" s="229">
        <f>'Exp Database'!C43</f>
        <v>0</v>
      </c>
      <c r="D43" s="229">
        <f>'Exp Database'!D43</f>
        <v>2017</v>
      </c>
      <c r="E43" s="229">
        <f>'Exp Database'!E43</f>
        <v>0</v>
      </c>
      <c r="F43" s="229">
        <f>'Exp Database'!F43</f>
        <v>0</v>
      </c>
      <c r="G43" s="229">
        <f>IF('Exp Database'!G43="Units ( x 1)",1,IF('Exp Database'!G43="Thousands (x 1,000)",1000,IF('Exp Database'!G43="Millions (x 1,000,000)",1000000,)))</f>
        <v>0</v>
      </c>
      <c r="H43" s="230" t="str">
        <f>IF('Exp Database'!H43&gt;0,'Exp Database'!H43,'Exp Database'!J43)</f>
        <v/>
      </c>
      <c r="I43" s="230">
        <f>'Exp Database'!H43</f>
        <v>0</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5.75" thickBot="1" x14ac:dyDescent="0.3">
      <c r="B44" t="str">
        <f t="shared" si="0"/>
        <v>02017</v>
      </c>
      <c r="C44" s="229">
        <f>'Exp Database'!C44</f>
        <v>0</v>
      </c>
      <c r="D44" s="229">
        <f>'Exp Database'!D44</f>
        <v>2017</v>
      </c>
      <c r="E44" s="229">
        <f>'Exp Database'!E44</f>
        <v>0</v>
      </c>
      <c r="F44" s="229">
        <f>'Exp Database'!F44</f>
        <v>0</v>
      </c>
      <c r="G44" s="229">
        <f>IF('Exp Database'!G44="Units ( x 1)",1,IF('Exp Database'!G44="Thousands (x 1,000)",1000,IF('Exp Database'!G44="Millions (x 1,000,000)",1000000,)))</f>
        <v>0</v>
      </c>
      <c r="H44" s="230" t="str">
        <f>IF('Exp Database'!H44&gt;0,'Exp Database'!H44,'Exp Database'!J44)</f>
        <v/>
      </c>
      <c r="I44" s="230">
        <f>'Exp Database'!H44</f>
        <v>0</v>
      </c>
      <c r="J44" s="229">
        <f>'Exp Database'!I44</f>
        <v>0</v>
      </c>
      <c r="K44" s="230" t="str">
        <f>'Exp Database'!J44</f>
        <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75" thickBot="1" x14ac:dyDescent="0.3">
      <c r="B45" t="str">
        <f t="shared" si="0"/>
        <v>02017</v>
      </c>
      <c r="C45" s="229">
        <f>'Exp Database'!C45</f>
        <v>0</v>
      </c>
      <c r="D45" s="229">
        <f>'Exp Database'!D45</f>
        <v>2017</v>
      </c>
      <c r="E45" s="229">
        <f>'Exp Database'!E45</f>
        <v>0</v>
      </c>
      <c r="F45" s="229">
        <f>'Exp Database'!F45</f>
        <v>0</v>
      </c>
      <c r="G45" s="229">
        <f>IF('Exp Database'!G45="Units ( x 1)",1,IF('Exp Database'!G45="Thousands (x 1,000)",1000,IF('Exp Database'!G45="Millions (x 1,000,000)",1000000,)))</f>
        <v>0</v>
      </c>
      <c r="H45" s="230" t="str">
        <f>IF('Exp Database'!H45&gt;0,'Exp Database'!H45,'Exp Database'!J45)</f>
        <v/>
      </c>
      <c r="I45" s="230">
        <f>'Exp Database'!H45</f>
        <v>0</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30.75" thickBot="1" x14ac:dyDescent="0.3">
      <c r="B46" t="str">
        <f t="shared" si="0"/>
        <v>02017</v>
      </c>
      <c r="C46" s="229">
        <f>'Exp Database'!C46</f>
        <v>0</v>
      </c>
      <c r="D46" s="229">
        <f>'Exp Database'!D46</f>
        <v>2017</v>
      </c>
      <c r="E46" s="229">
        <f>'Exp Database'!E46</f>
        <v>0</v>
      </c>
      <c r="F46" s="229">
        <f>'Exp Database'!F46</f>
        <v>0</v>
      </c>
      <c r="G46" s="229">
        <f>IF('Exp Database'!G46="Units ( x 1)",1,IF('Exp Database'!G46="Thousands (x 1,000)",1000,IF('Exp Database'!G46="Millions (x 1,000,000)",1000000,)))</f>
        <v>0</v>
      </c>
      <c r="H46" s="230" t="str">
        <f>IF('Exp Database'!H46&gt;0,'Exp Database'!H46,'Exp Database'!J46)</f>
        <v/>
      </c>
      <c r="I46" s="230">
        <f>'Exp Database'!H46</f>
        <v>0</v>
      </c>
      <c r="J46" s="229">
        <f>'Exp Database'!I46</f>
        <v>0</v>
      </c>
      <c r="K46" s="230" t="str">
        <f>'Exp Database'!J46</f>
        <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30.75" thickBot="1" x14ac:dyDescent="0.3">
      <c r="B47" t="str">
        <f t="shared" si="0"/>
        <v>02017</v>
      </c>
      <c r="C47" s="229">
        <f>'Exp Database'!C47</f>
        <v>0</v>
      </c>
      <c r="D47" s="229">
        <f>'Exp Database'!D47</f>
        <v>2017</v>
      </c>
      <c r="E47" s="229">
        <f>'Exp Database'!E47</f>
        <v>0</v>
      </c>
      <c r="F47" s="229">
        <f>'Exp Database'!F47</f>
        <v>0</v>
      </c>
      <c r="G47" s="229">
        <f>IF('Exp Database'!G47="Units ( x 1)",1,IF('Exp Database'!G47="Thousands (x 1,000)",1000,IF('Exp Database'!G47="Millions (x 1,000,000)",1000000,)))</f>
        <v>0</v>
      </c>
      <c r="H47" s="230" t="str">
        <f>IF('Exp Database'!H47&gt;0,'Exp Database'!H47,'Exp Database'!J47)</f>
        <v/>
      </c>
      <c r="I47" s="230">
        <f>'Exp Database'!H47</f>
        <v>0</v>
      </c>
      <c r="J47" s="229">
        <f>'Exp Database'!I47</f>
        <v>0</v>
      </c>
      <c r="K47" s="230" t="str">
        <f>'Exp Database'!J47</f>
        <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30.75" thickBot="1" x14ac:dyDescent="0.3">
      <c r="B48" t="str">
        <f t="shared" si="0"/>
        <v>02017</v>
      </c>
      <c r="C48" s="229">
        <f>'Exp Database'!C48</f>
        <v>0</v>
      </c>
      <c r="D48" s="229">
        <f>'Exp Database'!D48</f>
        <v>2017</v>
      </c>
      <c r="E48" s="229">
        <f>'Exp Database'!E48</f>
        <v>0</v>
      </c>
      <c r="F48" s="229">
        <f>'Exp Database'!F48</f>
        <v>0</v>
      </c>
      <c r="G48" s="229">
        <f>IF('Exp Database'!G48="Units ( x 1)",1,IF('Exp Database'!G48="Thousands (x 1,000)",1000,IF('Exp Database'!G48="Millions (x 1,000,000)",1000000,)))</f>
        <v>0</v>
      </c>
      <c r="H48" s="230" t="str">
        <f>IF('Exp Database'!H48&gt;0,'Exp Database'!H48,'Exp Database'!J48)</f>
        <v/>
      </c>
      <c r="I48" s="230">
        <f>'Exp Database'!H48</f>
        <v>0</v>
      </c>
      <c r="J48" s="229">
        <f>'Exp Database'!I48</f>
        <v>0</v>
      </c>
      <c r="K48" s="230" t="str">
        <f>'Exp Database'!J48</f>
        <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5.75" thickBot="1" x14ac:dyDescent="0.3">
      <c r="B49" t="str">
        <f t="shared" si="0"/>
        <v>02017</v>
      </c>
      <c r="C49" s="229">
        <f>'Exp Database'!C49</f>
        <v>0</v>
      </c>
      <c r="D49" s="229">
        <f>'Exp Database'!D49</f>
        <v>2017</v>
      </c>
      <c r="E49" s="229">
        <f>'Exp Database'!E49</f>
        <v>0</v>
      </c>
      <c r="F49" s="229">
        <f>'Exp Database'!F49</f>
        <v>0</v>
      </c>
      <c r="G49" s="229">
        <f>IF('Exp Database'!G49="Units ( x 1)",1,IF('Exp Database'!G49="Thousands (x 1,000)",1000,IF('Exp Database'!G49="Millions (x 1,000,000)",1000000,)))</f>
        <v>0</v>
      </c>
      <c r="H49" s="230" t="str">
        <f>IF('Exp Database'!H49&gt;0,'Exp Database'!H49,'Exp Database'!J49)</f>
        <v/>
      </c>
      <c r="I49" s="230">
        <f>'Exp Database'!H49</f>
        <v>0</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60.75" thickBot="1" x14ac:dyDescent="0.3">
      <c r="B50" t="str">
        <f t="shared" si="0"/>
        <v>02017</v>
      </c>
      <c r="C50" s="229">
        <f>'Exp Database'!C50</f>
        <v>0</v>
      </c>
      <c r="D50" s="229">
        <f>'Exp Database'!D50</f>
        <v>2017</v>
      </c>
      <c r="E50" s="229">
        <f>'Exp Database'!E50</f>
        <v>0</v>
      </c>
      <c r="F50" s="229">
        <f>'Exp Database'!F50</f>
        <v>0</v>
      </c>
      <c r="G50" s="229">
        <f>IF('Exp Database'!G50="Units ( x 1)",1,IF('Exp Database'!G50="Thousands (x 1,000)",1000,IF('Exp Database'!G50="Millions (x 1,000,000)",1000000,)))</f>
        <v>0</v>
      </c>
      <c r="H50" s="230" t="str">
        <f>IF('Exp Database'!H50&gt;0,'Exp Database'!H50,'Exp Database'!J50)</f>
        <v/>
      </c>
      <c r="I50" s="230">
        <f>'Exp Database'!H50</f>
        <v>0</v>
      </c>
      <c r="J50" s="229">
        <f>'Exp Database'!I50</f>
        <v>0</v>
      </c>
      <c r="K50" s="230" t="str">
        <f>'Exp Database'!J50</f>
        <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30.75" thickBot="1" x14ac:dyDescent="0.3">
      <c r="B51" t="str">
        <f t="shared" si="0"/>
        <v>02017</v>
      </c>
      <c r="C51" s="229">
        <f>'Exp Database'!C51</f>
        <v>0</v>
      </c>
      <c r="D51" s="229">
        <f>'Exp Database'!D51</f>
        <v>2017</v>
      </c>
      <c r="E51" s="229">
        <f>'Exp Database'!E51</f>
        <v>0</v>
      </c>
      <c r="F51" s="229">
        <f>'Exp Database'!F51</f>
        <v>0</v>
      </c>
      <c r="G51" s="229">
        <f>IF('Exp Database'!G51="Units ( x 1)",1,IF('Exp Database'!G51="Thousands (x 1,000)",1000,IF('Exp Database'!G51="Millions (x 1,000,000)",1000000,)))</f>
        <v>0</v>
      </c>
      <c r="H51" s="230" t="str">
        <f>IF('Exp Database'!H51&gt;0,'Exp Database'!H51,'Exp Database'!J51)</f>
        <v/>
      </c>
      <c r="I51" s="230">
        <f>'Exp Database'!H51</f>
        <v>0</v>
      </c>
      <c r="J51" s="229">
        <f>'Exp Database'!I51</f>
        <v>0</v>
      </c>
      <c r="K51" s="230" t="str">
        <f>'Exp Database'!J51</f>
        <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45.75" thickBot="1" x14ac:dyDescent="0.3">
      <c r="B52" t="str">
        <f t="shared" si="0"/>
        <v>02017</v>
      </c>
      <c r="C52" s="229">
        <f>'Exp Database'!C52</f>
        <v>0</v>
      </c>
      <c r="D52" s="229">
        <f>'Exp Database'!D52</f>
        <v>2017</v>
      </c>
      <c r="E52" s="229">
        <f>'Exp Database'!E52</f>
        <v>0</v>
      </c>
      <c r="F52" s="229">
        <f>'Exp Database'!F52</f>
        <v>0</v>
      </c>
      <c r="G52" s="229">
        <f>IF('Exp Database'!G52="Units ( x 1)",1,IF('Exp Database'!G52="Thousands (x 1,000)",1000,IF('Exp Database'!G52="Millions (x 1,000,000)",1000000,)))</f>
        <v>0</v>
      </c>
      <c r="H52" s="230" t="str">
        <f>IF('Exp Database'!H52&gt;0,'Exp Database'!H52,'Exp Database'!J52)</f>
        <v/>
      </c>
      <c r="I52" s="230">
        <f>'Exp Database'!H52</f>
        <v>0</v>
      </c>
      <c r="J52" s="229">
        <f>'Exp Database'!I52</f>
        <v>0</v>
      </c>
      <c r="K52" s="230" t="str">
        <f>'Exp Database'!J52</f>
        <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45.75" thickBot="1" x14ac:dyDescent="0.3">
      <c r="B53" t="str">
        <f t="shared" si="0"/>
        <v>02017</v>
      </c>
      <c r="C53" s="229">
        <f>'Exp Database'!C53</f>
        <v>0</v>
      </c>
      <c r="D53" s="229">
        <f>'Exp Database'!D53</f>
        <v>2017</v>
      </c>
      <c r="E53" s="229">
        <f>'Exp Database'!E53</f>
        <v>0</v>
      </c>
      <c r="F53" s="229">
        <f>'Exp Database'!F53</f>
        <v>0</v>
      </c>
      <c r="G53" s="229">
        <f>IF('Exp Database'!G53="Units ( x 1)",1,IF('Exp Database'!G53="Thousands (x 1,000)",1000,IF('Exp Database'!G53="Millions (x 1,000,000)",1000000,)))</f>
        <v>0</v>
      </c>
      <c r="H53" s="230" t="str">
        <f>IF('Exp Database'!H53&gt;0,'Exp Database'!H53,'Exp Database'!J53)</f>
        <v/>
      </c>
      <c r="I53" s="230">
        <f>'Exp Database'!H53</f>
        <v>0</v>
      </c>
      <c r="J53" s="229">
        <f>'Exp Database'!I53</f>
        <v>0</v>
      </c>
      <c r="K53" s="230" t="str">
        <f>'Exp Database'!J53</f>
        <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75" thickBot="1" x14ac:dyDescent="0.3">
      <c r="B54" t="str">
        <f t="shared" si="0"/>
        <v>02017</v>
      </c>
      <c r="C54" s="229">
        <f>'Exp Database'!C54</f>
        <v>0</v>
      </c>
      <c r="D54" s="229">
        <f>'Exp Database'!D54</f>
        <v>2017</v>
      </c>
      <c r="E54" s="229">
        <f>'Exp Database'!E54</f>
        <v>0</v>
      </c>
      <c r="F54" s="229">
        <f>'Exp Database'!F54</f>
        <v>0</v>
      </c>
      <c r="G54" s="229">
        <f>IF('Exp Database'!G54="Units ( x 1)",1,IF('Exp Database'!G54="Thousands (x 1,000)",1000,IF('Exp Database'!G54="Millions (x 1,000,000)",1000000,)))</f>
        <v>0</v>
      </c>
      <c r="H54" s="230" t="str">
        <f>IF('Exp Database'!H54&gt;0,'Exp Database'!H54,'Exp Database'!J54)</f>
        <v/>
      </c>
      <c r="I54" s="230">
        <f>'Exp Database'!H54</f>
        <v>0</v>
      </c>
      <c r="J54" s="229">
        <f>'Exp Database'!I54</f>
        <v>0</v>
      </c>
      <c r="K54" s="230" t="str">
        <f>'Exp Database'!J54</f>
        <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5.75" thickBot="1" x14ac:dyDescent="0.3">
      <c r="B55" t="str">
        <f t="shared" si="0"/>
        <v>02017</v>
      </c>
      <c r="C55" s="229">
        <f>'Exp Database'!C55</f>
        <v>0</v>
      </c>
      <c r="D55" s="229">
        <f>'Exp Database'!D55</f>
        <v>2017</v>
      </c>
      <c r="E55" s="229">
        <f>'Exp Database'!E55</f>
        <v>0</v>
      </c>
      <c r="F55" s="229">
        <f>'Exp Database'!F55</f>
        <v>0</v>
      </c>
      <c r="G55" s="229">
        <f>IF('Exp Database'!G55="Units ( x 1)",1,IF('Exp Database'!G55="Thousands (x 1,000)",1000,IF('Exp Database'!G55="Millions (x 1,000,000)",1000000,)))</f>
        <v>0</v>
      </c>
      <c r="H55" s="230" t="str">
        <f>IF('Exp Database'!H55&gt;0,'Exp Database'!H55,'Exp Database'!J55)</f>
        <v/>
      </c>
      <c r="I55" s="230">
        <f>'Exp Database'!H55</f>
        <v>0</v>
      </c>
      <c r="J55" s="229">
        <f>'Exp Database'!I55</f>
        <v>0</v>
      </c>
      <c r="K55" s="230" t="str">
        <f>'Exp Database'!J55</f>
        <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60.75" thickBot="1" x14ac:dyDescent="0.3">
      <c r="B56" t="str">
        <f t="shared" si="0"/>
        <v>02017</v>
      </c>
      <c r="C56" s="229">
        <f>'Exp Database'!C56</f>
        <v>0</v>
      </c>
      <c r="D56" s="229">
        <f>'Exp Database'!D56</f>
        <v>2017</v>
      </c>
      <c r="E56" s="229">
        <f>'Exp Database'!E56</f>
        <v>0</v>
      </c>
      <c r="F56" s="229">
        <f>'Exp Database'!F56</f>
        <v>0</v>
      </c>
      <c r="G56" s="229">
        <f>IF('Exp Database'!G56="Units ( x 1)",1,IF('Exp Database'!G56="Thousands (x 1,000)",1000,IF('Exp Database'!G56="Millions (x 1,000,000)",1000000,)))</f>
        <v>0</v>
      </c>
      <c r="H56" s="230" t="str">
        <f>IF('Exp Database'!H56&gt;0,'Exp Database'!H56,'Exp Database'!J56)</f>
        <v/>
      </c>
      <c r="I56" s="230">
        <f>'Exp Database'!H56</f>
        <v>0</v>
      </c>
      <c r="J56" s="229">
        <f>'Exp Database'!I56</f>
        <v>0</v>
      </c>
      <c r="K56" s="230" t="str">
        <f>'Exp Database'!J56</f>
        <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75.75" thickBot="1" x14ac:dyDescent="0.3">
      <c r="B57" t="str">
        <f t="shared" si="0"/>
        <v>02017</v>
      </c>
      <c r="C57" s="229">
        <f>'Exp Database'!C57</f>
        <v>0</v>
      </c>
      <c r="D57" s="229">
        <f>'Exp Database'!D57</f>
        <v>2017</v>
      </c>
      <c r="E57" s="229">
        <f>'Exp Database'!E57</f>
        <v>0</v>
      </c>
      <c r="F57" s="229">
        <f>'Exp Database'!F57</f>
        <v>0</v>
      </c>
      <c r="G57" s="229">
        <f>IF('Exp Database'!G57="Units ( x 1)",1,IF('Exp Database'!G57="Thousands (x 1,000)",1000,IF('Exp Database'!G57="Millions (x 1,000,000)",1000000,)))</f>
        <v>0</v>
      </c>
      <c r="H57" s="230" t="str">
        <f>IF('Exp Database'!H57&gt;0,'Exp Database'!H57,'Exp Database'!J57)</f>
        <v/>
      </c>
      <c r="I57" s="230">
        <f>'Exp Database'!H57</f>
        <v>0</v>
      </c>
      <c r="J57" s="229">
        <f>'Exp Database'!I57</f>
        <v>0</v>
      </c>
      <c r="K57" s="230" t="str">
        <f>'Exp Database'!J57</f>
        <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20.75" thickBot="1" x14ac:dyDescent="0.3">
      <c r="B58" t="str">
        <f t="shared" si="0"/>
        <v>02017</v>
      </c>
      <c r="C58" s="229">
        <f>'Exp Database'!C58</f>
        <v>0</v>
      </c>
      <c r="D58" s="229">
        <f>'Exp Database'!D58</f>
        <v>2017</v>
      </c>
      <c r="E58" s="229">
        <f>'Exp Database'!E58</f>
        <v>0</v>
      </c>
      <c r="F58" s="229">
        <f>'Exp Database'!F58</f>
        <v>0</v>
      </c>
      <c r="G58" s="229">
        <f>IF('Exp Database'!G58="Units ( x 1)",1,IF('Exp Database'!G58="Thousands (x 1,000)",1000,IF('Exp Database'!G58="Millions (x 1,000,000)",1000000,)))</f>
        <v>0</v>
      </c>
      <c r="H58" s="230" t="str">
        <f>IF('Exp Database'!H58&gt;0,'Exp Database'!H58,'Exp Database'!J58)</f>
        <v/>
      </c>
      <c r="I58" s="230">
        <f>'Exp Database'!H58</f>
        <v>0</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3">
      <c r="B59" t="str">
        <f t="shared" si="0"/>
        <v>02017</v>
      </c>
      <c r="C59" s="229">
        <f>'Exp Database'!C59</f>
        <v>0</v>
      </c>
      <c r="D59" s="229">
        <f>'Exp Database'!D59</f>
        <v>2017</v>
      </c>
      <c r="E59" s="229">
        <f>'Exp Database'!E59</f>
        <v>0</v>
      </c>
      <c r="F59" s="229">
        <f>'Exp Database'!F59</f>
        <v>0</v>
      </c>
      <c r="G59" s="229">
        <f>IF('Exp Database'!G59="Units ( x 1)",1,IF('Exp Database'!G59="Thousands (x 1,000)",1000,IF('Exp Database'!G59="Millions (x 1,000,000)",1000000,)))</f>
        <v>0</v>
      </c>
      <c r="H59" s="230" t="str">
        <f>IF('Exp Database'!H59&gt;0,'Exp Database'!H59,'Exp Database'!J59)</f>
        <v/>
      </c>
      <c r="I59" s="230">
        <f>'Exp Database'!H59</f>
        <v>0</v>
      </c>
      <c r="J59" s="229">
        <f>'Exp Database'!I59</f>
        <v>0</v>
      </c>
      <c r="K59" s="230" t="str">
        <f>'Exp Database'!J59</f>
        <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5.75" thickBot="1" x14ac:dyDescent="0.3">
      <c r="B60" t="str">
        <f t="shared" si="0"/>
        <v>02017</v>
      </c>
      <c r="C60" s="229">
        <f>'Exp Database'!C60</f>
        <v>0</v>
      </c>
      <c r="D60" s="229">
        <f>'Exp Database'!D60</f>
        <v>2017</v>
      </c>
      <c r="E60" s="229">
        <f>'Exp Database'!E60</f>
        <v>0</v>
      </c>
      <c r="F60" s="229">
        <f>'Exp Database'!F60</f>
        <v>0</v>
      </c>
      <c r="G60" s="229">
        <f>IF('Exp Database'!G60="Units ( x 1)",1,IF('Exp Database'!G60="Thousands (x 1,000)",1000,IF('Exp Database'!G60="Millions (x 1,000,000)",1000000,)))</f>
        <v>0</v>
      </c>
      <c r="H60" s="230" t="str">
        <f>IF('Exp Database'!H60&gt;0,'Exp Database'!H60,'Exp Database'!J60)</f>
        <v/>
      </c>
      <c r="I60" s="230">
        <f>'Exp Database'!H60</f>
        <v>0</v>
      </c>
      <c r="J60" s="229">
        <f>'Exp Database'!I60</f>
        <v>0</v>
      </c>
      <c r="K60" s="230" t="str">
        <f>'Exp Database'!J60</f>
        <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30.75" thickBot="1" x14ac:dyDescent="0.3">
      <c r="B61" t="str">
        <f t="shared" si="0"/>
        <v>02017</v>
      </c>
      <c r="C61" s="229">
        <f>'Exp Database'!C61</f>
        <v>0</v>
      </c>
      <c r="D61" s="229">
        <f>'Exp Database'!D61</f>
        <v>2017</v>
      </c>
      <c r="E61" s="229">
        <f>'Exp Database'!E61</f>
        <v>0</v>
      </c>
      <c r="F61" s="229">
        <f>'Exp Database'!F61</f>
        <v>0</v>
      </c>
      <c r="G61" s="229">
        <f>IF('Exp Database'!G61="Units ( x 1)",1,IF('Exp Database'!G61="Thousands (x 1,000)",1000,IF('Exp Database'!G61="Millions (x 1,000,000)",1000000,)))</f>
        <v>0</v>
      </c>
      <c r="H61" s="230" t="str">
        <f>IF('Exp Database'!H61&gt;0,'Exp Database'!H61,'Exp Database'!J61)</f>
        <v/>
      </c>
      <c r="I61" s="230">
        <f>'Exp Database'!H61</f>
        <v>0</v>
      </c>
      <c r="J61" s="229">
        <f>'Exp Database'!I61</f>
        <v>0</v>
      </c>
      <c r="K61" s="230" t="str">
        <f>'Exp Database'!J61</f>
        <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30.75" thickBot="1" x14ac:dyDescent="0.3">
      <c r="B62" t="str">
        <f t="shared" si="0"/>
        <v>02017</v>
      </c>
      <c r="C62" s="229">
        <f>'Exp Database'!C62</f>
        <v>0</v>
      </c>
      <c r="D62" s="229">
        <f>'Exp Database'!D62</f>
        <v>2017</v>
      </c>
      <c r="E62" s="229">
        <f>'Exp Database'!E62</f>
        <v>0</v>
      </c>
      <c r="F62" s="229">
        <f>'Exp Database'!F62</f>
        <v>0</v>
      </c>
      <c r="G62" s="229">
        <f>IF('Exp Database'!G62="Units ( x 1)",1,IF('Exp Database'!G62="Thousands (x 1,000)",1000,IF('Exp Database'!G62="Millions (x 1,000,000)",1000000,)))</f>
        <v>0</v>
      </c>
      <c r="H62" s="230" t="str">
        <f>IF('Exp Database'!H62&gt;0,'Exp Database'!H62,'Exp Database'!J62)</f>
        <v/>
      </c>
      <c r="I62" s="230">
        <f>'Exp Database'!H62</f>
        <v>0</v>
      </c>
      <c r="J62" s="229">
        <f>'Exp Database'!I62</f>
        <v>0</v>
      </c>
      <c r="K62" s="230" t="str">
        <f>'Exp Database'!J62</f>
        <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105.75" thickBot="1" x14ac:dyDescent="0.3">
      <c r="B63" t="str">
        <f t="shared" si="0"/>
        <v>02017</v>
      </c>
      <c r="C63" s="229">
        <f>'Exp Database'!C63</f>
        <v>0</v>
      </c>
      <c r="D63" s="229">
        <f>'Exp Database'!D63</f>
        <v>2017</v>
      </c>
      <c r="E63" s="229">
        <f>'Exp Database'!E63</f>
        <v>0</v>
      </c>
      <c r="F63" s="229">
        <f>'Exp Database'!F63</f>
        <v>0</v>
      </c>
      <c r="G63" s="229">
        <f>IF('Exp Database'!G63="Units ( x 1)",1,IF('Exp Database'!G63="Thousands (x 1,000)",1000,IF('Exp Database'!G63="Millions (x 1,000,000)",1000000,)))</f>
        <v>0</v>
      </c>
      <c r="H63" s="230" t="str">
        <f>IF('Exp Database'!H63&gt;0,'Exp Database'!H63,'Exp Database'!J63)</f>
        <v/>
      </c>
      <c r="I63" s="230">
        <f>'Exp Database'!H63</f>
        <v>0</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30.75" thickBot="1" x14ac:dyDescent="0.3">
      <c r="B64" t="str">
        <f t="shared" si="0"/>
        <v>02017</v>
      </c>
      <c r="C64" s="229">
        <f>'Exp Database'!C64</f>
        <v>0</v>
      </c>
      <c r="D64" s="229">
        <f>'Exp Database'!D64</f>
        <v>2017</v>
      </c>
      <c r="E64" s="229">
        <f>'Exp Database'!E64</f>
        <v>0</v>
      </c>
      <c r="F64" s="229">
        <f>'Exp Database'!F64</f>
        <v>0</v>
      </c>
      <c r="G64" s="229">
        <f>IF('Exp Database'!G64="Units ( x 1)",1,IF('Exp Database'!G64="Thousands (x 1,000)",1000,IF('Exp Database'!G64="Millions (x 1,000,000)",1000000,)))</f>
        <v>0</v>
      </c>
      <c r="H64" s="230" t="str">
        <f>IF('Exp Database'!H64&gt;0,'Exp Database'!H64,'Exp Database'!J64)</f>
        <v/>
      </c>
      <c r="I64" s="230">
        <f>'Exp Database'!H64</f>
        <v>0</v>
      </c>
      <c r="J64" s="229">
        <f>'Exp Database'!I64</f>
        <v>0</v>
      </c>
      <c r="K64" s="230" t="str">
        <f>'Exp Database'!J64</f>
        <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5.75" thickBot="1" x14ac:dyDescent="0.3">
      <c r="B65" t="str">
        <f t="shared" si="0"/>
        <v>02017</v>
      </c>
      <c r="C65" s="229">
        <f>'Exp Database'!C65</f>
        <v>0</v>
      </c>
      <c r="D65" s="229">
        <f>'Exp Database'!D65</f>
        <v>2017</v>
      </c>
      <c r="E65" s="229">
        <f>'Exp Database'!E65</f>
        <v>0</v>
      </c>
      <c r="F65" s="229">
        <f>'Exp Database'!F65</f>
        <v>0</v>
      </c>
      <c r="G65" s="229">
        <f>IF('Exp Database'!G65="Units ( x 1)",1,IF('Exp Database'!G65="Thousands (x 1,000)",1000,IF('Exp Database'!G65="Millions (x 1,000,000)",1000000,)))</f>
        <v>0</v>
      </c>
      <c r="H65" s="230" t="str">
        <f>IF('Exp Database'!H65&gt;0,'Exp Database'!H65,'Exp Database'!J65)</f>
        <v/>
      </c>
      <c r="I65" s="230">
        <f>'Exp Database'!H65</f>
        <v>0</v>
      </c>
      <c r="J65" s="229">
        <f>'Exp Database'!I65</f>
        <v>0</v>
      </c>
      <c r="K65" s="230" t="str">
        <f>'Exp Database'!J65</f>
        <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30.75" thickBot="1" x14ac:dyDescent="0.3">
      <c r="B66" t="str">
        <f t="shared" si="0"/>
        <v>02017</v>
      </c>
      <c r="C66" s="229">
        <f>'Exp Database'!C66</f>
        <v>0</v>
      </c>
      <c r="D66" s="229">
        <f>'Exp Database'!D66</f>
        <v>2017</v>
      </c>
      <c r="E66" s="229">
        <f>'Exp Database'!E66</f>
        <v>0</v>
      </c>
      <c r="F66" s="229">
        <f>'Exp Database'!F66</f>
        <v>0</v>
      </c>
      <c r="G66" s="229">
        <f>IF('Exp Database'!G66="Units ( x 1)",1,IF('Exp Database'!G66="Thousands (x 1,000)",1000,IF('Exp Database'!G66="Millions (x 1,000,000)",1000000,)))</f>
        <v>0</v>
      </c>
      <c r="H66" s="230" t="str">
        <f>IF('Exp Database'!H66&gt;0,'Exp Database'!H66,'Exp Database'!J66)</f>
        <v/>
      </c>
      <c r="I66" s="230">
        <f>'Exp Database'!H66</f>
        <v>0</v>
      </c>
      <c r="J66" s="229">
        <f>'Exp Database'!I66</f>
        <v>0</v>
      </c>
      <c r="K66" s="230" t="str">
        <f>'Exp Database'!J66</f>
        <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30.75" thickBot="1" x14ac:dyDescent="0.3">
      <c r="B67" t="str">
        <f t="shared" si="0"/>
        <v>02017</v>
      </c>
      <c r="C67" s="229">
        <f>'Exp Database'!C67</f>
        <v>0</v>
      </c>
      <c r="D67" s="229">
        <f>'Exp Database'!D67</f>
        <v>2017</v>
      </c>
      <c r="E67" s="229">
        <f>'Exp Database'!E67</f>
        <v>0</v>
      </c>
      <c r="F67" s="229">
        <f>'Exp Database'!F67</f>
        <v>0</v>
      </c>
      <c r="G67" s="229">
        <f>IF('Exp Database'!G67="Units ( x 1)",1,IF('Exp Database'!G67="Thousands (x 1,000)",1000,IF('Exp Database'!G67="Millions (x 1,000,000)",1000000,)))</f>
        <v>0</v>
      </c>
      <c r="H67" s="230" t="str">
        <f>IF('Exp Database'!H67&gt;0,'Exp Database'!H67,'Exp Database'!J67)</f>
        <v/>
      </c>
      <c r="I67" s="230">
        <f>'Exp Database'!H67</f>
        <v>0</v>
      </c>
      <c r="J67" s="229">
        <f>'Exp Database'!I67</f>
        <v>0</v>
      </c>
      <c r="K67" s="230" t="str">
        <f>'Exp Database'!J67</f>
        <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105.75" thickBot="1" x14ac:dyDescent="0.3">
      <c r="B68" t="str">
        <f t="shared" si="0"/>
        <v>02017</v>
      </c>
      <c r="C68" s="229">
        <f>'Exp Database'!C68</f>
        <v>0</v>
      </c>
      <c r="D68" s="229">
        <f>'Exp Database'!D68</f>
        <v>2017</v>
      </c>
      <c r="E68" s="229">
        <f>'Exp Database'!E68</f>
        <v>0</v>
      </c>
      <c r="F68" s="229">
        <f>'Exp Database'!F68</f>
        <v>0</v>
      </c>
      <c r="G68" s="229">
        <f>IF('Exp Database'!G68="Units ( x 1)",1,IF('Exp Database'!G68="Thousands (x 1,000)",1000,IF('Exp Database'!G68="Millions (x 1,000,000)",1000000,)))</f>
        <v>0</v>
      </c>
      <c r="H68" s="230" t="str">
        <f>IF('Exp Database'!H68&gt;0,'Exp Database'!H68,'Exp Database'!J68)</f>
        <v/>
      </c>
      <c r="I68" s="230">
        <f>'Exp Database'!H68</f>
        <v>0</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5.75" thickBot="1" x14ac:dyDescent="0.3">
      <c r="B69" t="str">
        <f t="shared" si="0"/>
        <v>02017</v>
      </c>
      <c r="C69" s="229">
        <f>'Exp Database'!C69</f>
        <v>0</v>
      </c>
      <c r="D69" s="229">
        <f>'Exp Database'!D69</f>
        <v>2017</v>
      </c>
      <c r="E69" s="229">
        <f>'Exp Database'!E69</f>
        <v>0</v>
      </c>
      <c r="F69" s="229">
        <f>'Exp Database'!F69</f>
        <v>0</v>
      </c>
      <c r="G69" s="229">
        <f>IF('Exp Database'!G69="Units ( x 1)",1,IF('Exp Database'!G69="Thousands (x 1,000)",1000,IF('Exp Database'!G69="Millions (x 1,000,000)",1000000,)))</f>
        <v>0</v>
      </c>
      <c r="H69" s="230" t="str">
        <f>IF('Exp Database'!H69&gt;0,'Exp Database'!H69,'Exp Database'!J69)</f>
        <v/>
      </c>
      <c r="I69" s="230">
        <f>'Exp Database'!H69</f>
        <v>0</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30.75" thickBot="1" x14ac:dyDescent="0.3">
      <c r="B70" t="str">
        <f t="shared" si="0"/>
        <v>02017</v>
      </c>
      <c r="C70" s="229">
        <f>'Exp Database'!C70</f>
        <v>0</v>
      </c>
      <c r="D70" s="229">
        <f>'Exp Database'!D70</f>
        <v>2017</v>
      </c>
      <c r="E70" s="229">
        <f>'Exp Database'!E70</f>
        <v>0</v>
      </c>
      <c r="F70" s="229">
        <f>'Exp Database'!F70</f>
        <v>0</v>
      </c>
      <c r="G70" s="229">
        <f>IF('Exp Database'!G70="Units ( x 1)",1,IF('Exp Database'!G70="Thousands (x 1,000)",1000,IF('Exp Database'!G70="Millions (x 1,000,000)",1000000,)))</f>
        <v>0</v>
      </c>
      <c r="H70" s="230" t="str">
        <f>IF('Exp Database'!H70&gt;0,'Exp Database'!H70,'Exp Database'!J70)</f>
        <v/>
      </c>
      <c r="I70" s="230">
        <f>'Exp Database'!H70</f>
        <v>0</v>
      </c>
      <c r="J70" s="229">
        <f>'Exp Database'!I70</f>
        <v>0</v>
      </c>
      <c r="K70" s="230" t="str">
        <f>'Exp Database'!J70</f>
        <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30.75" thickBot="1" x14ac:dyDescent="0.3">
      <c r="B71" t="str">
        <f t="shared" ref="B71:B134" si="5">C71&amp;D71</f>
        <v>02017</v>
      </c>
      <c r="C71" s="229">
        <f>'Exp Database'!C71</f>
        <v>0</v>
      </c>
      <c r="D71" s="229">
        <f>'Exp Database'!D71</f>
        <v>2017</v>
      </c>
      <c r="E71" s="229">
        <f>'Exp Database'!E71</f>
        <v>0</v>
      </c>
      <c r="F71" s="229">
        <f>'Exp Database'!F71</f>
        <v>0</v>
      </c>
      <c r="G71" s="229">
        <f>IF('Exp Database'!G71="Units ( x 1)",1,IF('Exp Database'!G71="Thousands (x 1,000)",1000,IF('Exp Database'!G71="Millions (x 1,000,000)",1000000,)))</f>
        <v>0</v>
      </c>
      <c r="H71" s="230" t="str">
        <f>IF('Exp Database'!H71&gt;0,'Exp Database'!H71,'Exp Database'!J71)</f>
        <v/>
      </c>
      <c r="I71" s="230">
        <f>'Exp Database'!H71</f>
        <v>0</v>
      </c>
      <c r="J71" s="229">
        <f>'Exp Database'!I71</f>
        <v>0</v>
      </c>
      <c r="K71" s="230" t="str">
        <f>'Exp Database'!J71</f>
        <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5.75" thickBot="1" x14ac:dyDescent="0.3">
      <c r="B72" t="str">
        <f t="shared" si="5"/>
        <v>02017</v>
      </c>
      <c r="C72" s="229">
        <f>'Exp Database'!C72</f>
        <v>0</v>
      </c>
      <c r="D72" s="229">
        <f>'Exp Database'!D72</f>
        <v>2017</v>
      </c>
      <c r="E72" s="229">
        <f>'Exp Database'!E72</f>
        <v>0</v>
      </c>
      <c r="F72" s="229">
        <f>'Exp Database'!F72</f>
        <v>0</v>
      </c>
      <c r="G72" s="229">
        <f>IF('Exp Database'!G72="Units ( x 1)",1,IF('Exp Database'!G72="Thousands (x 1,000)",1000,IF('Exp Database'!G72="Millions (x 1,000,000)",1000000,)))</f>
        <v>0</v>
      </c>
      <c r="H72" s="230" t="str">
        <f>IF('Exp Database'!H72&gt;0,'Exp Database'!H72,'Exp Database'!J72)</f>
        <v/>
      </c>
      <c r="I72" s="230">
        <f>'Exp Database'!H72</f>
        <v>0</v>
      </c>
      <c r="J72" s="229">
        <f>'Exp Database'!I72</f>
        <v>0</v>
      </c>
      <c r="K72" s="230" t="str">
        <f>'Exp Database'!J72</f>
        <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30.75" thickBot="1" x14ac:dyDescent="0.3">
      <c r="B73" t="str">
        <f t="shared" si="5"/>
        <v>02017</v>
      </c>
      <c r="C73" s="229">
        <f>'Exp Database'!C73</f>
        <v>0</v>
      </c>
      <c r="D73" s="229">
        <f>'Exp Database'!D73</f>
        <v>2017</v>
      </c>
      <c r="E73" s="229">
        <f>'Exp Database'!E73</f>
        <v>0</v>
      </c>
      <c r="F73" s="229">
        <f>'Exp Database'!F73</f>
        <v>0</v>
      </c>
      <c r="G73" s="229">
        <f>IF('Exp Database'!G73="Units ( x 1)",1,IF('Exp Database'!G73="Thousands (x 1,000)",1000,IF('Exp Database'!G73="Millions (x 1,000,000)",1000000,)))</f>
        <v>0</v>
      </c>
      <c r="H73" s="230" t="str">
        <f>IF('Exp Database'!H73&gt;0,'Exp Database'!H73,'Exp Database'!J73)</f>
        <v/>
      </c>
      <c r="I73" s="230">
        <f>'Exp Database'!H73</f>
        <v>0</v>
      </c>
      <c r="J73" s="229">
        <f>'Exp Database'!I73</f>
        <v>0</v>
      </c>
      <c r="K73" s="230" t="str">
        <f>'Exp Database'!J73</f>
        <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30.75" thickBot="1" x14ac:dyDescent="0.3">
      <c r="B74" t="str">
        <f t="shared" si="5"/>
        <v>02017</v>
      </c>
      <c r="C74" s="229">
        <f>'Exp Database'!C74</f>
        <v>0</v>
      </c>
      <c r="D74" s="229">
        <f>'Exp Database'!D74</f>
        <v>2017</v>
      </c>
      <c r="E74" s="229">
        <f>'Exp Database'!E74</f>
        <v>0</v>
      </c>
      <c r="F74" s="229">
        <f>'Exp Database'!F74</f>
        <v>0</v>
      </c>
      <c r="G74" s="229">
        <f>IF('Exp Database'!G74="Units ( x 1)",1,IF('Exp Database'!G74="Thousands (x 1,000)",1000,IF('Exp Database'!G74="Millions (x 1,000,000)",1000000,)))</f>
        <v>0</v>
      </c>
      <c r="H74" s="230" t="str">
        <f>IF('Exp Database'!H74&gt;0,'Exp Database'!H74,'Exp Database'!J74)</f>
        <v/>
      </c>
      <c r="I74" s="230">
        <f>'Exp Database'!H74</f>
        <v>0</v>
      </c>
      <c r="J74" s="229">
        <f>'Exp Database'!I74</f>
        <v>0</v>
      </c>
      <c r="K74" s="230" t="str">
        <f>'Exp Database'!J74</f>
        <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30.75" thickBot="1" x14ac:dyDescent="0.3">
      <c r="B75" t="str">
        <f t="shared" si="5"/>
        <v>02017</v>
      </c>
      <c r="C75" s="229">
        <f>'Exp Database'!C75</f>
        <v>0</v>
      </c>
      <c r="D75" s="229">
        <f>'Exp Database'!D75</f>
        <v>2017</v>
      </c>
      <c r="E75" s="229">
        <f>'Exp Database'!E75</f>
        <v>0</v>
      </c>
      <c r="F75" s="229">
        <f>'Exp Database'!F75</f>
        <v>0</v>
      </c>
      <c r="G75" s="229">
        <f>IF('Exp Database'!G75="Units ( x 1)",1,IF('Exp Database'!G75="Thousands (x 1,000)",1000,IF('Exp Database'!G75="Millions (x 1,000,000)",1000000,)))</f>
        <v>0</v>
      </c>
      <c r="H75" s="230" t="str">
        <f>IF('Exp Database'!H75&gt;0,'Exp Database'!H75,'Exp Database'!J75)</f>
        <v/>
      </c>
      <c r="I75" s="230">
        <f>'Exp Database'!H75</f>
        <v>0</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60.75" thickBot="1" x14ac:dyDescent="0.3">
      <c r="B76" t="str">
        <f t="shared" si="5"/>
        <v>02017</v>
      </c>
      <c r="C76" s="229">
        <f>'Exp Database'!C76</f>
        <v>0</v>
      </c>
      <c r="D76" s="229">
        <f>'Exp Database'!D76</f>
        <v>2017</v>
      </c>
      <c r="E76" s="229">
        <f>'Exp Database'!E76</f>
        <v>0</v>
      </c>
      <c r="F76" s="229">
        <f>'Exp Database'!F76</f>
        <v>0</v>
      </c>
      <c r="G76" s="229">
        <f>IF('Exp Database'!G76="Units ( x 1)",1,IF('Exp Database'!G76="Thousands (x 1,000)",1000,IF('Exp Database'!G76="Millions (x 1,000,000)",1000000,)))</f>
        <v>0</v>
      </c>
      <c r="H76" s="230" t="str">
        <f>IF('Exp Database'!H76&gt;0,'Exp Database'!H76,'Exp Database'!J76)</f>
        <v/>
      </c>
      <c r="I76" s="230">
        <f>'Exp Database'!H76</f>
        <v>0</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30.75" thickBot="1" x14ac:dyDescent="0.3">
      <c r="B77" t="str">
        <f t="shared" si="5"/>
        <v>02017</v>
      </c>
      <c r="C77" s="229">
        <f>'Exp Database'!C77</f>
        <v>0</v>
      </c>
      <c r="D77" s="229">
        <f>'Exp Database'!D77</f>
        <v>2017</v>
      </c>
      <c r="E77" s="229">
        <f>'Exp Database'!E77</f>
        <v>0</v>
      </c>
      <c r="F77" s="229">
        <f>'Exp Database'!F77</f>
        <v>0</v>
      </c>
      <c r="G77" s="229">
        <f>IF('Exp Database'!G77="Units ( x 1)",1,IF('Exp Database'!G77="Thousands (x 1,000)",1000,IF('Exp Database'!G77="Millions (x 1,000,000)",1000000,)))</f>
        <v>0</v>
      </c>
      <c r="H77" s="230" t="str">
        <f>IF('Exp Database'!H77&gt;0,'Exp Database'!H77,'Exp Database'!J77)</f>
        <v/>
      </c>
      <c r="I77" s="230">
        <f>'Exp Database'!H77</f>
        <v>0</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30.75" thickBot="1" x14ac:dyDescent="0.3">
      <c r="B78" t="str">
        <f t="shared" si="5"/>
        <v>02017</v>
      </c>
      <c r="C78" s="229">
        <f>'Exp Database'!C78</f>
        <v>0</v>
      </c>
      <c r="D78" s="229">
        <f>'Exp Database'!D78</f>
        <v>2017</v>
      </c>
      <c r="E78" s="229">
        <f>'Exp Database'!E78</f>
        <v>0</v>
      </c>
      <c r="F78" s="229">
        <f>'Exp Database'!F78</f>
        <v>0</v>
      </c>
      <c r="G78" s="229">
        <f>IF('Exp Database'!G78="Units ( x 1)",1,IF('Exp Database'!G78="Thousands (x 1,000)",1000,IF('Exp Database'!G78="Millions (x 1,000,000)",1000000,)))</f>
        <v>0</v>
      </c>
      <c r="H78" s="230" t="str">
        <f>IF('Exp Database'!H78&gt;0,'Exp Database'!H78,'Exp Database'!J78)</f>
        <v/>
      </c>
      <c r="I78" s="230">
        <f>'Exp Database'!H78</f>
        <v>0</v>
      </c>
      <c r="J78" s="229">
        <f>'Exp Database'!I78</f>
        <v>0</v>
      </c>
      <c r="K78" s="230" t="str">
        <f>'Exp Database'!J78</f>
        <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90.75" thickBot="1" x14ac:dyDescent="0.3">
      <c r="B79" t="str">
        <f t="shared" si="5"/>
        <v>02017</v>
      </c>
      <c r="C79" s="229">
        <f>'Exp Database'!C79</f>
        <v>0</v>
      </c>
      <c r="D79" s="229">
        <f>'Exp Database'!D79</f>
        <v>2017</v>
      </c>
      <c r="E79" s="229">
        <f>'Exp Database'!E79</f>
        <v>0</v>
      </c>
      <c r="F79" s="229">
        <f>'Exp Database'!F79</f>
        <v>0</v>
      </c>
      <c r="G79" s="229">
        <f>IF('Exp Database'!G79="Units ( x 1)",1,IF('Exp Database'!G79="Thousands (x 1,000)",1000,IF('Exp Database'!G79="Millions (x 1,000,000)",1000000,)))</f>
        <v>0</v>
      </c>
      <c r="H79" s="230" t="str">
        <f>IF('Exp Database'!H79&gt;0,'Exp Database'!H79,'Exp Database'!J79)</f>
        <v/>
      </c>
      <c r="I79" s="230">
        <f>'Exp Database'!H79</f>
        <v>0</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5.75" thickBot="1" x14ac:dyDescent="0.3">
      <c r="B80" t="str">
        <f t="shared" si="5"/>
        <v>02017</v>
      </c>
      <c r="C80" s="229">
        <f>'Exp Database'!C80</f>
        <v>0</v>
      </c>
      <c r="D80" s="229">
        <f>'Exp Database'!D80</f>
        <v>2017</v>
      </c>
      <c r="E80" s="229">
        <f>'Exp Database'!E80</f>
        <v>0</v>
      </c>
      <c r="F80" s="229">
        <f>'Exp Database'!F80</f>
        <v>0</v>
      </c>
      <c r="G80" s="229">
        <f>IF('Exp Database'!G80="Units ( x 1)",1,IF('Exp Database'!G80="Thousands (x 1,000)",1000,IF('Exp Database'!G80="Millions (x 1,000,000)",1000000,)))</f>
        <v>0</v>
      </c>
      <c r="H80" s="230" t="str">
        <f>IF('Exp Database'!H80&gt;0,'Exp Database'!H80,'Exp Database'!J80)</f>
        <v/>
      </c>
      <c r="I80" s="230">
        <f>'Exp Database'!H80</f>
        <v>0</v>
      </c>
      <c r="J80" s="229">
        <f>'Exp Database'!I80</f>
        <v>0</v>
      </c>
      <c r="K80" s="230" t="str">
        <f>'Exp Database'!J80</f>
        <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35.75" thickBot="1" x14ac:dyDescent="0.3">
      <c r="B81" t="str">
        <f t="shared" si="5"/>
        <v>02017</v>
      </c>
      <c r="C81" s="229">
        <f>'Exp Database'!C81</f>
        <v>0</v>
      </c>
      <c r="D81" s="229">
        <f>'Exp Database'!D81</f>
        <v>2017</v>
      </c>
      <c r="E81" s="229">
        <f>'Exp Database'!E81</f>
        <v>0</v>
      </c>
      <c r="F81" s="229">
        <f>'Exp Database'!F81</f>
        <v>0</v>
      </c>
      <c r="G81" s="229">
        <f>IF('Exp Database'!G81="Units ( x 1)",1,IF('Exp Database'!G81="Thousands (x 1,000)",1000,IF('Exp Database'!G81="Millions (x 1,000,000)",1000000,)))</f>
        <v>0</v>
      </c>
      <c r="H81" s="230" t="str">
        <f>IF('Exp Database'!H81&gt;0,'Exp Database'!H81,'Exp Database'!J81)</f>
        <v/>
      </c>
      <c r="I81" s="230">
        <f>'Exp Database'!H81</f>
        <v>0</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75.75" thickBot="1" x14ac:dyDescent="0.3">
      <c r="B82" t="str">
        <f t="shared" si="5"/>
        <v>02017</v>
      </c>
      <c r="C82" s="229">
        <f>'Exp Database'!C82</f>
        <v>0</v>
      </c>
      <c r="D82" s="229">
        <f>'Exp Database'!D82</f>
        <v>2017</v>
      </c>
      <c r="E82" s="229">
        <f>'Exp Database'!E82</f>
        <v>0</v>
      </c>
      <c r="F82" s="229">
        <f>'Exp Database'!F82</f>
        <v>0</v>
      </c>
      <c r="G82" s="229">
        <f>IF('Exp Database'!G82="Units ( x 1)",1,IF('Exp Database'!G82="Thousands (x 1,000)",1000,IF('Exp Database'!G82="Millions (x 1,000,000)",1000000,)))</f>
        <v>0</v>
      </c>
      <c r="H82" s="230" t="str">
        <f>IF('Exp Database'!H82&gt;0,'Exp Database'!H82,'Exp Database'!J82)</f>
        <v/>
      </c>
      <c r="I82" s="230">
        <f>'Exp Database'!H82</f>
        <v>0</v>
      </c>
      <c r="J82" s="229">
        <f>'Exp Database'!I82</f>
        <v>0</v>
      </c>
      <c r="K82" s="230" t="str">
        <f>'Exp Database'!J82</f>
        <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30.75" thickBot="1" x14ac:dyDescent="0.3">
      <c r="B83" t="str">
        <f t="shared" si="5"/>
        <v>02017</v>
      </c>
      <c r="C83" s="229">
        <f>'Exp Database'!C83</f>
        <v>0</v>
      </c>
      <c r="D83" s="229">
        <f>'Exp Database'!D83</f>
        <v>2017</v>
      </c>
      <c r="E83" s="229">
        <f>'Exp Database'!E83</f>
        <v>0</v>
      </c>
      <c r="F83" s="229">
        <f>'Exp Database'!F83</f>
        <v>0</v>
      </c>
      <c r="G83" s="229">
        <f>IF('Exp Database'!G83="Units ( x 1)",1,IF('Exp Database'!G83="Thousands (x 1,000)",1000,IF('Exp Database'!G83="Millions (x 1,000,000)",1000000,)))</f>
        <v>0</v>
      </c>
      <c r="H83" s="230" t="str">
        <f>IF('Exp Database'!H83&gt;0,'Exp Database'!H83,'Exp Database'!J83)</f>
        <v/>
      </c>
      <c r="I83" s="230">
        <f>'Exp Database'!H83</f>
        <v>0</v>
      </c>
      <c r="J83" s="229">
        <f>'Exp Database'!I83</f>
        <v>0</v>
      </c>
      <c r="K83" s="230" t="str">
        <f>'Exp Database'!J83</f>
        <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5.75" thickBot="1" x14ac:dyDescent="0.3">
      <c r="B84" t="str">
        <f t="shared" si="5"/>
        <v>02017</v>
      </c>
      <c r="C84" s="229">
        <f>'Exp Database'!C84</f>
        <v>0</v>
      </c>
      <c r="D84" s="229">
        <f>'Exp Database'!D84</f>
        <v>2017</v>
      </c>
      <c r="E84" s="229">
        <f>'Exp Database'!E84</f>
        <v>0</v>
      </c>
      <c r="F84" s="229">
        <f>'Exp Database'!F84</f>
        <v>0</v>
      </c>
      <c r="G84" s="229">
        <f>IF('Exp Database'!G84="Units ( x 1)",1,IF('Exp Database'!G84="Thousands (x 1,000)",1000,IF('Exp Database'!G84="Millions (x 1,000,000)",1000000,)))</f>
        <v>0</v>
      </c>
      <c r="H84" s="230" t="str">
        <f>IF('Exp Database'!H84&gt;0,'Exp Database'!H84,'Exp Database'!J84)</f>
        <v/>
      </c>
      <c r="I84" s="230">
        <f>'Exp Database'!H84</f>
        <v>0</v>
      </c>
      <c r="J84" s="229">
        <f>'Exp Database'!I84</f>
        <v>0</v>
      </c>
      <c r="K84" s="230" t="str">
        <f>'Exp Database'!J84</f>
        <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30.75" thickBot="1" x14ac:dyDescent="0.3">
      <c r="B85" t="str">
        <f t="shared" si="5"/>
        <v>02017</v>
      </c>
      <c r="C85" s="229">
        <f>'Exp Database'!C85</f>
        <v>0</v>
      </c>
      <c r="D85" s="229">
        <f>'Exp Database'!D85</f>
        <v>2017</v>
      </c>
      <c r="E85" s="229">
        <f>'Exp Database'!E85</f>
        <v>0</v>
      </c>
      <c r="F85" s="229">
        <f>'Exp Database'!F85</f>
        <v>0</v>
      </c>
      <c r="G85" s="229">
        <f>IF('Exp Database'!G85="Units ( x 1)",1,IF('Exp Database'!G85="Thousands (x 1,000)",1000,IF('Exp Database'!G85="Millions (x 1,000,000)",1000000,)))</f>
        <v>0</v>
      </c>
      <c r="H85" s="230" t="str">
        <f>IF('Exp Database'!H85&gt;0,'Exp Database'!H85,'Exp Database'!J85)</f>
        <v/>
      </c>
      <c r="I85" s="230">
        <f>'Exp Database'!H85</f>
        <v>0</v>
      </c>
      <c r="J85" s="229">
        <f>'Exp Database'!I85</f>
        <v>0</v>
      </c>
      <c r="K85" s="230" t="str">
        <f>'Exp Database'!J85</f>
        <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75" thickBot="1" x14ac:dyDescent="0.3">
      <c r="B86" t="str">
        <f t="shared" si="5"/>
        <v>02017</v>
      </c>
      <c r="C86" s="229">
        <f>'Exp Database'!C86</f>
        <v>0</v>
      </c>
      <c r="D86" s="229">
        <f>'Exp Database'!D86</f>
        <v>2017</v>
      </c>
      <c r="E86" s="229">
        <f>'Exp Database'!E86</f>
        <v>0</v>
      </c>
      <c r="F86" s="229">
        <f>'Exp Database'!F86</f>
        <v>0</v>
      </c>
      <c r="G86" s="229">
        <f>IF('Exp Database'!G86="Units ( x 1)",1,IF('Exp Database'!G86="Thousands (x 1,000)",1000,IF('Exp Database'!G86="Millions (x 1,000,000)",1000000,)))</f>
        <v>0</v>
      </c>
      <c r="H86" s="230" t="str">
        <f>IF('Exp Database'!H86&gt;0,'Exp Database'!H86,'Exp Database'!J86)</f>
        <v/>
      </c>
      <c r="I86" s="230">
        <f>'Exp Database'!H86</f>
        <v>0</v>
      </c>
      <c r="J86" s="229">
        <f>'Exp Database'!I86</f>
        <v>0</v>
      </c>
      <c r="K86" s="230" t="str">
        <f>'Exp Database'!J86</f>
        <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30.75" thickBot="1" x14ac:dyDescent="0.3">
      <c r="B87" t="str">
        <f t="shared" si="5"/>
        <v>02017</v>
      </c>
      <c r="C87" s="229">
        <f>'Exp Database'!C87</f>
        <v>0</v>
      </c>
      <c r="D87" s="229">
        <f>'Exp Database'!D87</f>
        <v>2017</v>
      </c>
      <c r="E87" s="229">
        <f>'Exp Database'!E87</f>
        <v>0</v>
      </c>
      <c r="F87" s="229">
        <f>'Exp Database'!F87</f>
        <v>0</v>
      </c>
      <c r="G87" s="229">
        <f>IF('Exp Database'!G87="Units ( x 1)",1,IF('Exp Database'!G87="Thousands (x 1,000)",1000,IF('Exp Database'!G87="Millions (x 1,000,000)",1000000,)))</f>
        <v>0</v>
      </c>
      <c r="H87" s="230" t="str">
        <f>IF('Exp Database'!H87&gt;0,'Exp Database'!H87,'Exp Database'!J87)</f>
        <v/>
      </c>
      <c r="I87" s="230">
        <f>'Exp Database'!H87</f>
        <v>0</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75" thickBot="1" x14ac:dyDescent="0.3">
      <c r="B88" t="str">
        <f t="shared" si="5"/>
        <v>02017</v>
      </c>
      <c r="C88" s="229">
        <f>'Exp Database'!C88</f>
        <v>0</v>
      </c>
      <c r="D88" s="229">
        <f>'Exp Database'!D88</f>
        <v>2017</v>
      </c>
      <c r="E88" s="229">
        <f>'Exp Database'!E88</f>
        <v>0</v>
      </c>
      <c r="F88" s="229">
        <f>'Exp Database'!F88</f>
        <v>0</v>
      </c>
      <c r="G88" s="229">
        <f>IF('Exp Database'!G88="Units ( x 1)",1,IF('Exp Database'!G88="Thousands (x 1,000)",1000,IF('Exp Database'!G88="Millions (x 1,000,000)",1000000,)))</f>
        <v>0</v>
      </c>
      <c r="H88" s="230" t="str">
        <f>IF('Exp Database'!H88&gt;0,'Exp Database'!H88,'Exp Database'!J88)</f>
        <v/>
      </c>
      <c r="I88" s="230">
        <f>'Exp Database'!H88</f>
        <v>0</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30.75" thickBot="1" x14ac:dyDescent="0.3">
      <c r="B89" t="str">
        <f t="shared" si="5"/>
        <v>02017</v>
      </c>
      <c r="C89" s="229">
        <f>'Exp Database'!C89</f>
        <v>0</v>
      </c>
      <c r="D89" s="229">
        <f>'Exp Database'!D89</f>
        <v>2017</v>
      </c>
      <c r="E89" s="229">
        <f>'Exp Database'!E89</f>
        <v>0</v>
      </c>
      <c r="F89" s="229">
        <f>'Exp Database'!F89</f>
        <v>0</v>
      </c>
      <c r="G89" s="229">
        <f>IF('Exp Database'!G89="Units ( x 1)",1,IF('Exp Database'!G89="Thousands (x 1,000)",1000,IF('Exp Database'!G89="Millions (x 1,000,000)",1000000,)))</f>
        <v>0</v>
      </c>
      <c r="H89" s="230" t="str">
        <f>IF('Exp Database'!H89&gt;0,'Exp Database'!H89,'Exp Database'!J89)</f>
        <v/>
      </c>
      <c r="I89" s="230">
        <f>'Exp Database'!H89</f>
        <v>0</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75" thickBot="1" x14ac:dyDescent="0.3">
      <c r="B90" t="str">
        <f t="shared" si="5"/>
        <v>02017</v>
      </c>
      <c r="C90" s="229">
        <f>'Exp Database'!C90</f>
        <v>0</v>
      </c>
      <c r="D90" s="229">
        <f>'Exp Database'!D90</f>
        <v>2017</v>
      </c>
      <c r="E90" s="229">
        <f>'Exp Database'!E90</f>
        <v>0</v>
      </c>
      <c r="F90" s="229">
        <f>'Exp Database'!F90</f>
        <v>0</v>
      </c>
      <c r="G90" s="229">
        <f>IF('Exp Database'!G90="Units ( x 1)",1,IF('Exp Database'!G90="Thousands (x 1,000)",1000,IF('Exp Database'!G90="Millions (x 1,000,000)",1000000,)))</f>
        <v>0</v>
      </c>
      <c r="H90" s="230" t="str">
        <f>IF('Exp Database'!H90&gt;0,'Exp Database'!H90,'Exp Database'!J90)</f>
        <v/>
      </c>
      <c r="I90" s="230">
        <f>'Exp Database'!H90</f>
        <v>0</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5.75" thickBot="1" x14ac:dyDescent="0.3">
      <c r="B91" t="str">
        <f t="shared" si="5"/>
        <v>02017</v>
      </c>
      <c r="C91" s="229">
        <f>'Exp Database'!C91</f>
        <v>0</v>
      </c>
      <c r="D91" s="229">
        <f>'Exp Database'!D91</f>
        <v>2017</v>
      </c>
      <c r="E91" s="229">
        <f>'Exp Database'!E91</f>
        <v>0</v>
      </c>
      <c r="F91" s="229">
        <f>'Exp Database'!F91</f>
        <v>0</v>
      </c>
      <c r="G91" s="229">
        <f>IF('Exp Database'!G91="Units ( x 1)",1,IF('Exp Database'!G91="Thousands (x 1,000)",1000,IF('Exp Database'!G91="Millions (x 1,000,000)",1000000,)))</f>
        <v>0</v>
      </c>
      <c r="H91" s="230" t="str">
        <f>IF('Exp Database'!H91&gt;0,'Exp Database'!H91,'Exp Database'!J91)</f>
        <v/>
      </c>
      <c r="I91" s="230">
        <f>'Exp Database'!H91</f>
        <v>0</v>
      </c>
      <c r="J91" s="229">
        <f>'Exp Database'!I91</f>
        <v>0</v>
      </c>
      <c r="K91" s="230" t="str">
        <f>'Exp Database'!J91</f>
        <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75" thickBot="1" x14ac:dyDescent="0.3">
      <c r="B92" t="str">
        <f t="shared" si="5"/>
        <v>02017</v>
      </c>
      <c r="C92" s="229">
        <f>'Exp Database'!C92</f>
        <v>0</v>
      </c>
      <c r="D92" s="229">
        <f>'Exp Database'!D92</f>
        <v>2017</v>
      </c>
      <c r="E92" s="229">
        <f>'Exp Database'!E92</f>
        <v>0</v>
      </c>
      <c r="F92" s="229">
        <f>'Exp Database'!F92</f>
        <v>0</v>
      </c>
      <c r="G92" s="229">
        <f>IF('Exp Database'!G92="Units ( x 1)",1,IF('Exp Database'!G92="Thousands (x 1,000)",1000,IF('Exp Database'!G92="Millions (x 1,000,000)",1000000,)))</f>
        <v>0</v>
      </c>
      <c r="H92" s="230" t="str">
        <f>IF('Exp Database'!H92&gt;0,'Exp Database'!H92,'Exp Database'!J92)</f>
        <v/>
      </c>
      <c r="I92" s="230">
        <f>'Exp Database'!H92</f>
        <v>0</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75" thickBot="1" x14ac:dyDescent="0.3">
      <c r="B93" t="str">
        <f t="shared" si="5"/>
        <v>02017</v>
      </c>
      <c r="C93" s="229">
        <f>'Exp Database'!C93</f>
        <v>0</v>
      </c>
      <c r="D93" s="229">
        <f>'Exp Database'!D93</f>
        <v>2017</v>
      </c>
      <c r="E93" s="229">
        <f>'Exp Database'!E93</f>
        <v>0</v>
      </c>
      <c r="F93" s="229">
        <f>'Exp Database'!F93</f>
        <v>0</v>
      </c>
      <c r="G93" s="229">
        <f>IF('Exp Database'!G93="Units ( x 1)",1,IF('Exp Database'!G93="Thousands (x 1,000)",1000,IF('Exp Database'!G93="Millions (x 1,000,000)",1000000,)))</f>
        <v>0</v>
      </c>
      <c r="H93" s="230" t="str">
        <f>IF('Exp Database'!H93&gt;0,'Exp Database'!H93,'Exp Database'!J93)</f>
        <v/>
      </c>
      <c r="I93" s="230">
        <f>'Exp Database'!H93</f>
        <v>0</v>
      </c>
      <c r="J93" s="229">
        <f>'Exp Database'!I93</f>
        <v>0</v>
      </c>
      <c r="K93" s="230" t="str">
        <f>'Exp Database'!J93</f>
        <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75" thickBot="1" x14ac:dyDescent="0.3">
      <c r="B94" t="str">
        <f t="shared" si="5"/>
        <v>02017</v>
      </c>
      <c r="C94" s="229">
        <f>'Exp Database'!C94</f>
        <v>0</v>
      </c>
      <c r="D94" s="229">
        <f>'Exp Database'!D94</f>
        <v>2017</v>
      </c>
      <c r="E94" s="229">
        <f>'Exp Database'!E94</f>
        <v>0</v>
      </c>
      <c r="F94" s="229">
        <f>'Exp Database'!F94</f>
        <v>0</v>
      </c>
      <c r="G94" s="229">
        <f>IF('Exp Database'!G94="Units ( x 1)",1,IF('Exp Database'!G94="Thousands (x 1,000)",1000,IF('Exp Database'!G94="Millions (x 1,000,000)",1000000,)))</f>
        <v>0</v>
      </c>
      <c r="H94" s="230" t="str">
        <f>IF('Exp Database'!H94&gt;0,'Exp Database'!H94,'Exp Database'!J94)</f>
        <v/>
      </c>
      <c r="I94" s="230">
        <f>'Exp Database'!H94</f>
        <v>0</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30.75" thickBot="1" x14ac:dyDescent="0.3">
      <c r="B95" t="str">
        <f t="shared" si="5"/>
        <v>02017</v>
      </c>
      <c r="C95" s="229">
        <f>'Exp Database'!C95</f>
        <v>0</v>
      </c>
      <c r="D95" s="229">
        <f>'Exp Database'!D95</f>
        <v>2017</v>
      </c>
      <c r="E95" s="229">
        <f>'Exp Database'!E95</f>
        <v>0</v>
      </c>
      <c r="F95" s="229">
        <f>'Exp Database'!F95</f>
        <v>0</v>
      </c>
      <c r="G95" s="229">
        <f>IF('Exp Database'!G95="Units ( x 1)",1,IF('Exp Database'!G95="Thousands (x 1,000)",1000,IF('Exp Database'!G95="Millions (x 1,000,000)",1000000,)))</f>
        <v>0</v>
      </c>
      <c r="H95" s="230" t="str">
        <f>IF('Exp Database'!H95&gt;0,'Exp Database'!H95,'Exp Database'!J95)</f>
        <v/>
      </c>
      <c r="I95" s="230">
        <f>'Exp Database'!H95</f>
        <v>0</v>
      </c>
      <c r="J95" s="229">
        <f>'Exp Database'!I95</f>
        <v>0</v>
      </c>
      <c r="K95" s="230" t="str">
        <f>'Exp Database'!J95</f>
        <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75" thickBot="1" x14ac:dyDescent="0.3">
      <c r="B96" t="str">
        <f t="shared" si="5"/>
        <v>02017</v>
      </c>
      <c r="C96" s="229">
        <f>'Exp Database'!C96</f>
        <v>0</v>
      </c>
      <c r="D96" s="229">
        <f>'Exp Database'!D96</f>
        <v>2017</v>
      </c>
      <c r="E96" s="229">
        <f>'Exp Database'!E96</f>
        <v>0</v>
      </c>
      <c r="F96" s="229">
        <f>'Exp Database'!F96</f>
        <v>0</v>
      </c>
      <c r="G96" s="229">
        <f>IF('Exp Database'!G96="Units ( x 1)",1,IF('Exp Database'!G96="Thousands (x 1,000)",1000,IF('Exp Database'!G96="Millions (x 1,000,000)",1000000,)))</f>
        <v>0</v>
      </c>
      <c r="H96" s="230" t="str">
        <f>IF('Exp Database'!H96&gt;0,'Exp Database'!H96,'Exp Database'!J96)</f>
        <v/>
      </c>
      <c r="I96" s="230">
        <f>'Exp Database'!H96</f>
        <v>0</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5.75" thickBot="1" x14ac:dyDescent="0.3">
      <c r="B97" t="str">
        <f t="shared" si="5"/>
        <v>02017</v>
      </c>
      <c r="C97" s="229">
        <f>'Exp Database'!C97</f>
        <v>0</v>
      </c>
      <c r="D97" s="229">
        <f>'Exp Database'!D97</f>
        <v>2017</v>
      </c>
      <c r="E97" s="229">
        <f>'Exp Database'!E97</f>
        <v>0</v>
      </c>
      <c r="F97" s="229">
        <f>'Exp Database'!F97</f>
        <v>0</v>
      </c>
      <c r="G97" s="229">
        <f>IF('Exp Database'!G97="Units ( x 1)",1,IF('Exp Database'!G97="Thousands (x 1,000)",1000,IF('Exp Database'!G97="Millions (x 1,000,000)",1000000,)))</f>
        <v>0</v>
      </c>
      <c r="H97" s="230" t="str">
        <f>IF('Exp Database'!H97&gt;0,'Exp Database'!H97,'Exp Database'!J97)</f>
        <v/>
      </c>
      <c r="I97" s="230">
        <f>'Exp Database'!H97</f>
        <v>0</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30.75" thickBot="1" x14ac:dyDescent="0.3">
      <c r="B98" t="str">
        <f t="shared" si="5"/>
        <v>02017</v>
      </c>
      <c r="C98" s="229">
        <f>'Exp Database'!C98</f>
        <v>0</v>
      </c>
      <c r="D98" s="229">
        <f>'Exp Database'!D98</f>
        <v>2017</v>
      </c>
      <c r="E98" s="229">
        <f>'Exp Database'!E98</f>
        <v>0</v>
      </c>
      <c r="F98" s="229">
        <f>'Exp Database'!F98</f>
        <v>0</v>
      </c>
      <c r="G98" s="229">
        <f>IF('Exp Database'!G98="Units ( x 1)",1,IF('Exp Database'!G98="Thousands (x 1,000)",1000,IF('Exp Database'!G98="Millions (x 1,000,000)",1000000,)))</f>
        <v>0</v>
      </c>
      <c r="H98" s="230" t="str">
        <f>IF('Exp Database'!H98&gt;0,'Exp Database'!H98,'Exp Database'!J98)</f>
        <v/>
      </c>
      <c r="I98" s="230">
        <f>'Exp Database'!H98</f>
        <v>0</v>
      </c>
      <c r="J98" s="229">
        <f>'Exp Database'!I98</f>
        <v>0</v>
      </c>
      <c r="K98" s="230" t="str">
        <f>'Exp Database'!J98</f>
        <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30.75" thickBot="1" x14ac:dyDescent="0.3">
      <c r="B99" t="str">
        <f t="shared" si="5"/>
        <v>02017</v>
      </c>
      <c r="C99" s="229">
        <f>'Exp Database'!C99</f>
        <v>0</v>
      </c>
      <c r="D99" s="229">
        <f>'Exp Database'!D99</f>
        <v>2017</v>
      </c>
      <c r="E99" s="229">
        <f>'Exp Database'!E99</f>
        <v>0</v>
      </c>
      <c r="F99" s="229">
        <f>'Exp Database'!F99</f>
        <v>0</v>
      </c>
      <c r="G99" s="229">
        <f>IF('Exp Database'!G99="Units ( x 1)",1,IF('Exp Database'!G99="Thousands (x 1,000)",1000,IF('Exp Database'!G99="Millions (x 1,000,000)",1000000,)))</f>
        <v>0</v>
      </c>
      <c r="H99" s="230" t="str">
        <f>IF('Exp Database'!H99&gt;0,'Exp Database'!H99,'Exp Database'!J99)</f>
        <v/>
      </c>
      <c r="I99" s="230">
        <f>'Exp Database'!H99</f>
        <v>0</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30.75" thickBot="1" x14ac:dyDescent="0.3">
      <c r="B100" t="str">
        <f t="shared" si="5"/>
        <v>02017</v>
      </c>
      <c r="C100" s="229">
        <f>'Exp Database'!C100</f>
        <v>0</v>
      </c>
      <c r="D100" s="229">
        <f>'Exp Database'!D100</f>
        <v>2017</v>
      </c>
      <c r="E100" s="229">
        <f>'Exp Database'!E100</f>
        <v>0</v>
      </c>
      <c r="F100" s="229">
        <f>'Exp Database'!F100</f>
        <v>0</v>
      </c>
      <c r="G100" s="229">
        <f>IF('Exp Database'!G100="Units ( x 1)",1,IF('Exp Database'!G100="Thousands (x 1,000)",1000,IF('Exp Database'!G100="Millions (x 1,000,000)",1000000,)))</f>
        <v>0</v>
      </c>
      <c r="H100" s="230" t="str">
        <f>IF('Exp Database'!H100&gt;0,'Exp Database'!H100,'Exp Database'!J100)</f>
        <v/>
      </c>
      <c r="I100" s="230">
        <f>'Exp Database'!H100</f>
        <v>0</v>
      </c>
      <c r="J100" s="229">
        <f>'Exp Database'!I100</f>
        <v>0</v>
      </c>
      <c r="K100" s="230" t="str">
        <f>'Exp Database'!J100</f>
        <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30.75" thickBot="1" x14ac:dyDescent="0.3">
      <c r="B101" t="str">
        <f t="shared" si="5"/>
        <v>02017</v>
      </c>
      <c r="C101" s="229">
        <f>'Exp Database'!C101</f>
        <v>0</v>
      </c>
      <c r="D101" s="229">
        <f>'Exp Database'!D101</f>
        <v>2017</v>
      </c>
      <c r="E101" s="229">
        <f>'Exp Database'!E101</f>
        <v>0</v>
      </c>
      <c r="F101" s="229">
        <f>'Exp Database'!F101</f>
        <v>0</v>
      </c>
      <c r="G101" s="229">
        <f>IF('Exp Database'!G101="Units ( x 1)",1,IF('Exp Database'!G101="Thousands (x 1,000)",1000,IF('Exp Database'!G101="Millions (x 1,000,000)",1000000,)))</f>
        <v>0</v>
      </c>
      <c r="H101" s="230" t="str">
        <f>IF('Exp Database'!H101&gt;0,'Exp Database'!H101,'Exp Database'!J101)</f>
        <v/>
      </c>
      <c r="I101" s="230">
        <f>'Exp Database'!H101</f>
        <v>0</v>
      </c>
      <c r="J101" s="229">
        <f>'Exp Database'!I101</f>
        <v>0</v>
      </c>
      <c r="K101" s="230" t="str">
        <f>'Exp Database'!J101</f>
        <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75" thickBot="1" x14ac:dyDescent="0.3">
      <c r="B102" t="str">
        <f t="shared" si="5"/>
        <v>02017</v>
      </c>
      <c r="C102" s="229">
        <f>'Exp Database'!C102</f>
        <v>0</v>
      </c>
      <c r="D102" s="229">
        <f>'Exp Database'!D102</f>
        <v>2017</v>
      </c>
      <c r="E102" s="229">
        <f>'Exp Database'!E102</f>
        <v>0</v>
      </c>
      <c r="F102" s="229">
        <f>'Exp Database'!F102</f>
        <v>0</v>
      </c>
      <c r="G102" s="229">
        <f>IF('Exp Database'!G102="Units ( x 1)",1,IF('Exp Database'!G102="Thousands (x 1,000)",1000,IF('Exp Database'!G102="Millions (x 1,000,000)",1000000,)))</f>
        <v>0</v>
      </c>
      <c r="H102" s="230" t="str">
        <f>IF('Exp Database'!H102&gt;0,'Exp Database'!H102,'Exp Database'!J102)</f>
        <v/>
      </c>
      <c r="I102" s="230">
        <f>'Exp Database'!H102</f>
        <v>0</v>
      </c>
      <c r="J102" s="229">
        <f>'Exp Database'!I102</f>
        <v>0</v>
      </c>
      <c r="K102" s="230" t="str">
        <f>'Exp Database'!J102</f>
        <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30.75" thickBot="1" x14ac:dyDescent="0.3">
      <c r="B103" t="str">
        <f t="shared" si="5"/>
        <v>02017</v>
      </c>
      <c r="C103" s="229">
        <f>'Exp Database'!C103</f>
        <v>0</v>
      </c>
      <c r="D103" s="229">
        <f>'Exp Database'!D103</f>
        <v>2017</v>
      </c>
      <c r="E103" s="229">
        <f>'Exp Database'!E103</f>
        <v>0</v>
      </c>
      <c r="F103" s="229">
        <f>'Exp Database'!F103</f>
        <v>0</v>
      </c>
      <c r="G103" s="229">
        <f>IF('Exp Database'!G103="Units ( x 1)",1,IF('Exp Database'!G103="Thousands (x 1,000)",1000,IF('Exp Database'!G103="Millions (x 1,000,000)",1000000,)))</f>
        <v>0</v>
      </c>
      <c r="H103" s="230" t="str">
        <f>IF('Exp Database'!H103&gt;0,'Exp Database'!H103,'Exp Database'!J103)</f>
        <v/>
      </c>
      <c r="I103" s="230">
        <f>'Exp Database'!H103</f>
        <v>0</v>
      </c>
      <c r="J103" s="229">
        <f>'Exp Database'!I103</f>
        <v>0</v>
      </c>
      <c r="K103" s="230" t="str">
        <f>'Exp Database'!J103</f>
        <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75" thickBot="1" x14ac:dyDescent="0.3">
      <c r="B104" t="str">
        <f t="shared" si="5"/>
        <v>02017</v>
      </c>
      <c r="C104" s="229">
        <f>'Exp Database'!C104</f>
        <v>0</v>
      </c>
      <c r="D104" s="229">
        <f>'Exp Database'!D104</f>
        <v>2017</v>
      </c>
      <c r="E104" s="229">
        <f>'Exp Database'!E104</f>
        <v>0</v>
      </c>
      <c r="F104" s="229">
        <f>'Exp Database'!F104</f>
        <v>0</v>
      </c>
      <c r="G104" s="229">
        <f>IF('Exp Database'!G104="Units ( x 1)",1,IF('Exp Database'!G104="Thousands (x 1,000)",1000,IF('Exp Database'!G104="Millions (x 1,000,000)",1000000,)))</f>
        <v>0</v>
      </c>
      <c r="H104" s="230" t="str">
        <f>IF('Exp Database'!H104&gt;0,'Exp Database'!H104,'Exp Database'!J104)</f>
        <v/>
      </c>
      <c r="I104" s="230">
        <f>'Exp Database'!H104</f>
        <v>0</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30.75" thickBot="1" x14ac:dyDescent="0.3">
      <c r="B105" t="str">
        <f t="shared" si="5"/>
        <v>02017</v>
      </c>
      <c r="C105" s="229">
        <f>'Exp Database'!C105</f>
        <v>0</v>
      </c>
      <c r="D105" s="229">
        <f>'Exp Database'!D105</f>
        <v>2017</v>
      </c>
      <c r="E105" s="229">
        <f>'Exp Database'!E105</f>
        <v>0</v>
      </c>
      <c r="F105" s="229">
        <f>'Exp Database'!F105</f>
        <v>0</v>
      </c>
      <c r="G105" s="229">
        <f>IF('Exp Database'!G105="Units ( x 1)",1,IF('Exp Database'!G105="Thousands (x 1,000)",1000,IF('Exp Database'!G105="Millions (x 1,000,000)",1000000,)))</f>
        <v>0</v>
      </c>
      <c r="H105" s="230" t="str">
        <f>IF('Exp Database'!H105&gt;0,'Exp Database'!H105,'Exp Database'!J105)</f>
        <v/>
      </c>
      <c r="I105" s="230">
        <f>'Exp Database'!H105</f>
        <v>0</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75" thickBot="1" x14ac:dyDescent="0.3">
      <c r="B106" t="str">
        <f t="shared" si="5"/>
        <v>02017</v>
      </c>
      <c r="C106" s="229">
        <f>'Exp Database'!C106</f>
        <v>0</v>
      </c>
      <c r="D106" s="229">
        <f>'Exp Database'!D106</f>
        <v>2017</v>
      </c>
      <c r="E106" s="229">
        <f>'Exp Database'!E106</f>
        <v>0</v>
      </c>
      <c r="F106" s="229">
        <f>'Exp Database'!F106</f>
        <v>0</v>
      </c>
      <c r="G106" s="229">
        <f>IF('Exp Database'!G106="Units ( x 1)",1,IF('Exp Database'!G106="Thousands (x 1,000)",1000,IF('Exp Database'!G106="Millions (x 1,000,000)",1000000,)))</f>
        <v>0</v>
      </c>
      <c r="H106" s="230" t="str">
        <f>IF('Exp Database'!H106&gt;0,'Exp Database'!H106,'Exp Database'!J106)</f>
        <v/>
      </c>
      <c r="I106" s="230">
        <f>'Exp Database'!H106</f>
        <v>0</v>
      </c>
      <c r="J106" s="229">
        <f>'Exp Database'!I106</f>
        <v>0</v>
      </c>
      <c r="K106" s="230" t="str">
        <f>'Exp Database'!J106</f>
        <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30.75" thickBot="1" x14ac:dyDescent="0.3">
      <c r="B107" t="str">
        <f t="shared" si="5"/>
        <v>02017</v>
      </c>
      <c r="C107" s="229">
        <f>'Exp Database'!C107</f>
        <v>0</v>
      </c>
      <c r="D107" s="229">
        <f>'Exp Database'!D107</f>
        <v>2017</v>
      </c>
      <c r="E107" s="229">
        <f>'Exp Database'!E107</f>
        <v>0</v>
      </c>
      <c r="F107" s="229">
        <f>'Exp Database'!F107</f>
        <v>0</v>
      </c>
      <c r="G107" s="229">
        <f>IF('Exp Database'!G107="Units ( x 1)",1,IF('Exp Database'!G107="Thousands (x 1,000)",1000,IF('Exp Database'!G107="Millions (x 1,000,000)",1000000,)))</f>
        <v>0</v>
      </c>
      <c r="H107" s="230" t="str">
        <f>IF('Exp Database'!H107&gt;0,'Exp Database'!H107,'Exp Database'!J107)</f>
        <v/>
      </c>
      <c r="I107" s="230">
        <f>'Exp Database'!H107</f>
        <v>0</v>
      </c>
      <c r="J107" s="229">
        <f>'Exp Database'!I107</f>
        <v>0</v>
      </c>
      <c r="K107" s="230" t="str">
        <f>'Exp Database'!J107</f>
        <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75" thickBot="1" x14ac:dyDescent="0.3">
      <c r="B108" t="str">
        <f t="shared" si="5"/>
        <v>02017</v>
      </c>
      <c r="C108" s="229">
        <f>'Exp Database'!C108</f>
        <v>0</v>
      </c>
      <c r="D108" s="229">
        <f>'Exp Database'!D108</f>
        <v>2017</v>
      </c>
      <c r="E108" s="229">
        <f>'Exp Database'!E108</f>
        <v>0</v>
      </c>
      <c r="F108" s="229">
        <f>'Exp Database'!F108</f>
        <v>0</v>
      </c>
      <c r="G108" s="229">
        <f>IF('Exp Database'!G108="Units ( x 1)",1,IF('Exp Database'!G108="Thousands (x 1,000)",1000,IF('Exp Database'!G108="Millions (x 1,000,000)",1000000,)))</f>
        <v>0</v>
      </c>
      <c r="H108" s="230" t="str">
        <f>IF('Exp Database'!H108&gt;0,'Exp Database'!H108,'Exp Database'!J108)</f>
        <v/>
      </c>
      <c r="I108" s="230">
        <f>'Exp Database'!H108</f>
        <v>0</v>
      </c>
      <c r="J108" s="229">
        <f>'Exp Database'!I108</f>
        <v>0</v>
      </c>
      <c r="K108" s="230" t="str">
        <f>'Exp Database'!J108</f>
        <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5.75" thickBot="1" x14ac:dyDescent="0.3">
      <c r="B109" t="str">
        <f t="shared" si="5"/>
        <v>02017</v>
      </c>
      <c r="C109" s="229">
        <f>'Exp Database'!C109</f>
        <v>0</v>
      </c>
      <c r="D109" s="229">
        <f>'Exp Database'!D109</f>
        <v>2017</v>
      </c>
      <c r="E109" s="229">
        <f>'Exp Database'!E109</f>
        <v>0</v>
      </c>
      <c r="F109" s="229">
        <f>'Exp Database'!F109</f>
        <v>0</v>
      </c>
      <c r="G109" s="229">
        <f>IF('Exp Database'!G109="Units ( x 1)",1,IF('Exp Database'!G109="Thousands (x 1,000)",1000,IF('Exp Database'!G109="Millions (x 1,000,000)",1000000,)))</f>
        <v>0</v>
      </c>
      <c r="H109" s="230" t="str">
        <f>IF('Exp Database'!H109&gt;0,'Exp Database'!H109,'Exp Database'!J109)</f>
        <v/>
      </c>
      <c r="I109" s="230">
        <f>'Exp Database'!H109</f>
        <v>0</v>
      </c>
      <c r="J109" s="229">
        <f>'Exp Database'!I109</f>
        <v>0</v>
      </c>
      <c r="K109" s="230" t="str">
        <f>'Exp Database'!J109</f>
        <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75" thickBot="1" x14ac:dyDescent="0.3">
      <c r="B110" t="str">
        <f t="shared" si="5"/>
        <v>02017</v>
      </c>
      <c r="C110" s="229">
        <f>'Exp Database'!C110</f>
        <v>0</v>
      </c>
      <c r="D110" s="229">
        <f>'Exp Database'!D110</f>
        <v>2017</v>
      </c>
      <c r="E110" s="229">
        <f>'Exp Database'!E110</f>
        <v>0</v>
      </c>
      <c r="F110" s="229">
        <f>'Exp Database'!F110</f>
        <v>0</v>
      </c>
      <c r="G110" s="229">
        <f>IF('Exp Database'!G110="Units ( x 1)",1,IF('Exp Database'!G110="Thousands (x 1,000)",1000,IF('Exp Database'!G110="Millions (x 1,000,000)",1000000,)))</f>
        <v>0</v>
      </c>
      <c r="H110" s="230" t="str">
        <f>IF('Exp Database'!H110&gt;0,'Exp Database'!H110,'Exp Database'!J110)</f>
        <v/>
      </c>
      <c r="I110" s="230">
        <f>'Exp Database'!H110</f>
        <v>0</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60.75" thickBot="1" x14ac:dyDescent="0.3">
      <c r="B111" t="str">
        <f t="shared" si="5"/>
        <v>02017</v>
      </c>
      <c r="C111" s="229">
        <f>'Exp Database'!C111</f>
        <v>0</v>
      </c>
      <c r="D111" s="229">
        <f>'Exp Database'!D111</f>
        <v>2017</v>
      </c>
      <c r="E111" s="229">
        <f>'Exp Database'!E111</f>
        <v>0</v>
      </c>
      <c r="F111" s="229">
        <f>'Exp Database'!F111</f>
        <v>0</v>
      </c>
      <c r="G111" s="229">
        <f>IF('Exp Database'!G111="Units ( x 1)",1,IF('Exp Database'!G111="Thousands (x 1,000)",1000,IF('Exp Database'!G111="Millions (x 1,000,000)",1000000,)))</f>
        <v>0</v>
      </c>
      <c r="H111" s="230" t="str">
        <f>IF('Exp Database'!H111&gt;0,'Exp Database'!H111,'Exp Database'!J111)</f>
        <v/>
      </c>
      <c r="I111" s="230">
        <f>'Exp Database'!H111</f>
        <v>0</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30.75" thickBot="1" x14ac:dyDescent="0.3">
      <c r="B112" t="str">
        <f t="shared" si="5"/>
        <v>02017</v>
      </c>
      <c r="C112" s="229">
        <f>'Exp Database'!C112</f>
        <v>0</v>
      </c>
      <c r="D112" s="229">
        <f>'Exp Database'!D112</f>
        <v>2017</v>
      </c>
      <c r="E112" s="229">
        <f>'Exp Database'!E112</f>
        <v>0</v>
      </c>
      <c r="F112" s="229">
        <f>'Exp Database'!F112</f>
        <v>0</v>
      </c>
      <c r="G112" s="229">
        <f>IF('Exp Database'!G112="Units ( x 1)",1,IF('Exp Database'!G112="Thousands (x 1,000)",1000,IF('Exp Database'!G112="Millions (x 1,000,000)",1000000,)))</f>
        <v>0</v>
      </c>
      <c r="H112" s="230" t="str">
        <f>IF('Exp Database'!H112&gt;0,'Exp Database'!H112,'Exp Database'!J112)</f>
        <v/>
      </c>
      <c r="I112" s="230">
        <f>'Exp Database'!H112</f>
        <v>0</v>
      </c>
      <c r="J112" s="229">
        <f>'Exp Database'!I112</f>
        <v>0</v>
      </c>
      <c r="K112" s="230" t="str">
        <f>'Exp Database'!J112</f>
        <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30.75" thickBot="1" x14ac:dyDescent="0.3">
      <c r="B113" t="str">
        <f t="shared" si="5"/>
        <v>02017</v>
      </c>
      <c r="C113" s="229">
        <f>'Exp Database'!C113</f>
        <v>0</v>
      </c>
      <c r="D113" s="229">
        <f>'Exp Database'!D113</f>
        <v>2017</v>
      </c>
      <c r="E113" s="229">
        <f>'Exp Database'!E113</f>
        <v>0</v>
      </c>
      <c r="F113" s="229">
        <f>'Exp Database'!F113</f>
        <v>0</v>
      </c>
      <c r="G113" s="229">
        <f>IF('Exp Database'!G113="Units ( x 1)",1,IF('Exp Database'!G113="Thousands (x 1,000)",1000,IF('Exp Database'!G113="Millions (x 1,000,000)",1000000,)))</f>
        <v>0</v>
      </c>
      <c r="H113" s="230" t="str">
        <f>IF('Exp Database'!H113&gt;0,'Exp Database'!H113,'Exp Database'!J113)</f>
        <v/>
      </c>
      <c r="I113" s="230">
        <f>'Exp Database'!H113</f>
        <v>0</v>
      </c>
      <c r="J113" s="229">
        <f>'Exp Database'!I113</f>
        <v>0</v>
      </c>
      <c r="K113" s="230" t="str">
        <f>'Exp Database'!J113</f>
        <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75" thickBot="1" x14ac:dyDescent="0.3">
      <c r="B114" t="str">
        <f t="shared" si="5"/>
        <v>02017</v>
      </c>
      <c r="C114" s="229">
        <f>'Exp Database'!C114</f>
        <v>0</v>
      </c>
      <c r="D114" s="229">
        <f>'Exp Database'!D114</f>
        <v>2017</v>
      </c>
      <c r="E114" s="229">
        <f>'Exp Database'!E114</f>
        <v>0</v>
      </c>
      <c r="F114" s="229">
        <f>'Exp Database'!F114</f>
        <v>0</v>
      </c>
      <c r="G114" s="229">
        <f>IF('Exp Database'!G114="Units ( x 1)",1,IF('Exp Database'!G114="Thousands (x 1,000)",1000,IF('Exp Database'!G114="Millions (x 1,000,000)",1000000,)))</f>
        <v>0</v>
      </c>
      <c r="H114" s="230" t="str">
        <f>IF('Exp Database'!H114&gt;0,'Exp Database'!H114,'Exp Database'!J114)</f>
        <v/>
      </c>
      <c r="I114" s="230">
        <f>'Exp Database'!H114</f>
        <v>0</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75" thickBot="1" x14ac:dyDescent="0.3">
      <c r="B115" t="str">
        <f t="shared" si="5"/>
        <v>02017</v>
      </c>
      <c r="C115" s="229">
        <f>'Exp Database'!C115</f>
        <v>0</v>
      </c>
      <c r="D115" s="229">
        <f>'Exp Database'!D115</f>
        <v>2017</v>
      </c>
      <c r="E115" s="229">
        <f>'Exp Database'!E115</f>
        <v>0</v>
      </c>
      <c r="F115" s="229">
        <f>'Exp Database'!F115</f>
        <v>0</v>
      </c>
      <c r="G115" s="229">
        <f>IF('Exp Database'!G115="Units ( x 1)",1,IF('Exp Database'!G115="Thousands (x 1,000)",1000,IF('Exp Database'!G115="Millions (x 1,000,000)",1000000,)))</f>
        <v>0</v>
      </c>
      <c r="H115" s="230" t="str">
        <f>IF('Exp Database'!H115&gt;0,'Exp Database'!H115,'Exp Database'!J115)</f>
        <v/>
      </c>
      <c r="I115" s="230">
        <f>'Exp Database'!H115</f>
        <v>0</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75" thickBot="1" x14ac:dyDescent="0.3">
      <c r="B116" t="str">
        <f t="shared" si="5"/>
        <v>02017</v>
      </c>
      <c r="C116" s="229">
        <f>'Exp Database'!C116</f>
        <v>0</v>
      </c>
      <c r="D116" s="229">
        <f>'Exp Database'!D116</f>
        <v>2017</v>
      </c>
      <c r="E116" s="229">
        <f>'Exp Database'!E116</f>
        <v>0</v>
      </c>
      <c r="F116" s="229">
        <f>'Exp Database'!F116</f>
        <v>0</v>
      </c>
      <c r="G116" s="229">
        <f>IF('Exp Database'!G116="Units ( x 1)",1,IF('Exp Database'!G116="Thousands (x 1,000)",1000,IF('Exp Database'!G116="Millions (x 1,000,000)",1000000,)))</f>
        <v>0</v>
      </c>
      <c r="H116" s="230" t="str">
        <f>IF('Exp Database'!H116&gt;0,'Exp Database'!H116,'Exp Database'!J116)</f>
        <v/>
      </c>
      <c r="I116" s="230">
        <f>'Exp Database'!H116</f>
        <v>0</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35.75" thickBot="1" x14ac:dyDescent="0.3">
      <c r="B117" t="str">
        <f t="shared" si="5"/>
        <v>02017</v>
      </c>
      <c r="C117" s="229">
        <f>'Exp Database'!C117</f>
        <v>0</v>
      </c>
      <c r="D117" s="229">
        <f>'Exp Database'!D117</f>
        <v>2017</v>
      </c>
      <c r="E117" s="229">
        <f>'Exp Database'!E117</f>
        <v>0</v>
      </c>
      <c r="F117" s="229">
        <f>'Exp Database'!F117</f>
        <v>0</v>
      </c>
      <c r="G117" s="229">
        <f>IF('Exp Database'!G117="Units ( x 1)",1,IF('Exp Database'!G117="Thousands (x 1,000)",1000,IF('Exp Database'!G117="Millions (x 1,000,000)",1000000,)))</f>
        <v>0</v>
      </c>
      <c r="H117" s="230" t="str">
        <f>IF('Exp Database'!H117&gt;0,'Exp Database'!H117,'Exp Database'!J117)</f>
        <v/>
      </c>
      <c r="I117" s="230">
        <f>'Exp Database'!H117</f>
        <v>0</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75" thickBot="1" x14ac:dyDescent="0.3">
      <c r="B118" t="str">
        <f t="shared" si="5"/>
        <v>02017</v>
      </c>
      <c r="C118" s="229">
        <f>'Exp Database'!C118</f>
        <v>0</v>
      </c>
      <c r="D118" s="229">
        <f>'Exp Database'!D118</f>
        <v>2017</v>
      </c>
      <c r="E118" s="229">
        <f>'Exp Database'!E118</f>
        <v>0</v>
      </c>
      <c r="F118" s="229">
        <f>'Exp Database'!F118</f>
        <v>0</v>
      </c>
      <c r="G118" s="229">
        <f>IF('Exp Database'!G118="Units ( x 1)",1,IF('Exp Database'!G118="Thousands (x 1,000)",1000,IF('Exp Database'!G118="Millions (x 1,000,000)",1000000,)))</f>
        <v>0</v>
      </c>
      <c r="H118" s="230" t="str">
        <f>IF('Exp Database'!H118&gt;0,'Exp Database'!H118,'Exp Database'!J118)</f>
        <v/>
      </c>
      <c r="I118" s="230">
        <f>'Exp Database'!H118</f>
        <v>0</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75" thickBot="1" x14ac:dyDescent="0.3">
      <c r="B119" t="str">
        <f t="shared" si="5"/>
        <v>02017</v>
      </c>
      <c r="C119" s="229">
        <f>'Exp Database'!C119</f>
        <v>0</v>
      </c>
      <c r="D119" s="229">
        <f>'Exp Database'!D119</f>
        <v>2017</v>
      </c>
      <c r="E119" s="229">
        <f>'Exp Database'!E119</f>
        <v>0</v>
      </c>
      <c r="F119" s="229">
        <f>'Exp Database'!F119</f>
        <v>0</v>
      </c>
      <c r="G119" s="229">
        <f>IF('Exp Database'!G119="Units ( x 1)",1,IF('Exp Database'!G119="Thousands (x 1,000)",1000,IF('Exp Database'!G119="Millions (x 1,000,000)",1000000,)))</f>
        <v>0</v>
      </c>
      <c r="H119" s="230" t="str">
        <f>IF('Exp Database'!H119&gt;0,'Exp Database'!H119,'Exp Database'!J119)</f>
        <v/>
      </c>
      <c r="I119" s="230">
        <f>'Exp Database'!H119</f>
        <v>0</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75" thickBot="1" x14ac:dyDescent="0.3">
      <c r="B120" t="str">
        <f t="shared" si="5"/>
        <v>02017</v>
      </c>
      <c r="C120" s="229">
        <f>'Exp Database'!C120</f>
        <v>0</v>
      </c>
      <c r="D120" s="229">
        <f>'Exp Database'!D120</f>
        <v>2017</v>
      </c>
      <c r="E120" s="229">
        <f>'Exp Database'!E120</f>
        <v>0</v>
      </c>
      <c r="F120" s="229">
        <f>'Exp Database'!F120</f>
        <v>0</v>
      </c>
      <c r="G120" s="229">
        <f>IF('Exp Database'!G120="Units ( x 1)",1,IF('Exp Database'!G120="Thousands (x 1,000)",1000,IF('Exp Database'!G120="Millions (x 1,000,000)",1000000,)))</f>
        <v>0</v>
      </c>
      <c r="H120" s="230" t="str">
        <f>IF('Exp Database'!H120&gt;0,'Exp Database'!H120,'Exp Database'!J120)</f>
        <v/>
      </c>
      <c r="I120" s="230">
        <f>'Exp Database'!H120</f>
        <v>0</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75" thickBot="1" x14ac:dyDescent="0.3">
      <c r="B121" t="str">
        <f t="shared" si="5"/>
        <v>02017</v>
      </c>
      <c r="C121" s="229">
        <f>'Exp Database'!C121</f>
        <v>0</v>
      </c>
      <c r="D121" s="229">
        <f>'Exp Database'!D121</f>
        <v>2017</v>
      </c>
      <c r="E121" s="229">
        <f>'Exp Database'!E121</f>
        <v>0</v>
      </c>
      <c r="F121" s="229">
        <f>'Exp Database'!F121</f>
        <v>0</v>
      </c>
      <c r="G121" s="229">
        <f>IF('Exp Database'!G121="Units ( x 1)",1,IF('Exp Database'!G121="Thousands (x 1,000)",1000,IF('Exp Database'!G121="Millions (x 1,000,000)",1000000,)))</f>
        <v>0</v>
      </c>
      <c r="H121" s="230" t="str">
        <f>IF('Exp Database'!H121&gt;0,'Exp Database'!H121,'Exp Database'!J121)</f>
        <v/>
      </c>
      <c r="I121" s="230">
        <f>'Exp Database'!H121</f>
        <v>0</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75" thickBot="1" x14ac:dyDescent="0.3">
      <c r="B122" t="str">
        <f t="shared" si="5"/>
        <v>02017</v>
      </c>
      <c r="C122" s="229">
        <f>'Exp Database'!C122</f>
        <v>0</v>
      </c>
      <c r="D122" s="229">
        <f>'Exp Database'!D122</f>
        <v>2017</v>
      </c>
      <c r="E122" s="229">
        <f>'Exp Database'!E122</f>
        <v>0</v>
      </c>
      <c r="F122" s="229">
        <f>'Exp Database'!F122</f>
        <v>0</v>
      </c>
      <c r="G122" s="229">
        <f>IF('Exp Database'!G122="Units ( x 1)",1,IF('Exp Database'!G122="Thousands (x 1,000)",1000,IF('Exp Database'!G122="Millions (x 1,000,000)",1000000,)))</f>
        <v>0</v>
      </c>
      <c r="H122" s="230" t="str">
        <f>IF('Exp Database'!H122&gt;0,'Exp Database'!H122,'Exp Database'!J122)</f>
        <v/>
      </c>
      <c r="I122" s="230">
        <f>'Exp Database'!H122</f>
        <v>0</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75" thickBot="1" x14ac:dyDescent="0.3">
      <c r="B123" t="str">
        <f t="shared" si="5"/>
        <v>02017</v>
      </c>
      <c r="C123" s="229">
        <f>'Exp Database'!C123</f>
        <v>0</v>
      </c>
      <c r="D123" s="229">
        <f>'Exp Database'!D123</f>
        <v>2017</v>
      </c>
      <c r="E123" s="229">
        <f>'Exp Database'!E123</f>
        <v>0</v>
      </c>
      <c r="F123" s="229">
        <f>'Exp Database'!F123</f>
        <v>0</v>
      </c>
      <c r="G123" s="229">
        <f>IF('Exp Database'!G123="Units ( x 1)",1,IF('Exp Database'!G123="Thousands (x 1,000)",1000,IF('Exp Database'!G123="Millions (x 1,000,000)",1000000,)))</f>
        <v>0</v>
      </c>
      <c r="H123" s="230" t="str">
        <f>IF('Exp Database'!H123&gt;0,'Exp Database'!H123,'Exp Database'!J123)</f>
        <v/>
      </c>
      <c r="I123" s="230">
        <f>'Exp Database'!H123</f>
        <v>0</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75" thickBot="1" x14ac:dyDescent="0.3">
      <c r="B124" t="str">
        <f t="shared" si="5"/>
        <v>02017</v>
      </c>
      <c r="C124" s="229">
        <f>'Exp Database'!C124</f>
        <v>0</v>
      </c>
      <c r="D124" s="229">
        <f>'Exp Database'!D124</f>
        <v>2017</v>
      </c>
      <c r="E124" s="229">
        <f>'Exp Database'!E124</f>
        <v>0</v>
      </c>
      <c r="F124" s="229">
        <f>'Exp Database'!F124</f>
        <v>0</v>
      </c>
      <c r="G124" s="229">
        <f>IF('Exp Database'!G124="Units ( x 1)",1,IF('Exp Database'!G124="Thousands (x 1,000)",1000,IF('Exp Database'!G124="Millions (x 1,000,000)",1000000,)))</f>
        <v>0</v>
      </c>
      <c r="H124" s="230" t="str">
        <f>IF('Exp Database'!H124&gt;0,'Exp Database'!H124,'Exp Database'!J124)</f>
        <v/>
      </c>
      <c r="I124" s="230">
        <f>'Exp Database'!H124</f>
        <v>0</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75" thickBot="1" x14ac:dyDescent="0.3">
      <c r="B125" t="str">
        <f t="shared" si="5"/>
        <v>02017</v>
      </c>
      <c r="C125" s="229">
        <f>'Exp Database'!C125</f>
        <v>0</v>
      </c>
      <c r="D125" s="229">
        <f>'Exp Database'!D125</f>
        <v>2017</v>
      </c>
      <c r="E125" s="229">
        <f>'Exp Database'!E125</f>
        <v>0</v>
      </c>
      <c r="F125" s="229">
        <f>'Exp Database'!F125</f>
        <v>0</v>
      </c>
      <c r="G125" s="229">
        <f>IF('Exp Database'!G125="Units ( x 1)",1,IF('Exp Database'!G125="Thousands (x 1,000)",1000,IF('Exp Database'!G125="Millions (x 1,000,000)",1000000,)))</f>
        <v>0</v>
      </c>
      <c r="H125" s="230" t="str">
        <f>IF('Exp Database'!H125&gt;0,'Exp Database'!H125,'Exp Database'!J125)</f>
        <v/>
      </c>
      <c r="I125" s="230">
        <f>'Exp Database'!H125</f>
        <v>0</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75" thickBot="1" x14ac:dyDescent="0.3">
      <c r="B126" t="str">
        <f t="shared" si="5"/>
        <v>02017</v>
      </c>
      <c r="C126" s="229">
        <f>'Exp Database'!C126</f>
        <v>0</v>
      </c>
      <c r="D126" s="229">
        <f>'Exp Database'!D126</f>
        <v>2017</v>
      </c>
      <c r="E126" s="229">
        <f>'Exp Database'!E126</f>
        <v>0</v>
      </c>
      <c r="F126" s="229">
        <f>'Exp Database'!F126</f>
        <v>0</v>
      </c>
      <c r="G126" s="229">
        <f>IF('Exp Database'!G126="Units ( x 1)",1,IF('Exp Database'!G126="Thousands (x 1,000)",1000,IF('Exp Database'!G126="Millions (x 1,000,000)",1000000,)))</f>
        <v>0</v>
      </c>
      <c r="H126" s="230" t="str">
        <f>IF('Exp Database'!H126&gt;0,'Exp Database'!H126,'Exp Database'!J126)</f>
        <v/>
      </c>
      <c r="I126" s="230">
        <f>'Exp Database'!H126</f>
        <v>0</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75" thickBot="1" x14ac:dyDescent="0.3">
      <c r="B127" t="str">
        <f t="shared" si="5"/>
        <v>02017</v>
      </c>
      <c r="C127" s="229">
        <f>'Exp Database'!C127</f>
        <v>0</v>
      </c>
      <c r="D127" s="229">
        <f>'Exp Database'!D127</f>
        <v>2017</v>
      </c>
      <c r="E127" s="229">
        <f>'Exp Database'!E127</f>
        <v>0</v>
      </c>
      <c r="F127" s="229">
        <f>'Exp Database'!F127</f>
        <v>0</v>
      </c>
      <c r="G127" s="229">
        <f>IF('Exp Database'!G127="Units ( x 1)",1,IF('Exp Database'!G127="Thousands (x 1,000)",1000,IF('Exp Database'!G127="Millions (x 1,000,000)",1000000,)))</f>
        <v>0</v>
      </c>
      <c r="H127" s="230" t="str">
        <f>IF('Exp Database'!H127&gt;0,'Exp Database'!H127,'Exp Database'!J127)</f>
        <v/>
      </c>
      <c r="I127" s="230">
        <f>'Exp Database'!H127</f>
        <v>0</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75" thickBot="1" x14ac:dyDescent="0.3">
      <c r="B128" t="str">
        <f t="shared" si="5"/>
        <v>02017</v>
      </c>
      <c r="C128" s="229">
        <f>'Exp Database'!C128</f>
        <v>0</v>
      </c>
      <c r="D128" s="229">
        <f>'Exp Database'!D128</f>
        <v>2017</v>
      </c>
      <c r="E128" s="229">
        <f>'Exp Database'!E128</f>
        <v>0</v>
      </c>
      <c r="F128" s="229">
        <f>'Exp Database'!F128</f>
        <v>0</v>
      </c>
      <c r="G128" s="229">
        <f>IF('Exp Database'!G128="Units ( x 1)",1,IF('Exp Database'!G128="Thousands (x 1,000)",1000,IF('Exp Database'!G128="Millions (x 1,000,000)",1000000,)))</f>
        <v>0</v>
      </c>
      <c r="H128" s="230" t="str">
        <f>IF('Exp Database'!H128&gt;0,'Exp Database'!H128,'Exp Database'!J128)</f>
        <v/>
      </c>
      <c r="I128" s="230">
        <f>'Exp Database'!H128</f>
        <v>0</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75" thickBot="1" x14ac:dyDescent="0.3">
      <c r="B129" t="str">
        <f t="shared" si="5"/>
        <v>02017</v>
      </c>
      <c r="C129" s="229">
        <f>'Exp Database'!C129</f>
        <v>0</v>
      </c>
      <c r="D129" s="229">
        <f>'Exp Database'!D129</f>
        <v>2017</v>
      </c>
      <c r="E129" s="229">
        <f>'Exp Database'!E129</f>
        <v>0</v>
      </c>
      <c r="F129" s="229">
        <f>'Exp Database'!F129</f>
        <v>0</v>
      </c>
      <c r="G129" s="229">
        <f>IF('Exp Database'!G129="Units ( x 1)",1,IF('Exp Database'!G129="Thousands (x 1,000)",1000,IF('Exp Database'!G129="Millions (x 1,000,000)",1000000,)))</f>
        <v>0</v>
      </c>
      <c r="H129" s="230" t="str">
        <f>IF('Exp Database'!H129&gt;0,'Exp Database'!H129,'Exp Database'!J129)</f>
        <v/>
      </c>
      <c r="I129" s="230">
        <f>'Exp Database'!H129</f>
        <v>0</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75" thickBot="1" x14ac:dyDescent="0.3">
      <c r="B130" t="str">
        <f t="shared" si="5"/>
        <v>02017</v>
      </c>
      <c r="C130" s="229">
        <f>'Exp Database'!C130</f>
        <v>0</v>
      </c>
      <c r="D130" s="229">
        <f>'Exp Database'!D130</f>
        <v>2017</v>
      </c>
      <c r="E130" s="229">
        <f>'Exp Database'!E130</f>
        <v>0</v>
      </c>
      <c r="F130" s="229">
        <f>'Exp Database'!F130</f>
        <v>0</v>
      </c>
      <c r="G130" s="229">
        <f>IF('Exp Database'!G130="Units ( x 1)",1,IF('Exp Database'!G130="Thousands (x 1,000)",1000,IF('Exp Database'!G130="Millions (x 1,000,000)",1000000,)))</f>
        <v>0</v>
      </c>
      <c r="H130" s="230" t="str">
        <f>IF('Exp Database'!H130&gt;0,'Exp Database'!H130,'Exp Database'!J130)</f>
        <v/>
      </c>
      <c r="I130" s="230">
        <f>'Exp Database'!H130</f>
        <v>0</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75" thickBot="1" x14ac:dyDescent="0.3">
      <c r="B131" t="str">
        <f t="shared" si="5"/>
        <v>02017</v>
      </c>
      <c r="C131" s="229">
        <f>'Exp Database'!C131</f>
        <v>0</v>
      </c>
      <c r="D131" s="229">
        <f>'Exp Database'!D131</f>
        <v>2017</v>
      </c>
      <c r="E131" s="229">
        <f>'Exp Database'!E131</f>
        <v>0</v>
      </c>
      <c r="F131" s="229">
        <f>'Exp Database'!F131</f>
        <v>0</v>
      </c>
      <c r="G131" s="229">
        <f>IF('Exp Database'!G131="Units ( x 1)",1,IF('Exp Database'!G131="Thousands (x 1,000)",1000,IF('Exp Database'!G131="Millions (x 1,000,000)",1000000,)))</f>
        <v>0</v>
      </c>
      <c r="H131" s="230" t="str">
        <f>IF('Exp Database'!H131&gt;0,'Exp Database'!H131,'Exp Database'!J131)</f>
        <v/>
      </c>
      <c r="I131" s="230">
        <f>'Exp Database'!H131</f>
        <v>0</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45.75" thickBot="1" x14ac:dyDescent="0.3">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30.75" thickBot="1" x14ac:dyDescent="0.3">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30.75" thickBot="1" x14ac:dyDescent="0.3">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30.75" thickBot="1" x14ac:dyDescent="0.3">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30.75" thickBot="1" x14ac:dyDescent="0.3">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45.75" thickBot="1" x14ac:dyDescent="0.3">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30.75" thickBot="1" x14ac:dyDescent="0.3">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75" thickBot="1" x14ac:dyDescent="0.3">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30.75" thickBot="1" x14ac:dyDescent="0.3">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30.75" thickBot="1" x14ac:dyDescent="0.3">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60.75" thickBot="1" x14ac:dyDescent="0.3">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75" thickBot="1" x14ac:dyDescent="0.3">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30.75" thickBot="1" x14ac:dyDescent="0.3">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30.75" thickBot="1" x14ac:dyDescent="0.3">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75.75" thickBot="1" x14ac:dyDescent="0.3">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5.75" thickBot="1" x14ac:dyDescent="0.3">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30.75" thickBot="1" x14ac:dyDescent="0.3">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30.75" thickBot="1" x14ac:dyDescent="0.3">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50.75" thickBot="1" x14ac:dyDescent="0.3">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75" thickBot="1" x14ac:dyDescent="0.3">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30.75" thickBot="1" x14ac:dyDescent="0.3">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75" thickBot="1" x14ac:dyDescent="0.3">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60.75" thickBot="1" x14ac:dyDescent="0.3">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60.75" thickBot="1" x14ac:dyDescent="0.3">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30.75" thickBot="1" x14ac:dyDescent="0.3">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30.75" thickBot="1" x14ac:dyDescent="0.3">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30.75" thickBot="1" x14ac:dyDescent="0.3">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45.75" thickBot="1" x14ac:dyDescent="0.3">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30.75" thickBot="1" x14ac:dyDescent="0.3">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30.75" thickBot="1" x14ac:dyDescent="0.3">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30.75" thickBot="1" x14ac:dyDescent="0.3">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5.75" thickBot="1" x14ac:dyDescent="0.3">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75" thickBot="1" x14ac:dyDescent="0.3">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30.75" thickBot="1" x14ac:dyDescent="0.3">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30.75" thickBot="1" x14ac:dyDescent="0.3">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5.75" thickBot="1" x14ac:dyDescent="0.3">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75" thickBot="1" x14ac:dyDescent="0.3">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30.75" thickBot="1" x14ac:dyDescent="0.3">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5.75" thickBot="1" x14ac:dyDescent="0.3">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75" thickBot="1" x14ac:dyDescent="0.3">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30.75" thickBot="1" x14ac:dyDescent="0.3">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30.75" thickBot="1" x14ac:dyDescent="0.3">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30.75" thickBot="1" x14ac:dyDescent="0.3">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5.75" thickBot="1" x14ac:dyDescent="0.3">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60.75" thickBot="1" x14ac:dyDescent="0.3">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30.75" thickBot="1" x14ac:dyDescent="0.3">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45.75" thickBot="1" x14ac:dyDescent="0.3">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45.75" thickBot="1" x14ac:dyDescent="0.3">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75" thickBot="1" x14ac:dyDescent="0.3">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5.75" thickBot="1" x14ac:dyDescent="0.3">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60.75" thickBot="1" x14ac:dyDescent="0.3">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75.75" thickBot="1" x14ac:dyDescent="0.3">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20.75" thickBot="1" x14ac:dyDescent="0.3">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30.75" thickBot="1" x14ac:dyDescent="0.3">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5.75" thickBot="1" x14ac:dyDescent="0.3">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30.75" thickBot="1" x14ac:dyDescent="0.3">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30.75" thickBot="1" x14ac:dyDescent="0.3">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105.75" thickBot="1" x14ac:dyDescent="0.3">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30.75" thickBot="1" x14ac:dyDescent="0.3">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5.75" thickBot="1" x14ac:dyDescent="0.3">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30.75" thickBot="1" x14ac:dyDescent="0.3">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30.75" thickBot="1" x14ac:dyDescent="0.3">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105.75" thickBot="1" x14ac:dyDescent="0.3">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5.75" thickBot="1" x14ac:dyDescent="0.3">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30.75" thickBot="1" x14ac:dyDescent="0.3">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30.75" thickBot="1" x14ac:dyDescent="0.3">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5.75" thickBot="1" x14ac:dyDescent="0.3">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30.75" thickBot="1" x14ac:dyDescent="0.3">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30.75" thickBot="1" x14ac:dyDescent="0.3">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30.75" thickBot="1" x14ac:dyDescent="0.3">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60.75" thickBot="1" x14ac:dyDescent="0.3">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30.75" thickBot="1" x14ac:dyDescent="0.3">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30.75" thickBot="1" x14ac:dyDescent="0.3">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90.75" thickBot="1" x14ac:dyDescent="0.3">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5.75" thickBot="1" x14ac:dyDescent="0.3">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5.75" thickBot="1" x14ac:dyDescent="0.3">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75.75" thickBot="1" x14ac:dyDescent="0.3">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30.75" thickBot="1" x14ac:dyDescent="0.3">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5.75" thickBot="1" x14ac:dyDescent="0.3">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30.75" thickBot="1" x14ac:dyDescent="0.3">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75" thickBot="1" x14ac:dyDescent="0.3">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30.75" thickBot="1" x14ac:dyDescent="0.3">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75" thickBot="1" x14ac:dyDescent="0.3">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30.75" thickBot="1" x14ac:dyDescent="0.3">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75" thickBot="1" x14ac:dyDescent="0.3">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5.75" thickBot="1" x14ac:dyDescent="0.3">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75" thickBot="1" x14ac:dyDescent="0.3">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75" thickBot="1" x14ac:dyDescent="0.3">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75" thickBot="1" x14ac:dyDescent="0.3">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30.75" thickBot="1" x14ac:dyDescent="0.3">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75" thickBot="1" x14ac:dyDescent="0.3">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5.75" thickBot="1" x14ac:dyDescent="0.3">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30.75" thickBot="1" x14ac:dyDescent="0.3">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30.75" thickBot="1" x14ac:dyDescent="0.3">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30.75" thickBot="1" x14ac:dyDescent="0.3">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30.75" thickBot="1" x14ac:dyDescent="0.3">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75" thickBot="1" x14ac:dyDescent="0.3">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30.75" thickBot="1" x14ac:dyDescent="0.3">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75" thickBot="1" x14ac:dyDescent="0.3">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30.75" thickBot="1" x14ac:dyDescent="0.3">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75" thickBot="1" x14ac:dyDescent="0.3">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30.75" thickBot="1" x14ac:dyDescent="0.3">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75" thickBot="1" x14ac:dyDescent="0.3">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5.75" thickBot="1" x14ac:dyDescent="0.3">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75" thickBot="1" x14ac:dyDescent="0.3">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60.75" thickBot="1" x14ac:dyDescent="0.3">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30.75" thickBot="1" x14ac:dyDescent="0.3">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30.75" thickBot="1" x14ac:dyDescent="0.3">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75" thickBot="1" x14ac:dyDescent="0.3">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75" thickBot="1" x14ac:dyDescent="0.3">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75" thickBot="1" x14ac:dyDescent="0.3">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35.75" thickBot="1" x14ac:dyDescent="0.3">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75" thickBot="1" x14ac:dyDescent="0.3">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75" thickBot="1" x14ac:dyDescent="0.3">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75" thickBot="1" x14ac:dyDescent="0.3">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75" thickBot="1" x14ac:dyDescent="0.3">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75" thickBot="1" x14ac:dyDescent="0.3">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75" thickBot="1" x14ac:dyDescent="0.3">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75" thickBot="1" x14ac:dyDescent="0.3">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75" thickBot="1" x14ac:dyDescent="0.3">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75" thickBot="1" x14ac:dyDescent="0.3">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75" thickBot="1" x14ac:dyDescent="0.3">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75" thickBot="1" x14ac:dyDescent="0.3">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75" thickBot="1" x14ac:dyDescent="0.3">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75" thickBot="1" x14ac:dyDescent="0.3">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75" thickBot="1" x14ac:dyDescent="0.3">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45.75" thickBot="1" x14ac:dyDescent="0.3">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30.75" thickBot="1" x14ac:dyDescent="0.3">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30.75" thickBot="1" x14ac:dyDescent="0.3">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30.75" thickBot="1" x14ac:dyDescent="0.3">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30.75" thickBot="1" x14ac:dyDescent="0.3">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45.75" thickBot="1" x14ac:dyDescent="0.3">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30.75" thickBot="1" x14ac:dyDescent="0.3">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75" thickBot="1" x14ac:dyDescent="0.3">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30.75" thickBot="1" x14ac:dyDescent="0.3">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30.75" thickBot="1" x14ac:dyDescent="0.3">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60.75" thickBot="1" x14ac:dyDescent="0.3">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75" thickBot="1" x14ac:dyDescent="0.3">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30.75" thickBot="1" x14ac:dyDescent="0.3">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30.75" thickBot="1" x14ac:dyDescent="0.3">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75.75" thickBot="1" x14ac:dyDescent="0.3">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5.75" thickBot="1" x14ac:dyDescent="0.3">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30.75" thickBot="1" x14ac:dyDescent="0.3">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30.75" thickBot="1" x14ac:dyDescent="0.3">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50.75" thickBot="1" x14ac:dyDescent="0.3">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75" thickBot="1" x14ac:dyDescent="0.3">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30.75" thickBot="1" x14ac:dyDescent="0.3">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75" thickBot="1" x14ac:dyDescent="0.3">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60.75" thickBot="1" x14ac:dyDescent="0.3">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60.75" thickBot="1" x14ac:dyDescent="0.3">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30.75" thickBot="1" x14ac:dyDescent="0.3">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30.75" thickBot="1" x14ac:dyDescent="0.3">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30.75" thickBot="1" x14ac:dyDescent="0.3">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45.75" thickBot="1" x14ac:dyDescent="0.3">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30.75" thickBot="1" x14ac:dyDescent="0.3">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30.75" thickBot="1" x14ac:dyDescent="0.3">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30.75" thickBot="1" x14ac:dyDescent="0.3">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5.75" thickBot="1" x14ac:dyDescent="0.3">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75" thickBot="1" x14ac:dyDescent="0.3">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30.75" thickBot="1" x14ac:dyDescent="0.3">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30.75" thickBot="1" x14ac:dyDescent="0.3">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5.75" thickBot="1" x14ac:dyDescent="0.3">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75" thickBot="1" x14ac:dyDescent="0.3">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30.75" thickBot="1" x14ac:dyDescent="0.3">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5.75" thickBot="1" x14ac:dyDescent="0.3">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75" thickBot="1" x14ac:dyDescent="0.3">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30.75" thickBot="1" x14ac:dyDescent="0.3">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30.75" thickBot="1" x14ac:dyDescent="0.3">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30.75" thickBot="1" x14ac:dyDescent="0.3">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5.75" thickBot="1" x14ac:dyDescent="0.3">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60.75" thickBot="1" x14ac:dyDescent="0.3">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30.75" thickBot="1" x14ac:dyDescent="0.3">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45.75" thickBot="1" x14ac:dyDescent="0.3">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45.75" thickBot="1" x14ac:dyDescent="0.3">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75" thickBot="1" x14ac:dyDescent="0.3">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5.75" thickBot="1" x14ac:dyDescent="0.3">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60.75" thickBot="1" x14ac:dyDescent="0.3">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75.75" thickBot="1" x14ac:dyDescent="0.3">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20.75" thickBot="1" x14ac:dyDescent="0.3">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30.75" thickBot="1" x14ac:dyDescent="0.3">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5.75" thickBot="1" x14ac:dyDescent="0.3">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30.75" thickBot="1" x14ac:dyDescent="0.3">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30.75" thickBot="1" x14ac:dyDescent="0.3">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105.75" thickBot="1" x14ac:dyDescent="0.3">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30.75" thickBot="1" x14ac:dyDescent="0.3">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5.75" thickBot="1" x14ac:dyDescent="0.3">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30.75" thickBot="1" x14ac:dyDescent="0.3">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30.75" thickBot="1" x14ac:dyDescent="0.3">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105.75" thickBot="1" x14ac:dyDescent="0.3">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5.75" thickBot="1" x14ac:dyDescent="0.3">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30.75" thickBot="1" x14ac:dyDescent="0.3">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30.75" thickBot="1" x14ac:dyDescent="0.3">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5.75" thickBot="1" x14ac:dyDescent="0.3">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30.75" thickBot="1" x14ac:dyDescent="0.3">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30.75" thickBot="1" x14ac:dyDescent="0.3">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30.75" thickBot="1" x14ac:dyDescent="0.3">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60.75" thickBot="1" x14ac:dyDescent="0.3">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30.75" thickBot="1" x14ac:dyDescent="0.3">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30.75" thickBot="1" x14ac:dyDescent="0.3">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90.75" thickBot="1" x14ac:dyDescent="0.3">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5.75" thickBot="1" x14ac:dyDescent="0.3">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35.75" thickBot="1" x14ac:dyDescent="0.3">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75.75" thickBot="1" x14ac:dyDescent="0.3">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30.75" thickBot="1" x14ac:dyDescent="0.3">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5.75" thickBot="1" x14ac:dyDescent="0.3">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30.75" thickBot="1" x14ac:dyDescent="0.3">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75" thickBot="1" x14ac:dyDescent="0.3">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30.75" thickBot="1" x14ac:dyDescent="0.3">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75" thickBot="1" x14ac:dyDescent="0.3">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30.75" thickBot="1" x14ac:dyDescent="0.3">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75" thickBot="1" x14ac:dyDescent="0.3">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5.75" thickBot="1" x14ac:dyDescent="0.3">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75" thickBot="1" x14ac:dyDescent="0.3">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75" thickBot="1" x14ac:dyDescent="0.3">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75" thickBot="1" x14ac:dyDescent="0.3">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30.75" thickBot="1" x14ac:dyDescent="0.3">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75" thickBot="1" x14ac:dyDescent="0.3">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5.75" thickBot="1" x14ac:dyDescent="0.3">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30.75" thickBot="1" x14ac:dyDescent="0.3">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30.75" thickBot="1" x14ac:dyDescent="0.3">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30.75" thickBot="1" x14ac:dyDescent="0.3">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30.75" thickBot="1" x14ac:dyDescent="0.3">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75" thickBot="1" x14ac:dyDescent="0.3">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30.75" thickBot="1" x14ac:dyDescent="0.3">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75" thickBot="1" x14ac:dyDescent="0.3">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30.75" thickBot="1" x14ac:dyDescent="0.3">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75" thickBot="1" x14ac:dyDescent="0.3">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30.75" thickBot="1" x14ac:dyDescent="0.3">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75" thickBot="1" x14ac:dyDescent="0.3">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5.75" thickBot="1" x14ac:dyDescent="0.3">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75" thickBot="1" x14ac:dyDescent="0.3">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60.75" thickBot="1" x14ac:dyDescent="0.3">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30.75" thickBot="1" x14ac:dyDescent="0.3">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30.75" thickBot="1" x14ac:dyDescent="0.3">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75" thickBot="1" x14ac:dyDescent="0.3">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75" thickBot="1" x14ac:dyDescent="0.3">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75" thickBot="1" x14ac:dyDescent="0.3">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35.75" thickBot="1" x14ac:dyDescent="0.3">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75" thickBot="1" x14ac:dyDescent="0.3">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75" thickBot="1" x14ac:dyDescent="0.3">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75" thickBot="1" x14ac:dyDescent="0.3">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75" thickBot="1" x14ac:dyDescent="0.3">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75" thickBot="1" x14ac:dyDescent="0.3">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75" thickBot="1" x14ac:dyDescent="0.3">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75" thickBot="1" x14ac:dyDescent="0.3">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75" thickBot="1" x14ac:dyDescent="0.3">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75" thickBot="1" x14ac:dyDescent="0.3">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75" thickBot="1" x14ac:dyDescent="0.3">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75" thickBot="1" x14ac:dyDescent="0.3">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75" thickBot="1" x14ac:dyDescent="0.3">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75" thickBot="1" x14ac:dyDescent="0.3">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75" thickBot="1" x14ac:dyDescent="0.3">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45.75" thickBot="1" x14ac:dyDescent="0.3">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30.75" thickBot="1" x14ac:dyDescent="0.3">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30.75" thickBot="1" x14ac:dyDescent="0.3">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30.75" thickBot="1" x14ac:dyDescent="0.3">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30.75" thickBot="1" x14ac:dyDescent="0.3">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45.75" thickBot="1" x14ac:dyDescent="0.3">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30.75" thickBot="1" x14ac:dyDescent="0.3">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75" thickBot="1" x14ac:dyDescent="0.3">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30.75" thickBot="1" x14ac:dyDescent="0.3">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30.75" thickBot="1" x14ac:dyDescent="0.3">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60.75" thickBot="1" x14ac:dyDescent="0.3">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75" thickBot="1" x14ac:dyDescent="0.3">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30.75" thickBot="1" x14ac:dyDescent="0.3">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30.75" thickBot="1" x14ac:dyDescent="0.3">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75.75" thickBot="1" x14ac:dyDescent="0.3">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5.75" thickBot="1" x14ac:dyDescent="0.3">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30.75" thickBot="1" x14ac:dyDescent="0.3">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30.75" thickBot="1" x14ac:dyDescent="0.3">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50.75" thickBot="1" x14ac:dyDescent="0.3">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75" thickBot="1" x14ac:dyDescent="0.3">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30.75" thickBot="1" x14ac:dyDescent="0.3">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75" thickBot="1" x14ac:dyDescent="0.3">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60.75" thickBot="1" x14ac:dyDescent="0.3">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60.75" thickBot="1" x14ac:dyDescent="0.3">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30.75" thickBot="1" x14ac:dyDescent="0.3">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30.75" thickBot="1" x14ac:dyDescent="0.3">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30.75" thickBot="1" x14ac:dyDescent="0.3">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45.75" thickBot="1" x14ac:dyDescent="0.3">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30.75" thickBot="1" x14ac:dyDescent="0.3">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30.75" thickBot="1" x14ac:dyDescent="0.3">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30.75" thickBot="1" x14ac:dyDescent="0.3">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5.75" thickBot="1" x14ac:dyDescent="0.3">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75" thickBot="1" x14ac:dyDescent="0.3">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30.75" thickBot="1" x14ac:dyDescent="0.3">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30.75" thickBot="1" x14ac:dyDescent="0.3">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5.75" thickBot="1" x14ac:dyDescent="0.3">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75" thickBot="1" x14ac:dyDescent="0.3">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30.75" thickBot="1" x14ac:dyDescent="0.3">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5.75" thickBot="1" x14ac:dyDescent="0.3">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75" thickBot="1" x14ac:dyDescent="0.3">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30.75" thickBot="1" x14ac:dyDescent="0.3">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30.75" thickBot="1" x14ac:dyDescent="0.3">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30.75" thickBot="1" x14ac:dyDescent="0.3">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5.75" thickBot="1" x14ac:dyDescent="0.3">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60.75" thickBot="1" x14ac:dyDescent="0.3">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30.75" thickBot="1" x14ac:dyDescent="0.3">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45.75" thickBot="1" x14ac:dyDescent="0.3">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45.75" thickBot="1" x14ac:dyDescent="0.3">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75" thickBot="1" x14ac:dyDescent="0.3">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5.75" thickBot="1" x14ac:dyDescent="0.3">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60.75" thickBot="1" x14ac:dyDescent="0.3">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75.75" thickBot="1" x14ac:dyDescent="0.3">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20.75" thickBot="1" x14ac:dyDescent="0.3">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30.75" thickBot="1" x14ac:dyDescent="0.3">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5.75" thickBot="1" x14ac:dyDescent="0.3">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30.75" thickBot="1" x14ac:dyDescent="0.3">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30.75" thickBot="1" x14ac:dyDescent="0.3">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105.75" thickBot="1" x14ac:dyDescent="0.3">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30.75" thickBot="1" x14ac:dyDescent="0.3">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5.75" thickBot="1" x14ac:dyDescent="0.3">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30.75" thickBot="1" x14ac:dyDescent="0.3">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30.75" thickBot="1" x14ac:dyDescent="0.3">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105.75" thickBot="1" x14ac:dyDescent="0.3">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5.75" thickBot="1" x14ac:dyDescent="0.3">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30.75" thickBot="1" x14ac:dyDescent="0.3">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30.75" thickBot="1" x14ac:dyDescent="0.3">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5.75" thickBot="1" x14ac:dyDescent="0.3">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30.75" thickBot="1" x14ac:dyDescent="0.3">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30.75" thickBot="1" x14ac:dyDescent="0.3">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30.75" thickBot="1" x14ac:dyDescent="0.3">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60.75" thickBot="1" x14ac:dyDescent="0.3">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30.75" thickBot="1" x14ac:dyDescent="0.3">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30.75" thickBot="1" x14ac:dyDescent="0.3">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90.75" thickBot="1" x14ac:dyDescent="0.3">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5.75" thickBot="1" x14ac:dyDescent="0.3">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5.75" thickBot="1" x14ac:dyDescent="0.3">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75.75" thickBot="1" x14ac:dyDescent="0.3">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30.75" thickBot="1" x14ac:dyDescent="0.3">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5.75" thickBot="1" x14ac:dyDescent="0.3">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30.75" thickBot="1" x14ac:dyDescent="0.3">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75" thickBot="1" x14ac:dyDescent="0.3">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30.75" thickBot="1" x14ac:dyDescent="0.3">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75" thickBot="1" x14ac:dyDescent="0.3">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30.75" thickBot="1" x14ac:dyDescent="0.3">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75" thickBot="1" x14ac:dyDescent="0.3">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5.75" thickBot="1" x14ac:dyDescent="0.3">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75" thickBot="1" x14ac:dyDescent="0.3">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75" thickBot="1" x14ac:dyDescent="0.3">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75" thickBot="1" x14ac:dyDescent="0.3">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30.75" thickBot="1" x14ac:dyDescent="0.3">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75" thickBot="1" x14ac:dyDescent="0.3">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5.75" thickBot="1" x14ac:dyDescent="0.3">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30.75" thickBot="1" x14ac:dyDescent="0.3">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30.75" thickBot="1" x14ac:dyDescent="0.3">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30.75" thickBot="1" x14ac:dyDescent="0.3">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30.75" thickBot="1" x14ac:dyDescent="0.3">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75" thickBot="1" x14ac:dyDescent="0.3">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30.75" thickBot="1" x14ac:dyDescent="0.3">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75" thickBot="1" x14ac:dyDescent="0.3">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30.75" thickBot="1" x14ac:dyDescent="0.3">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75" thickBot="1" x14ac:dyDescent="0.3">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30.75" thickBot="1" x14ac:dyDescent="0.3">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75" thickBot="1" x14ac:dyDescent="0.3">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5.75" thickBot="1" x14ac:dyDescent="0.3">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75" thickBot="1" x14ac:dyDescent="0.3">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60.75" thickBot="1" x14ac:dyDescent="0.3">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30.75" thickBot="1" x14ac:dyDescent="0.3">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30.75" thickBot="1" x14ac:dyDescent="0.3">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75" thickBot="1" x14ac:dyDescent="0.3">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75" thickBot="1" x14ac:dyDescent="0.3">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75" thickBot="1" x14ac:dyDescent="0.3">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35.75" thickBot="1" x14ac:dyDescent="0.3">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75" thickBot="1" x14ac:dyDescent="0.3">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75" thickBot="1" x14ac:dyDescent="0.3">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75" thickBot="1" x14ac:dyDescent="0.3">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75" thickBot="1" x14ac:dyDescent="0.3">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75" thickBot="1" x14ac:dyDescent="0.3">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75" thickBot="1" x14ac:dyDescent="0.3">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75" thickBot="1" x14ac:dyDescent="0.3">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75" thickBot="1" x14ac:dyDescent="0.3">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75" thickBot="1" x14ac:dyDescent="0.3">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75" thickBot="1" x14ac:dyDescent="0.3">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75" thickBot="1" x14ac:dyDescent="0.3">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75" thickBot="1" x14ac:dyDescent="0.3">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75" thickBot="1" x14ac:dyDescent="0.3">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75" thickBot="1" x14ac:dyDescent="0.3">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45.75" thickBot="1" x14ac:dyDescent="0.3">
      <c r="B510" s="296" t="str">
        <f t="shared" si="39"/>
        <v>02013</v>
      </c>
      <c r="C510" s="229">
        <f>'Exp Database'!C510</f>
        <v>0</v>
      </c>
      <c r="D510" s="229">
        <f>'Exp Database'!D510</f>
        <v>2013</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34" t="str">
        <f>'Exp Database'!K510</f>
        <v>Treatment, care and support (sub-total)</v>
      </c>
      <c r="M510" s="296">
        <f>'Exp Database'!L510</f>
        <v>1</v>
      </c>
      <c r="N510" s="296">
        <f>IF(OR('Exp Database'!M510=Lists!$G$2,'Exp Database'!M510=Lists!$G$3,'Exp Database'!M510=0),0,IF($F510=Lists!$G$2,('Exp Database'!M510/'Exp with units conversion'!$H510)*'Exp with units conversion'!$G510,'Exp Database'!M510*'Exp with units conversion'!$G510))</f>
        <v>0</v>
      </c>
      <c r="O510" s="296">
        <f>IF(OR('Exp Database'!N510=Lists!$G$2,'Exp Database'!N510=Lists!$G$3,'Exp Database'!N510=0),0,IF($F510=Lists!$G$2,('Exp Database'!N510/'Exp with units conversion'!$H510)*'Exp with units conversion'!$G510,'Exp Database'!N510*'Exp with units conversion'!$G510))</f>
        <v>0</v>
      </c>
      <c r="P510" s="296">
        <f>IF(OR('Exp Database'!O510=Lists!$G$2,'Exp Database'!O510=Lists!$G$3,'Exp Database'!O510=0),0,IF($F510=Lists!$G$2,('Exp Database'!O510/'Exp with units conversion'!$H510)*'Exp with units conversion'!$G510,'Exp Database'!O510*'Exp with units conversion'!$G510))</f>
        <v>0</v>
      </c>
      <c r="Q510" s="296">
        <f>IF(OR('Exp Database'!P510=Lists!$G$2,'Exp Database'!P510=Lists!$G$3,'Exp Database'!P510=0),0,IF($F510=Lists!$G$2,('Exp Database'!P510/'Exp with units conversion'!$H510)*'Exp with units conversion'!$G510,'Exp Database'!P510*'Exp with units conversion'!$G510))</f>
        <v>0</v>
      </c>
      <c r="R510" s="296">
        <f>IF(OR('Exp Database'!Q510=Lists!$G$2,'Exp Database'!Q510=Lists!$G$3,'Exp Database'!Q510=0),0,IF($F510=Lists!$G$2,('Exp Database'!Q510/'Exp with units conversion'!$H510)*'Exp with units conversion'!$G510,'Exp Database'!Q510*'Exp with units conversion'!$G510))</f>
        <v>0</v>
      </c>
      <c r="S510" s="296">
        <f>IF(OR('Exp Database'!R510=Lists!$G$2,'Exp Database'!R510=Lists!$G$3,'Exp Database'!R510=0),0,IF($F510=Lists!$G$2,('Exp Database'!R510/'Exp with units conversion'!$H510)*'Exp with units conversion'!$G510,'Exp Database'!R510*'Exp with units conversion'!$G510))</f>
        <v>0</v>
      </c>
      <c r="T510" s="296">
        <f>IF(OR('Exp Database'!S510=Lists!$G$2,'Exp Database'!S510=Lists!$G$3,'Exp Database'!S510=0),0,IF($F510=Lists!$G$2,('Exp Database'!S510/'Exp with units conversion'!$H510)*'Exp with units conversion'!$G510,'Exp Database'!S510*'Exp with units conversion'!$G510))</f>
        <v>0</v>
      </c>
      <c r="U510" s="296">
        <f>IF(OR('Exp Database'!T510=Lists!$G$2,'Exp Database'!T510=Lists!$G$3,'Exp Database'!T510=0),0,IF($F510=Lists!$G$2,('Exp Database'!T510/'Exp with units conversion'!$H510)*'Exp with units conversion'!$G510,'Exp Database'!T510*'Exp with units conversion'!$G510))</f>
        <v>0</v>
      </c>
      <c r="V510" s="296">
        <f>IF(OR('Exp Database'!U510=Lists!$G$2,'Exp Database'!U510=Lists!$G$3,'Exp Database'!U510=0),0,IF($F510=Lists!$G$2,('Exp Database'!U510/'Exp with units conversion'!$H510)*'Exp with units conversion'!$G510,'Exp Database'!U510*'Exp with units conversion'!$G510))</f>
        <v>0</v>
      </c>
      <c r="W510" s="296">
        <f>IF(OR('Exp Database'!V510=Lists!$G$2,'Exp Database'!V510=Lists!$G$3,'Exp Database'!V510=0),0,IF($F510=Lists!$G$2,('Exp Database'!V510/'Exp with units conversion'!$H510)*'Exp with units conversion'!$G510,'Exp Database'!V510*'Exp with units conversion'!$G510))</f>
        <v>0</v>
      </c>
      <c r="X510" s="296">
        <f>IF(OR('Exp Database'!W510=Lists!$G$2,'Exp Database'!W510=Lists!$G$3,'Exp Database'!W510=0),0,IF($F510=Lists!$G$2,('Exp Database'!W510/'Exp with units conversion'!$H510)*'Exp with units conversion'!$G510,'Exp Database'!W510*'Exp with units conversion'!$G510))</f>
        <v>0</v>
      </c>
      <c r="Y510" s="296">
        <f>IF(OR('Exp Database'!X510=Lists!$G$2,'Exp Database'!X510=Lists!$G$3,'Exp Database'!X510=0),0,IF($F510=Lists!$G$2,('Exp Database'!X510/'Exp with units conversion'!$H510)*'Exp with units conversion'!$G510,'Exp Database'!X510*'Exp with units conversion'!$G510))</f>
        <v>0</v>
      </c>
      <c r="Z510" s="296">
        <f>IF(OR('Exp Database'!Y510=Lists!$G$2,'Exp Database'!Y510=Lists!$G$3,'Exp Database'!Y510=0),0,IF($F510=Lists!$G$2,('Exp Database'!Y510/'Exp with units conversion'!$H510)*'Exp with units conversion'!$G510,'Exp Database'!Y510*'Exp with units conversion'!$G510))</f>
        <v>0</v>
      </c>
      <c r="AA510" s="296">
        <f>IF(OR('Exp Database'!Z510=Lists!$G$2,'Exp Database'!Z510=Lists!$G$3,'Exp Database'!Z510=0),0,IF($F510=Lists!$G$2,('Exp Database'!Z510/'Exp with units conversion'!$H510)*'Exp with units conversion'!$G510,'Exp Database'!Z510*'Exp with units conversion'!$G510))</f>
        <v>0</v>
      </c>
      <c r="AB510" s="296">
        <f>IF(OR('Exp Database'!AA510=Lists!$G$2,'Exp Database'!AA510=Lists!$G$3,'Exp Database'!AA510=0),0,IF($F510=Lists!$G$2,('Exp Database'!AA510/'Exp with units conversion'!$H510)*'Exp with units conversion'!$G510,'Exp Database'!AA510*'Exp with units conversion'!$G510))</f>
        <v>0</v>
      </c>
      <c r="AC510" s="296">
        <f>IF(OR('Exp Database'!AB510=Lists!$G$2,'Exp Database'!AB510=Lists!$G$3,'Exp Database'!AB510=0),0,IF($F510=Lists!$G$2,('Exp Database'!AB510/'Exp with units conversion'!$H510)*'Exp with units conversion'!$G510,'Exp Database'!AB510*'Exp with units conversion'!$G510))</f>
        <v>0</v>
      </c>
      <c r="AD510" s="296">
        <f>IF(OR('Exp Database'!AC510=Lists!$G$2,'Exp Database'!AC510=Lists!$G$3,'Exp Database'!AC510=0),0,IF($F510=Lists!$G$2,('Exp Database'!AC510/'Exp with units conversion'!$H510)*'Exp with units conversion'!$G510,'Exp Database'!AC510*'Exp with units conversion'!$G510))</f>
        <v>0</v>
      </c>
      <c r="AE510" s="296">
        <f>IF(OR('Exp Database'!AD510=Lists!$G$2,'Exp Database'!AD510=Lists!$G$3,'Exp Database'!AD510=0),0,IF($F510=Lists!$G$2,('Exp Database'!AD510/'Exp with units conversion'!$H510)*'Exp with units conversion'!$G510,'Exp Database'!AD510*'Exp with units conversion'!$G510))</f>
        <v>0</v>
      </c>
      <c r="AG510" s="296">
        <f t="shared" si="40"/>
        <v>1</v>
      </c>
      <c r="AH510" s="296">
        <f t="shared" si="41"/>
        <v>1</v>
      </c>
      <c r="AI510" s="296">
        <f t="shared" si="42"/>
        <v>1</v>
      </c>
      <c r="AJ510" s="296">
        <f t="shared" si="43"/>
        <v>1</v>
      </c>
    </row>
    <row r="511" spans="2:36" ht="30.75" thickBot="1" x14ac:dyDescent="0.3">
      <c r="B511" s="296" t="str">
        <f t="shared" si="39"/>
        <v>02013</v>
      </c>
      <c r="C511" s="229">
        <f>'Exp Database'!C511</f>
        <v>0</v>
      </c>
      <c r="D511" s="229">
        <f>'Exp Database'!D511</f>
        <v>2013</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34" t="str">
        <f>'Exp Database'!K511</f>
        <v>HIV testing and counselling (HTC):</v>
      </c>
      <c r="M511" s="296">
        <f>'Exp Database'!L511</f>
        <v>1.1000000000000001</v>
      </c>
      <c r="N511" s="296">
        <f>IF(OR('Exp Database'!M511=Lists!$G$2,'Exp Database'!M511=Lists!$G$3,'Exp Database'!M511=0),0,IF($F511=Lists!$G$2,('Exp Database'!M511/'Exp with units conversion'!$H511)*'Exp with units conversion'!$G511,'Exp Database'!M511*'Exp with units conversion'!$G511))</f>
        <v>0</v>
      </c>
      <c r="O511" s="296">
        <f>IF(OR('Exp Database'!N511=Lists!$G$2,'Exp Database'!N511=Lists!$G$3,'Exp Database'!N511=0),0,IF($F511=Lists!$G$2,('Exp Database'!N511/'Exp with units conversion'!$H511)*'Exp with units conversion'!$G511,'Exp Database'!N511*'Exp with units conversion'!$G511))</f>
        <v>0</v>
      </c>
      <c r="P511" s="296">
        <f>IF(OR('Exp Database'!O511=Lists!$G$2,'Exp Database'!O511=Lists!$G$3,'Exp Database'!O511=0),0,IF($F511=Lists!$G$2,('Exp Database'!O511/'Exp with units conversion'!$H511)*'Exp with units conversion'!$G511,'Exp Database'!O511*'Exp with units conversion'!$G511))</f>
        <v>0</v>
      </c>
      <c r="Q511" s="296">
        <f>IF(OR('Exp Database'!P511=Lists!$G$2,'Exp Database'!P511=Lists!$G$3,'Exp Database'!P511=0),0,IF($F511=Lists!$G$2,('Exp Database'!P511/'Exp with units conversion'!$H511)*'Exp with units conversion'!$G511,'Exp Database'!P511*'Exp with units conversion'!$G511))</f>
        <v>0</v>
      </c>
      <c r="R511" s="296">
        <f>IF(OR('Exp Database'!Q511=Lists!$G$2,'Exp Database'!Q511=Lists!$G$3,'Exp Database'!Q511=0),0,IF($F511=Lists!$G$2,('Exp Database'!Q511/'Exp with units conversion'!$H511)*'Exp with units conversion'!$G511,'Exp Database'!Q511*'Exp with units conversion'!$G511))</f>
        <v>0</v>
      </c>
      <c r="S511" s="296">
        <f>IF(OR('Exp Database'!R511=Lists!$G$2,'Exp Database'!R511=Lists!$G$3,'Exp Database'!R511=0),0,IF($F511=Lists!$G$2,('Exp Database'!R511/'Exp with units conversion'!$H511)*'Exp with units conversion'!$G511,'Exp Database'!R511*'Exp with units conversion'!$G511))</f>
        <v>0</v>
      </c>
      <c r="T511" s="296">
        <f>IF(OR('Exp Database'!S511=Lists!$G$2,'Exp Database'!S511=Lists!$G$3,'Exp Database'!S511=0),0,IF($F511=Lists!$G$2,('Exp Database'!S511/'Exp with units conversion'!$H511)*'Exp with units conversion'!$G511,'Exp Database'!S511*'Exp with units conversion'!$G511))</f>
        <v>0</v>
      </c>
      <c r="U511" s="296">
        <f>IF(OR('Exp Database'!T511=Lists!$G$2,'Exp Database'!T511=Lists!$G$3,'Exp Database'!T511=0),0,IF($F511=Lists!$G$2,('Exp Database'!T511/'Exp with units conversion'!$H511)*'Exp with units conversion'!$G511,'Exp Database'!T511*'Exp with units conversion'!$G511))</f>
        <v>0</v>
      </c>
      <c r="V511" s="296">
        <f>IF(OR('Exp Database'!U511=Lists!$G$2,'Exp Database'!U511=Lists!$G$3,'Exp Database'!U511=0),0,IF($F511=Lists!$G$2,('Exp Database'!U511/'Exp with units conversion'!$H511)*'Exp with units conversion'!$G511,'Exp Database'!U511*'Exp with units conversion'!$G511))</f>
        <v>0</v>
      </c>
      <c r="W511" s="296">
        <f>IF(OR('Exp Database'!V511=Lists!$G$2,'Exp Database'!V511=Lists!$G$3,'Exp Database'!V511=0),0,IF($F511=Lists!$G$2,('Exp Database'!V511/'Exp with units conversion'!$H511)*'Exp with units conversion'!$G511,'Exp Database'!V511*'Exp with units conversion'!$G511))</f>
        <v>0</v>
      </c>
      <c r="X511" s="296">
        <f>IF(OR('Exp Database'!W511=Lists!$G$2,'Exp Database'!W511=Lists!$G$3,'Exp Database'!W511=0),0,IF($F511=Lists!$G$2,('Exp Database'!W511/'Exp with units conversion'!$H511)*'Exp with units conversion'!$G511,'Exp Database'!W511*'Exp with units conversion'!$G511))</f>
        <v>0</v>
      </c>
      <c r="Y511" s="296">
        <f>IF(OR('Exp Database'!X511=Lists!$G$2,'Exp Database'!X511=Lists!$G$3,'Exp Database'!X511=0),0,IF($F511=Lists!$G$2,('Exp Database'!X511/'Exp with units conversion'!$H511)*'Exp with units conversion'!$G511,'Exp Database'!X511*'Exp with units conversion'!$G511))</f>
        <v>0</v>
      </c>
      <c r="Z511" s="296">
        <f>IF(OR('Exp Database'!Y511=Lists!$G$2,'Exp Database'!Y511=Lists!$G$3,'Exp Database'!Y511=0),0,IF($F511=Lists!$G$2,('Exp Database'!Y511/'Exp with units conversion'!$H511)*'Exp with units conversion'!$G511,'Exp Database'!Y511*'Exp with units conversion'!$G511))</f>
        <v>0</v>
      </c>
      <c r="AA511" s="296">
        <f>IF(OR('Exp Database'!Z511=Lists!$G$2,'Exp Database'!Z511=Lists!$G$3,'Exp Database'!Z511=0),0,IF($F511=Lists!$G$2,('Exp Database'!Z511/'Exp with units conversion'!$H511)*'Exp with units conversion'!$G511,'Exp Database'!Z511*'Exp with units conversion'!$G511))</f>
        <v>0</v>
      </c>
      <c r="AB511" s="296">
        <f>IF(OR('Exp Database'!AA511=Lists!$G$2,'Exp Database'!AA511=Lists!$G$3,'Exp Database'!AA511=0),0,IF($F511=Lists!$G$2,('Exp Database'!AA511/'Exp with units conversion'!$H511)*'Exp with units conversion'!$G511,'Exp Database'!AA511*'Exp with units conversion'!$G511))</f>
        <v>0</v>
      </c>
      <c r="AC511" s="296">
        <f>IF(OR('Exp Database'!AB511=Lists!$G$2,'Exp Database'!AB511=Lists!$G$3,'Exp Database'!AB511=0),0,IF($F511=Lists!$G$2,('Exp Database'!AB511/'Exp with units conversion'!$H511)*'Exp with units conversion'!$G511,'Exp Database'!AB511*'Exp with units conversion'!$G511))</f>
        <v>0</v>
      </c>
      <c r="AD511" s="296">
        <f>IF(OR('Exp Database'!AC511=Lists!$G$2,'Exp Database'!AC511=Lists!$G$3,'Exp Database'!AC511=0),0,IF($F511=Lists!$G$2,('Exp Database'!AC511/'Exp with units conversion'!$H511)*'Exp with units conversion'!$G511,'Exp Database'!AC511*'Exp with units conversion'!$G511))</f>
        <v>0</v>
      </c>
      <c r="AE511" s="296">
        <f>IF(OR('Exp Database'!AD511=Lists!$G$2,'Exp Database'!AD511=Lists!$G$3,'Exp Database'!AD511=0),0,IF($F511=Lists!$G$2,('Exp Database'!AD511/'Exp with units conversion'!$H511)*'Exp with units conversion'!$G511,'Exp Database'!AD511*'Exp with units conversion'!$G511))</f>
        <v>0</v>
      </c>
      <c r="AG511" s="296">
        <f t="shared" si="40"/>
        <v>1</v>
      </c>
      <c r="AH511" s="296">
        <f t="shared" si="41"/>
        <v>1</v>
      </c>
      <c r="AI511" s="296">
        <f t="shared" si="42"/>
        <v>1</v>
      </c>
      <c r="AJ511" s="296">
        <f t="shared" si="43"/>
        <v>1</v>
      </c>
    </row>
    <row r="512" spans="2:36" ht="30.75" thickBot="1" x14ac:dyDescent="0.3">
      <c r="B512" s="296" t="str">
        <f t="shared" si="39"/>
        <v>02013</v>
      </c>
      <c r="C512" s="229">
        <f>'Exp Database'!C512</f>
        <v>0</v>
      </c>
      <c r="D512" s="229">
        <f>'Exp Database'!D512</f>
        <v>2013</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34" t="str">
        <f>'Exp Database'!K512</f>
        <v>HIV tests (commodities)</v>
      </c>
      <c r="M512" s="296" t="str">
        <f>'Exp Database'!L512</f>
        <v>1.1.1</v>
      </c>
      <c r="N512" s="296">
        <f>IF(OR('Exp Database'!M512=Lists!$G$2,'Exp Database'!M512=Lists!$G$3,'Exp Database'!M512=0),0,IF($F512=Lists!$G$2,('Exp Database'!M512/'Exp with units conversion'!$H512)*'Exp with units conversion'!$G512,'Exp Database'!M512*'Exp with units conversion'!$G512))</f>
        <v>0</v>
      </c>
      <c r="O512" s="296">
        <f>IF(OR('Exp Database'!N512=Lists!$G$2,'Exp Database'!N512=Lists!$G$3,'Exp Database'!N512=0),0,IF($F512=Lists!$G$2,('Exp Database'!N512/'Exp with units conversion'!$H512)*'Exp with units conversion'!$G512,'Exp Database'!N512*'Exp with units conversion'!$G512))</f>
        <v>0</v>
      </c>
      <c r="P512" s="296">
        <f>IF(OR('Exp Database'!O512=Lists!$G$2,'Exp Database'!O512=Lists!$G$3,'Exp Database'!O512=0),0,IF($F512=Lists!$G$2,('Exp Database'!O512/'Exp with units conversion'!$H512)*'Exp with units conversion'!$G512,'Exp Database'!O512*'Exp with units conversion'!$G512))</f>
        <v>0</v>
      </c>
      <c r="Q512" s="296">
        <f>IF(OR('Exp Database'!P512=Lists!$G$2,'Exp Database'!P512=Lists!$G$3,'Exp Database'!P512=0),0,IF($F512=Lists!$G$2,('Exp Database'!P512/'Exp with units conversion'!$H512)*'Exp with units conversion'!$G512,'Exp Database'!P512*'Exp with units conversion'!$G512))</f>
        <v>0</v>
      </c>
      <c r="R512" s="296">
        <f>IF(OR('Exp Database'!Q512=Lists!$G$2,'Exp Database'!Q512=Lists!$G$3,'Exp Database'!Q512=0),0,IF($F512=Lists!$G$2,('Exp Database'!Q512/'Exp with units conversion'!$H512)*'Exp with units conversion'!$G512,'Exp Database'!Q512*'Exp with units conversion'!$G512))</f>
        <v>0</v>
      </c>
      <c r="S512" s="296">
        <f>IF(OR('Exp Database'!R512=Lists!$G$2,'Exp Database'!R512=Lists!$G$3,'Exp Database'!R512=0),0,IF($F512=Lists!$G$2,('Exp Database'!R512/'Exp with units conversion'!$H512)*'Exp with units conversion'!$G512,'Exp Database'!R512*'Exp with units conversion'!$G512))</f>
        <v>0</v>
      </c>
      <c r="T512" s="296">
        <f>IF(OR('Exp Database'!S512=Lists!$G$2,'Exp Database'!S512=Lists!$G$3,'Exp Database'!S512=0),0,IF($F512=Lists!$G$2,('Exp Database'!S512/'Exp with units conversion'!$H512)*'Exp with units conversion'!$G512,'Exp Database'!S512*'Exp with units conversion'!$G512))</f>
        <v>0</v>
      </c>
      <c r="U512" s="296">
        <f>IF(OR('Exp Database'!T512=Lists!$G$2,'Exp Database'!T512=Lists!$G$3,'Exp Database'!T512=0),0,IF($F512=Lists!$G$2,('Exp Database'!T512/'Exp with units conversion'!$H512)*'Exp with units conversion'!$G512,'Exp Database'!T512*'Exp with units conversion'!$G512))</f>
        <v>0</v>
      </c>
      <c r="V512" s="296">
        <f>IF(OR('Exp Database'!U512=Lists!$G$2,'Exp Database'!U512=Lists!$G$3,'Exp Database'!U512=0),0,IF($F512=Lists!$G$2,('Exp Database'!U512/'Exp with units conversion'!$H512)*'Exp with units conversion'!$G512,'Exp Database'!U512*'Exp with units conversion'!$G512))</f>
        <v>0</v>
      </c>
      <c r="W512" s="296">
        <f>IF(OR('Exp Database'!V512=Lists!$G$2,'Exp Database'!V512=Lists!$G$3,'Exp Database'!V512=0),0,IF($F512=Lists!$G$2,('Exp Database'!V512/'Exp with units conversion'!$H512)*'Exp with units conversion'!$G512,'Exp Database'!V512*'Exp with units conversion'!$G512))</f>
        <v>0</v>
      </c>
      <c r="X512" s="296">
        <f>IF(OR('Exp Database'!W512=Lists!$G$2,'Exp Database'!W512=Lists!$G$3,'Exp Database'!W512=0),0,IF($F512=Lists!$G$2,('Exp Database'!W512/'Exp with units conversion'!$H512)*'Exp with units conversion'!$G512,'Exp Database'!W512*'Exp with units conversion'!$G512))</f>
        <v>0</v>
      </c>
      <c r="Y512" s="296">
        <f>IF(OR('Exp Database'!X512=Lists!$G$2,'Exp Database'!X512=Lists!$G$3,'Exp Database'!X512=0),0,IF($F512=Lists!$G$2,('Exp Database'!X512/'Exp with units conversion'!$H512)*'Exp with units conversion'!$G512,'Exp Database'!X512*'Exp with units conversion'!$G512))</f>
        <v>0</v>
      </c>
      <c r="Z512" s="296">
        <f>IF(OR('Exp Database'!Y512=Lists!$G$2,'Exp Database'!Y512=Lists!$G$3,'Exp Database'!Y512=0),0,IF($F512=Lists!$G$2,('Exp Database'!Y512/'Exp with units conversion'!$H512)*'Exp with units conversion'!$G512,'Exp Database'!Y512*'Exp with units conversion'!$G512))</f>
        <v>0</v>
      </c>
      <c r="AA512" s="296">
        <f>IF(OR('Exp Database'!Z512=Lists!$G$2,'Exp Database'!Z512=Lists!$G$3,'Exp Database'!Z512=0),0,IF($F512=Lists!$G$2,('Exp Database'!Z512/'Exp with units conversion'!$H512)*'Exp with units conversion'!$G512,'Exp Database'!Z512*'Exp with units conversion'!$G512))</f>
        <v>0</v>
      </c>
      <c r="AB512" s="296">
        <f>IF(OR('Exp Database'!AA512=Lists!$G$2,'Exp Database'!AA512=Lists!$G$3,'Exp Database'!AA512=0),0,IF($F512=Lists!$G$2,('Exp Database'!AA512/'Exp with units conversion'!$H512)*'Exp with units conversion'!$G512,'Exp Database'!AA512*'Exp with units conversion'!$G512))</f>
        <v>0</v>
      </c>
      <c r="AC512" s="296">
        <f>IF(OR('Exp Database'!AB512=Lists!$G$2,'Exp Database'!AB512=Lists!$G$3,'Exp Database'!AB512=0),0,IF($F512=Lists!$G$2,('Exp Database'!AB512/'Exp with units conversion'!$H512)*'Exp with units conversion'!$G512,'Exp Database'!AB512*'Exp with units conversion'!$G512))</f>
        <v>0</v>
      </c>
      <c r="AD512" s="296">
        <f>IF(OR('Exp Database'!AC512=Lists!$G$2,'Exp Database'!AC512=Lists!$G$3,'Exp Database'!AC512=0),0,IF($F512=Lists!$G$2,('Exp Database'!AC512/'Exp with units conversion'!$H512)*'Exp with units conversion'!$G512,'Exp Database'!AC512*'Exp with units conversion'!$G512))</f>
        <v>0</v>
      </c>
      <c r="AE512" s="296">
        <f>IF(OR('Exp Database'!AD512=Lists!$G$2,'Exp Database'!AD512=Lists!$G$3,'Exp Database'!AD512=0),0,IF($F512=Lists!$G$2,('Exp Database'!AD512/'Exp with units conversion'!$H512)*'Exp with units conversion'!$G512,'Exp Database'!AD512*'Exp with units conversion'!$G512))</f>
        <v>0</v>
      </c>
      <c r="AG512" s="296">
        <f t="shared" si="40"/>
        <v>1</v>
      </c>
      <c r="AH512" s="296">
        <f t="shared" si="41"/>
        <v>1</v>
      </c>
      <c r="AI512" s="296">
        <f t="shared" si="42"/>
        <v>1</v>
      </c>
      <c r="AJ512" s="296">
        <f t="shared" si="43"/>
        <v>1</v>
      </c>
    </row>
    <row r="513" spans="2:36" ht="30.75" thickBot="1" x14ac:dyDescent="0.3">
      <c r="B513" s="296" t="str">
        <f t="shared" si="39"/>
        <v>02013</v>
      </c>
      <c r="C513" s="229">
        <f>'Exp Database'!C513</f>
        <v>0</v>
      </c>
      <c r="D513" s="229">
        <f>'Exp Database'!D513</f>
        <v>2013</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34" t="str">
        <f>'Exp Database'!K513</f>
        <v xml:space="preserve"> Other direct and indirect costs</v>
      </c>
      <c r="M513" s="296" t="str">
        <f>'Exp Database'!L513</f>
        <v>1.1.2</v>
      </c>
      <c r="N513" s="296">
        <f>IF(OR('Exp Database'!M513=Lists!$G$2,'Exp Database'!M513=Lists!$G$3,'Exp Database'!M513=0),0,IF($F513=Lists!$G$2,('Exp Database'!M513/'Exp with units conversion'!$H513)*'Exp with units conversion'!$G513,'Exp Database'!M513*'Exp with units conversion'!$G513))</f>
        <v>0</v>
      </c>
      <c r="O513" s="296">
        <f>IF(OR('Exp Database'!N513=Lists!$G$2,'Exp Database'!N513=Lists!$G$3,'Exp Database'!N513=0),0,IF($F513=Lists!$G$2,('Exp Database'!N513/'Exp with units conversion'!$H513)*'Exp with units conversion'!$G513,'Exp Database'!N513*'Exp with units conversion'!$G513))</f>
        <v>0</v>
      </c>
      <c r="P513" s="296">
        <f>IF(OR('Exp Database'!O513=Lists!$G$2,'Exp Database'!O513=Lists!$G$3,'Exp Database'!O513=0),0,IF($F513=Lists!$G$2,('Exp Database'!O513/'Exp with units conversion'!$H513)*'Exp with units conversion'!$G513,'Exp Database'!O513*'Exp with units conversion'!$G513))</f>
        <v>0</v>
      </c>
      <c r="Q513" s="296">
        <f>IF(OR('Exp Database'!P513=Lists!$G$2,'Exp Database'!P513=Lists!$G$3,'Exp Database'!P513=0),0,IF($F513=Lists!$G$2,('Exp Database'!P513/'Exp with units conversion'!$H513)*'Exp with units conversion'!$G513,'Exp Database'!P513*'Exp with units conversion'!$G513))</f>
        <v>0</v>
      </c>
      <c r="R513" s="296">
        <f>IF(OR('Exp Database'!Q513=Lists!$G$2,'Exp Database'!Q513=Lists!$G$3,'Exp Database'!Q513=0),0,IF($F513=Lists!$G$2,('Exp Database'!Q513/'Exp with units conversion'!$H513)*'Exp with units conversion'!$G513,'Exp Database'!Q513*'Exp with units conversion'!$G513))</f>
        <v>0</v>
      </c>
      <c r="S513" s="296">
        <f>IF(OR('Exp Database'!R513=Lists!$G$2,'Exp Database'!R513=Lists!$G$3,'Exp Database'!R513=0),0,IF($F513=Lists!$G$2,('Exp Database'!R513/'Exp with units conversion'!$H513)*'Exp with units conversion'!$G513,'Exp Database'!R513*'Exp with units conversion'!$G513))</f>
        <v>0</v>
      </c>
      <c r="T513" s="296">
        <f>IF(OR('Exp Database'!S513=Lists!$G$2,'Exp Database'!S513=Lists!$G$3,'Exp Database'!S513=0),0,IF($F513=Lists!$G$2,('Exp Database'!S513/'Exp with units conversion'!$H513)*'Exp with units conversion'!$G513,'Exp Database'!S513*'Exp with units conversion'!$G513))</f>
        <v>0</v>
      </c>
      <c r="U513" s="296">
        <f>IF(OR('Exp Database'!T513=Lists!$G$2,'Exp Database'!T513=Lists!$G$3,'Exp Database'!T513=0),0,IF($F513=Lists!$G$2,('Exp Database'!T513/'Exp with units conversion'!$H513)*'Exp with units conversion'!$G513,'Exp Database'!T513*'Exp with units conversion'!$G513))</f>
        <v>0</v>
      </c>
      <c r="V513" s="296">
        <f>IF(OR('Exp Database'!U513=Lists!$G$2,'Exp Database'!U513=Lists!$G$3,'Exp Database'!U513=0),0,IF($F513=Lists!$G$2,('Exp Database'!U513/'Exp with units conversion'!$H513)*'Exp with units conversion'!$G513,'Exp Database'!U513*'Exp with units conversion'!$G513))</f>
        <v>0</v>
      </c>
      <c r="W513" s="296">
        <f>IF(OR('Exp Database'!V513=Lists!$G$2,'Exp Database'!V513=Lists!$G$3,'Exp Database'!V513=0),0,IF($F513=Lists!$G$2,('Exp Database'!V513/'Exp with units conversion'!$H513)*'Exp with units conversion'!$G513,'Exp Database'!V513*'Exp with units conversion'!$G513))</f>
        <v>0</v>
      </c>
      <c r="X513" s="296">
        <f>IF(OR('Exp Database'!W513=Lists!$G$2,'Exp Database'!W513=Lists!$G$3,'Exp Database'!W513=0),0,IF($F513=Lists!$G$2,('Exp Database'!W513/'Exp with units conversion'!$H513)*'Exp with units conversion'!$G513,'Exp Database'!W513*'Exp with units conversion'!$G513))</f>
        <v>0</v>
      </c>
      <c r="Y513" s="296">
        <f>IF(OR('Exp Database'!X513=Lists!$G$2,'Exp Database'!X513=Lists!$G$3,'Exp Database'!X513=0),0,IF($F513=Lists!$G$2,('Exp Database'!X513/'Exp with units conversion'!$H513)*'Exp with units conversion'!$G513,'Exp Database'!X513*'Exp with units conversion'!$G513))</f>
        <v>0</v>
      </c>
      <c r="Z513" s="296">
        <f>IF(OR('Exp Database'!Y513=Lists!$G$2,'Exp Database'!Y513=Lists!$G$3,'Exp Database'!Y513=0),0,IF($F513=Lists!$G$2,('Exp Database'!Y513/'Exp with units conversion'!$H513)*'Exp with units conversion'!$G513,'Exp Database'!Y513*'Exp with units conversion'!$G513))</f>
        <v>0</v>
      </c>
      <c r="AA513" s="296">
        <f>IF(OR('Exp Database'!Z513=Lists!$G$2,'Exp Database'!Z513=Lists!$G$3,'Exp Database'!Z513=0),0,IF($F513=Lists!$G$2,('Exp Database'!Z513/'Exp with units conversion'!$H513)*'Exp with units conversion'!$G513,'Exp Database'!Z513*'Exp with units conversion'!$G513))</f>
        <v>0</v>
      </c>
      <c r="AB513" s="296">
        <f>IF(OR('Exp Database'!AA513=Lists!$G$2,'Exp Database'!AA513=Lists!$G$3,'Exp Database'!AA513=0),0,IF($F513=Lists!$G$2,('Exp Database'!AA513/'Exp with units conversion'!$H513)*'Exp with units conversion'!$G513,'Exp Database'!AA513*'Exp with units conversion'!$G513))</f>
        <v>0</v>
      </c>
      <c r="AC513" s="296">
        <f>IF(OR('Exp Database'!AB513=Lists!$G$2,'Exp Database'!AB513=Lists!$G$3,'Exp Database'!AB513=0),0,IF($F513=Lists!$G$2,('Exp Database'!AB513/'Exp with units conversion'!$H513)*'Exp with units conversion'!$G513,'Exp Database'!AB513*'Exp with units conversion'!$G513))</f>
        <v>0</v>
      </c>
      <c r="AD513" s="296">
        <f>IF(OR('Exp Database'!AC513=Lists!$G$2,'Exp Database'!AC513=Lists!$G$3,'Exp Database'!AC513=0),0,IF($F513=Lists!$G$2,('Exp Database'!AC513/'Exp with units conversion'!$H513)*'Exp with units conversion'!$G513,'Exp Database'!AC513*'Exp with units conversion'!$G513))</f>
        <v>0</v>
      </c>
      <c r="AE513" s="296">
        <f>IF(OR('Exp Database'!AD513=Lists!$G$2,'Exp Database'!AD513=Lists!$G$3,'Exp Database'!AD513=0),0,IF($F513=Lists!$G$2,('Exp Database'!AD513/'Exp with units conversion'!$H513)*'Exp with units conversion'!$G513,'Exp Database'!AD513*'Exp with units conversion'!$G513))</f>
        <v>0</v>
      </c>
      <c r="AG513" s="296">
        <f t="shared" si="40"/>
        <v>1</v>
      </c>
      <c r="AH513" s="296">
        <f t="shared" si="41"/>
        <v>1</v>
      </c>
      <c r="AI513" s="296">
        <f t="shared" si="42"/>
        <v>1</v>
      </c>
      <c r="AJ513" s="296">
        <f t="shared" si="43"/>
        <v>1</v>
      </c>
    </row>
    <row r="514" spans="2:36" ht="30.75" thickBot="1" x14ac:dyDescent="0.3">
      <c r="B514" s="296" t="str">
        <f t="shared" si="39"/>
        <v>02013</v>
      </c>
      <c r="C514" s="229">
        <f>'Exp Database'!C514</f>
        <v>0</v>
      </c>
      <c r="D514" s="229">
        <f>'Exp Database'!D514</f>
        <v>2013</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34" t="str">
        <f>'Exp Database'!K514</f>
        <v>Not disaggregated by type of cost</v>
      </c>
      <c r="M514" s="296" t="str">
        <f>'Exp Database'!L514</f>
        <v>1.1.3</v>
      </c>
      <c r="N514" s="296">
        <f>IF(OR('Exp Database'!M514=Lists!$G$2,'Exp Database'!M514=Lists!$G$3,'Exp Database'!M514=0),0,IF($F514=Lists!$G$2,('Exp Database'!M514/'Exp with units conversion'!$H514)*'Exp with units conversion'!$G514,'Exp Database'!M514*'Exp with units conversion'!$G514))</f>
        <v>0</v>
      </c>
      <c r="O514" s="296">
        <f>IF(OR('Exp Database'!N514=Lists!$G$2,'Exp Database'!N514=Lists!$G$3,'Exp Database'!N514=0),0,IF($F514=Lists!$G$2,('Exp Database'!N514/'Exp with units conversion'!$H514)*'Exp with units conversion'!$G514,'Exp Database'!N514*'Exp with units conversion'!$G514))</f>
        <v>0</v>
      </c>
      <c r="P514" s="296">
        <f>IF(OR('Exp Database'!O514=Lists!$G$2,'Exp Database'!O514=Lists!$G$3,'Exp Database'!O514=0),0,IF($F514=Lists!$G$2,('Exp Database'!O514/'Exp with units conversion'!$H514)*'Exp with units conversion'!$G514,'Exp Database'!O514*'Exp with units conversion'!$G514))</f>
        <v>0</v>
      </c>
      <c r="Q514" s="296">
        <f>IF(OR('Exp Database'!P514=Lists!$G$2,'Exp Database'!P514=Lists!$G$3,'Exp Database'!P514=0),0,IF($F514=Lists!$G$2,('Exp Database'!P514/'Exp with units conversion'!$H514)*'Exp with units conversion'!$G514,'Exp Database'!P514*'Exp with units conversion'!$G514))</f>
        <v>0</v>
      </c>
      <c r="R514" s="296">
        <f>IF(OR('Exp Database'!Q514=Lists!$G$2,'Exp Database'!Q514=Lists!$G$3,'Exp Database'!Q514=0),0,IF($F514=Lists!$G$2,('Exp Database'!Q514/'Exp with units conversion'!$H514)*'Exp with units conversion'!$G514,'Exp Database'!Q514*'Exp with units conversion'!$G514))</f>
        <v>0</v>
      </c>
      <c r="S514" s="296">
        <f>IF(OR('Exp Database'!R514=Lists!$G$2,'Exp Database'!R514=Lists!$G$3,'Exp Database'!R514=0),0,IF($F514=Lists!$G$2,('Exp Database'!R514/'Exp with units conversion'!$H514)*'Exp with units conversion'!$G514,'Exp Database'!R514*'Exp with units conversion'!$G514))</f>
        <v>0</v>
      </c>
      <c r="T514" s="296">
        <f>IF(OR('Exp Database'!S514=Lists!$G$2,'Exp Database'!S514=Lists!$G$3,'Exp Database'!S514=0),0,IF($F514=Lists!$G$2,('Exp Database'!S514/'Exp with units conversion'!$H514)*'Exp with units conversion'!$G514,'Exp Database'!S514*'Exp with units conversion'!$G514))</f>
        <v>0</v>
      </c>
      <c r="U514" s="296">
        <f>IF(OR('Exp Database'!T514=Lists!$G$2,'Exp Database'!T514=Lists!$G$3,'Exp Database'!T514=0),0,IF($F514=Lists!$G$2,('Exp Database'!T514/'Exp with units conversion'!$H514)*'Exp with units conversion'!$G514,'Exp Database'!T514*'Exp with units conversion'!$G514))</f>
        <v>0</v>
      </c>
      <c r="V514" s="296">
        <f>IF(OR('Exp Database'!U514=Lists!$G$2,'Exp Database'!U514=Lists!$G$3,'Exp Database'!U514=0),0,IF($F514=Lists!$G$2,('Exp Database'!U514/'Exp with units conversion'!$H514)*'Exp with units conversion'!$G514,'Exp Database'!U514*'Exp with units conversion'!$G514))</f>
        <v>0</v>
      </c>
      <c r="W514" s="296">
        <f>IF(OR('Exp Database'!V514=Lists!$G$2,'Exp Database'!V514=Lists!$G$3,'Exp Database'!V514=0),0,IF($F514=Lists!$G$2,('Exp Database'!V514/'Exp with units conversion'!$H514)*'Exp with units conversion'!$G514,'Exp Database'!V514*'Exp with units conversion'!$G514))</f>
        <v>0</v>
      </c>
      <c r="X514" s="296">
        <f>IF(OR('Exp Database'!W514=Lists!$G$2,'Exp Database'!W514=Lists!$G$3,'Exp Database'!W514=0),0,IF($F514=Lists!$G$2,('Exp Database'!W514/'Exp with units conversion'!$H514)*'Exp with units conversion'!$G514,'Exp Database'!W514*'Exp with units conversion'!$G514))</f>
        <v>0</v>
      </c>
      <c r="Y514" s="296">
        <f>IF(OR('Exp Database'!X514=Lists!$G$2,'Exp Database'!X514=Lists!$G$3,'Exp Database'!X514=0),0,IF($F514=Lists!$G$2,('Exp Database'!X514/'Exp with units conversion'!$H514)*'Exp with units conversion'!$G514,'Exp Database'!X514*'Exp with units conversion'!$G514))</f>
        <v>0</v>
      </c>
      <c r="Z514" s="296">
        <f>IF(OR('Exp Database'!Y514=Lists!$G$2,'Exp Database'!Y514=Lists!$G$3,'Exp Database'!Y514=0),0,IF($F514=Lists!$G$2,('Exp Database'!Y514/'Exp with units conversion'!$H514)*'Exp with units conversion'!$G514,'Exp Database'!Y514*'Exp with units conversion'!$G514))</f>
        <v>0</v>
      </c>
      <c r="AA514" s="296">
        <f>IF(OR('Exp Database'!Z514=Lists!$G$2,'Exp Database'!Z514=Lists!$G$3,'Exp Database'!Z514=0),0,IF($F514=Lists!$G$2,('Exp Database'!Z514/'Exp with units conversion'!$H514)*'Exp with units conversion'!$G514,'Exp Database'!Z514*'Exp with units conversion'!$G514))</f>
        <v>0</v>
      </c>
      <c r="AB514" s="296">
        <f>IF(OR('Exp Database'!AA514=Lists!$G$2,'Exp Database'!AA514=Lists!$G$3,'Exp Database'!AA514=0),0,IF($F514=Lists!$G$2,('Exp Database'!AA514/'Exp with units conversion'!$H514)*'Exp with units conversion'!$G514,'Exp Database'!AA514*'Exp with units conversion'!$G514))</f>
        <v>0</v>
      </c>
      <c r="AC514" s="296">
        <f>IF(OR('Exp Database'!AB514=Lists!$G$2,'Exp Database'!AB514=Lists!$G$3,'Exp Database'!AB514=0),0,IF($F514=Lists!$G$2,('Exp Database'!AB514/'Exp with units conversion'!$H514)*'Exp with units conversion'!$G514,'Exp Database'!AB514*'Exp with units conversion'!$G514))</f>
        <v>0</v>
      </c>
      <c r="AD514" s="296">
        <f>IF(OR('Exp Database'!AC514=Lists!$G$2,'Exp Database'!AC514=Lists!$G$3,'Exp Database'!AC514=0),0,IF($F514=Lists!$G$2,('Exp Database'!AC514/'Exp with units conversion'!$H514)*'Exp with units conversion'!$G514,'Exp Database'!AC514*'Exp with units conversion'!$G514))</f>
        <v>0</v>
      </c>
      <c r="AE514" s="296">
        <f>IF(OR('Exp Database'!AD514=Lists!$G$2,'Exp Database'!AD514=Lists!$G$3,'Exp Database'!AD514=0),0,IF($F514=Lists!$G$2,('Exp Database'!AD514/'Exp with units conversion'!$H514)*'Exp with units conversion'!$G514,'Exp Database'!AD514*'Exp with units conversion'!$G514))</f>
        <v>0</v>
      </c>
      <c r="AG514" s="296">
        <f t="shared" si="40"/>
        <v>1</v>
      </c>
      <c r="AH514" s="296">
        <f t="shared" si="41"/>
        <v>1</v>
      </c>
      <c r="AI514" s="296">
        <f t="shared" si="42"/>
        <v>1</v>
      </c>
      <c r="AJ514" s="296">
        <f t="shared" si="43"/>
        <v>1</v>
      </c>
    </row>
    <row r="515" spans="2:36" ht="45.75" thickBot="1" x14ac:dyDescent="0.3">
      <c r="B515" s="296" t="str">
        <f t="shared" si="39"/>
        <v>02013</v>
      </c>
      <c r="C515" s="229">
        <f>'Exp Database'!C515</f>
        <v>0</v>
      </c>
      <c r="D515" s="229">
        <f>'Exp Database'!D515</f>
        <v>2013</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34" t="str">
        <f>'Exp Database'!K515</f>
        <v>Antiretroviral treatment (sub-total)</v>
      </c>
      <c r="M515" s="296">
        <f>'Exp Database'!L515</f>
        <v>1.2</v>
      </c>
      <c r="N515" s="296">
        <f>IF(OR('Exp Database'!M515=Lists!$G$2,'Exp Database'!M515=Lists!$G$3,'Exp Database'!M515=0),0,IF($F515=Lists!$G$2,('Exp Database'!M515/'Exp with units conversion'!$H515)*'Exp with units conversion'!$G515,'Exp Database'!M515*'Exp with units conversion'!$G515))</f>
        <v>0</v>
      </c>
      <c r="O515" s="296">
        <f>IF(OR('Exp Database'!N515=Lists!$G$2,'Exp Database'!N515=Lists!$G$3,'Exp Database'!N515=0),0,IF($F515=Lists!$G$2,('Exp Database'!N515/'Exp with units conversion'!$H515)*'Exp with units conversion'!$G515,'Exp Database'!N515*'Exp with units conversion'!$G515))</f>
        <v>0</v>
      </c>
      <c r="P515" s="296">
        <f>IF(OR('Exp Database'!O515=Lists!$G$2,'Exp Database'!O515=Lists!$G$3,'Exp Database'!O515=0),0,IF($F515=Lists!$G$2,('Exp Database'!O515/'Exp with units conversion'!$H515)*'Exp with units conversion'!$G515,'Exp Database'!O515*'Exp with units conversion'!$G515))</f>
        <v>0</v>
      </c>
      <c r="Q515" s="296">
        <f>IF(OR('Exp Database'!P515=Lists!$G$2,'Exp Database'!P515=Lists!$G$3,'Exp Database'!P515=0),0,IF($F515=Lists!$G$2,('Exp Database'!P515/'Exp with units conversion'!$H515)*'Exp with units conversion'!$G515,'Exp Database'!P515*'Exp with units conversion'!$G515))</f>
        <v>0</v>
      </c>
      <c r="R515" s="296">
        <f>IF(OR('Exp Database'!Q515=Lists!$G$2,'Exp Database'!Q515=Lists!$G$3,'Exp Database'!Q515=0),0,IF($F515=Lists!$G$2,('Exp Database'!Q515/'Exp with units conversion'!$H515)*'Exp with units conversion'!$G515,'Exp Database'!Q515*'Exp with units conversion'!$G515))</f>
        <v>0</v>
      </c>
      <c r="S515" s="296">
        <f>IF(OR('Exp Database'!R515=Lists!$G$2,'Exp Database'!R515=Lists!$G$3,'Exp Database'!R515=0),0,IF($F515=Lists!$G$2,('Exp Database'!R515/'Exp with units conversion'!$H515)*'Exp with units conversion'!$G515,'Exp Database'!R515*'Exp with units conversion'!$G515))</f>
        <v>0</v>
      </c>
      <c r="T515" s="296">
        <f>IF(OR('Exp Database'!S515=Lists!$G$2,'Exp Database'!S515=Lists!$G$3,'Exp Database'!S515=0),0,IF($F515=Lists!$G$2,('Exp Database'!S515/'Exp with units conversion'!$H515)*'Exp with units conversion'!$G515,'Exp Database'!S515*'Exp with units conversion'!$G515))</f>
        <v>0</v>
      </c>
      <c r="U515" s="296">
        <f>IF(OR('Exp Database'!T515=Lists!$G$2,'Exp Database'!T515=Lists!$G$3,'Exp Database'!T515=0),0,IF($F515=Lists!$G$2,('Exp Database'!T515/'Exp with units conversion'!$H515)*'Exp with units conversion'!$G515,'Exp Database'!T515*'Exp with units conversion'!$G515))</f>
        <v>0</v>
      </c>
      <c r="V515" s="296">
        <f>IF(OR('Exp Database'!U515=Lists!$G$2,'Exp Database'!U515=Lists!$G$3,'Exp Database'!U515=0),0,IF($F515=Lists!$G$2,('Exp Database'!U515/'Exp with units conversion'!$H515)*'Exp with units conversion'!$G515,'Exp Database'!U515*'Exp with units conversion'!$G515))</f>
        <v>0</v>
      </c>
      <c r="W515" s="296">
        <f>IF(OR('Exp Database'!V515=Lists!$G$2,'Exp Database'!V515=Lists!$G$3,'Exp Database'!V515=0),0,IF($F515=Lists!$G$2,('Exp Database'!V515/'Exp with units conversion'!$H515)*'Exp with units conversion'!$G515,'Exp Database'!V515*'Exp with units conversion'!$G515))</f>
        <v>0</v>
      </c>
      <c r="X515" s="296">
        <f>IF(OR('Exp Database'!W515=Lists!$G$2,'Exp Database'!W515=Lists!$G$3,'Exp Database'!W515=0),0,IF($F515=Lists!$G$2,('Exp Database'!W515/'Exp with units conversion'!$H515)*'Exp with units conversion'!$G515,'Exp Database'!W515*'Exp with units conversion'!$G515))</f>
        <v>0</v>
      </c>
      <c r="Y515" s="296">
        <f>IF(OR('Exp Database'!X515=Lists!$G$2,'Exp Database'!X515=Lists!$G$3,'Exp Database'!X515=0),0,IF($F515=Lists!$G$2,('Exp Database'!X515/'Exp with units conversion'!$H515)*'Exp with units conversion'!$G515,'Exp Database'!X515*'Exp with units conversion'!$G515))</f>
        <v>0</v>
      </c>
      <c r="Z515" s="296">
        <f>IF(OR('Exp Database'!Y515=Lists!$G$2,'Exp Database'!Y515=Lists!$G$3,'Exp Database'!Y515=0),0,IF($F515=Lists!$G$2,('Exp Database'!Y515/'Exp with units conversion'!$H515)*'Exp with units conversion'!$G515,'Exp Database'!Y515*'Exp with units conversion'!$G515))</f>
        <v>0</v>
      </c>
      <c r="AA515" s="296">
        <f>IF(OR('Exp Database'!Z515=Lists!$G$2,'Exp Database'!Z515=Lists!$G$3,'Exp Database'!Z515=0),0,IF($F515=Lists!$G$2,('Exp Database'!Z515/'Exp with units conversion'!$H515)*'Exp with units conversion'!$G515,'Exp Database'!Z515*'Exp with units conversion'!$G515))</f>
        <v>0</v>
      </c>
      <c r="AB515" s="296">
        <f>IF(OR('Exp Database'!AA515=Lists!$G$2,'Exp Database'!AA515=Lists!$G$3,'Exp Database'!AA515=0),0,IF($F515=Lists!$G$2,('Exp Database'!AA515/'Exp with units conversion'!$H515)*'Exp with units conversion'!$G515,'Exp Database'!AA515*'Exp with units conversion'!$G515))</f>
        <v>0</v>
      </c>
      <c r="AC515" s="296">
        <f>IF(OR('Exp Database'!AB515=Lists!$G$2,'Exp Database'!AB515=Lists!$G$3,'Exp Database'!AB515=0),0,IF($F515=Lists!$G$2,('Exp Database'!AB515/'Exp with units conversion'!$H515)*'Exp with units conversion'!$G515,'Exp Database'!AB515*'Exp with units conversion'!$G515))</f>
        <v>0</v>
      </c>
      <c r="AD515" s="296">
        <f>IF(OR('Exp Database'!AC515=Lists!$G$2,'Exp Database'!AC515=Lists!$G$3,'Exp Database'!AC515=0),0,IF($F515=Lists!$G$2,('Exp Database'!AC515/'Exp with units conversion'!$H515)*'Exp with units conversion'!$G515,'Exp Database'!AC515*'Exp with units conversion'!$G515))</f>
        <v>0</v>
      </c>
      <c r="AE515" s="296">
        <f>IF(OR('Exp Database'!AD515=Lists!$G$2,'Exp Database'!AD515=Lists!$G$3,'Exp Database'!AD515=0),0,IF($F515=Lists!$G$2,('Exp Database'!AD515/'Exp with units conversion'!$H515)*'Exp with units conversion'!$G515,'Exp Database'!AD515*'Exp with units conversion'!$G515))</f>
        <v>0</v>
      </c>
      <c r="AG515" s="296">
        <f t="shared" si="40"/>
        <v>1</v>
      </c>
      <c r="AH515" s="296">
        <f t="shared" si="41"/>
        <v>1</v>
      </c>
      <c r="AI515" s="296">
        <f t="shared" si="42"/>
        <v>1</v>
      </c>
      <c r="AJ515" s="296">
        <f t="shared" si="43"/>
        <v>1</v>
      </c>
    </row>
    <row r="516" spans="2:36" ht="30.75" thickBot="1" x14ac:dyDescent="0.3">
      <c r="B516" s="296" t="str">
        <f t="shared" si="39"/>
        <v>02013</v>
      </c>
      <c r="C516" s="229">
        <f>'Exp Database'!C516</f>
        <v>0</v>
      </c>
      <c r="D516" s="229">
        <f>'Exp Database'!D516</f>
        <v>2013</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34" t="str">
        <f>'Exp Database'!K516</f>
        <v>Adult antiretroviral treatment</v>
      </c>
      <c r="M516" s="296" t="str">
        <f>'Exp Database'!L516</f>
        <v>1.2.1</v>
      </c>
      <c r="N516" s="296">
        <f>IF(OR('Exp Database'!M516=Lists!$G$2,'Exp Database'!M516=Lists!$G$3,'Exp Database'!M516=0),0,IF($F516=Lists!$G$2,('Exp Database'!M516/'Exp with units conversion'!$H516)*'Exp with units conversion'!$G516,'Exp Database'!M516*'Exp with units conversion'!$G516))</f>
        <v>0</v>
      </c>
      <c r="O516" s="296">
        <f>IF(OR('Exp Database'!N516=Lists!$G$2,'Exp Database'!N516=Lists!$G$3,'Exp Database'!N516=0),0,IF($F516=Lists!$G$2,('Exp Database'!N516/'Exp with units conversion'!$H516)*'Exp with units conversion'!$G516,'Exp Database'!N516*'Exp with units conversion'!$G516))</f>
        <v>0</v>
      </c>
      <c r="P516" s="296">
        <f>IF(OR('Exp Database'!O516=Lists!$G$2,'Exp Database'!O516=Lists!$G$3,'Exp Database'!O516=0),0,IF($F516=Lists!$G$2,('Exp Database'!O516/'Exp with units conversion'!$H516)*'Exp with units conversion'!$G516,'Exp Database'!O516*'Exp with units conversion'!$G516))</f>
        <v>0</v>
      </c>
      <c r="Q516" s="296">
        <f>IF(OR('Exp Database'!P516=Lists!$G$2,'Exp Database'!P516=Lists!$G$3,'Exp Database'!P516=0),0,IF($F516=Lists!$G$2,('Exp Database'!P516/'Exp with units conversion'!$H516)*'Exp with units conversion'!$G516,'Exp Database'!P516*'Exp with units conversion'!$G516))</f>
        <v>0</v>
      </c>
      <c r="R516" s="296">
        <f>IF(OR('Exp Database'!Q516=Lists!$G$2,'Exp Database'!Q516=Lists!$G$3,'Exp Database'!Q516=0),0,IF($F516=Lists!$G$2,('Exp Database'!Q516/'Exp with units conversion'!$H516)*'Exp with units conversion'!$G516,'Exp Database'!Q516*'Exp with units conversion'!$G516))</f>
        <v>0</v>
      </c>
      <c r="S516" s="296">
        <f>IF(OR('Exp Database'!R516=Lists!$G$2,'Exp Database'!R516=Lists!$G$3,'Exp Database'!R516=0),0,IF($F516=Lists!$G$2,('Exp Database'!R516/'Exp with units conversion'!$H516)*'Exp with units conversion'!$G516,'Exp Database'!R516*'Exp with units conversion'!$G516))</f>
        <v>0</v>
      </c>
      <c r="T516" s="296">
        <f>IF(OR('Exp Database'!S516=Lists!$G$2,'Exp Database'!S516=Lists!$G$3,'Exp Database'!S516=0),0,IF($F516=Lists!$G$2,('Exp Database'!S516/'Exp with units conversion'!$H516)*'Exp with units conversion'!$G516,'Exp Database'!S516*'Exp with units conversion'!$G516))</f>
        <v>0</v>
      </c>
      <c r="U516" s="296">
        <f>IF(OR('Exp Database'!T516=Lists!$G$2,'Exp Database'!T516=Lists!$G$3,'Exp Database'!T516=0),0,IF($F516=Lists!$G$2,('Exp Database'!T516/'Exp with units conversion'!$H516)*'Exp with units conversion'!$G516,'Exp Database'!T516*'Exp with units conversion'!$G516))</f>
        <v>0</v>
      </c>
      <c r="V516" s="296">
        <f>IF(OR('Exp Database'!U516=Lists!$G$2,'Exp Database'!U516=Lists!$G$3,'Exp Database'!U516=0),0,IF($F516=Lists!$G$2,('Exp Database'!U516/'Exp with units conversion'!$H516)*'Exp with units conversion'!$G516,'Exp Database'!U516*'Exp with units conversion'!$G516))</f>
        <v>0</v>
      </c>
      <c r="W516" s="296">
        <f>IF(OR('Exp Database'!V516=Lists!$G$2,'Exp Database'!V516=Lists!$G$3,'Exp Database'!V516=0),0,IF($F516=Lists!$G$2,('Exp Database'!V516/'Exp with units conversion'!$H516)*'Exp with units conversion'!$G516,'Exp Database'!V516*'Exp with units conversion'!$G516))</f>
        <v>0</v>
      </c>
      <c r="X516" s="296">
        <f>IF(OR('Exp Database'!W516=Lists!$G$2,'Exp Database'!W516=Lists!$G$3,'Exp Database'!W516=0),0,IF($F516=Lists!$G$2,('Exp Database'!W516/'Exp with units conversion'!$H516)*'Exp with units conversion'!$G516,'Exp Database'!W516*'Exp with units conversion'!$G516))</f>
        <v>0</v>
      </c>
      <c r="Y516" s="296">
        <f>IF(OR('Exp Database'!X516=Lists!$G$2,'Exp Database'!X516=Lists!$G$3,'Exp Database'!X516=0),0,IF($F516=Lists!$G$2,('Exp Database'!X516/'Exp with units conversion'!$H516)*'Exp with units conversion'!$G516,'Exp Database'!X516*'Exp with units conversion'!$G516))</f>
        <v>0</v>
      </c>
      <c r="Z516" s="296">
        <f>IF(OR('Exp Database'!Y516=Lists!$G$2,'Exp Database'!Y516=Lists!$G$3,'Exp Database'!Y516=0),0,IF($F516=Lists!$G$2,('Exp Database'!Y516/'Exp with units conversion'!$H516)*'Exp with units conversion'!$G516,'Exp Database'!Y516*'Exp with units conversion'!$G516))</f>
        <v>0</v>
      </c>
      <c r="AA516" s="296">
        <f>IF(OR('Exp Database'!Z516=Lists!$G$2,'Exp Database'!Z516=Lists!$G$3,'Exp Database'!Z516=0),0,IF($F516=Lists!$G$2,('Exp Database'!Z516/'Exp with units conversion'!$H516)*'Exp with units conversion'!$G516,'Exp Database'!Z516*'Exp with units conversion'!$G516))</f>
        <v>0</v>
      </c>
      <c r="AB516" s="296">
        <f>IF(OR('Exp Database'!AA516=Lists!$G$2,'Exp Database'!AA516=Lists!$G$3,'Exp Database'!AA516=0),0,IF($F516=Lists!$G$2,('Exp Database'!AA516/'Exp with units conversion'!$H516)*'Exp with units conversion'!$G516,'Exp Database'!AA516*'Exp with units conversion'!$G516))</f>
        <v>0</v>
      </c>
      <c r="AC516" s="296">
        <f>IF(OR('Exp Database'!AB516=Lists!$G$2,'Exp Database'!AB516=Lists!$G$3,'Exp Database'!AB516=0),0,IF($F516=Lists!$G$2,('Exp Database'!AB516/'Exp with units conversion'!$H516)*'Exp with units conversion'!$G516,'Exp Database'!AB516*'Exp with units conversion'!$G516))</f>
        <v>0</v>
      </c>
      <c r="AD516" s="296">
        <f>IF(OR('Exp Database'!AC516=Lists!$G$2,'Exp Database'!AC516=Lists!$G$3,'Exp Database'!AC516=0),0,IF($F516=Lists!$G$2,('Exp Database'!AC516/'Exp with units conversion'!$H516)*'Exp with units conversion'!$G516,'Exp Database'!AC516*'Exp with units conversion'!$G516))</f>
        <v>0</v>
      </c>
      <c r="AE516" s="296">
        <f>IF(OR('Exp Database'!AD516=Lists!$G$2,'Exp Database'!AD516=Lists!$G$3,'Exp Database'!AD516=0),0,IF($F516=Lists!$G$2,('Exp Database'!AD516/'Exp with units conversion'!$H516)*'Exp with units conversion'!$G516,'Exp Database'!AD516*'Exp with units conversion'!$G516))</f>
        <v>0</v>
      </c>
      <c r="AG516" s="296">
        <f t="shared" si="40"/>
        <v>1</v>
      </c>
      <c r="AH516" s="296">
        <f t="shared" si="41"/>
        <v>1</v>
      </c>
      <c r="AI516" s="296">
        <f t="shared" si="42"/>
        <v>1</v>
      </c>
      <c r="AJ516" s="296">
        <f t="shared" si="43"/>
        <v>1</v>
      </c>
    </row>
    <row r="517" spans="2:36" ht="15.75" thickBot="1" x14ac:dyDescent="0.3">
      <c r="B517" s="296" t="str">
        <f t="shared" si="39"/>
        <v>02013</v>
      </c>
      <c r="C517" s="229">
        <f>'Exp Database'!C517</f>
        <v>0</v>
      </c>
      <c r="D517" s="229">
        <f>'Exp Database'!D517</f>
        <v>2013</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34" t="str">
        <f>'Exp Database'!K517</f>
        <v xml:space="preserve"> ARVs</v>
      </c>
      <c r="M517" s="296" t="str">
        <f>'Exp Database'!L517</f>
        <v>1.2.1.1</v>
      </c>
      <c r="N517" s="296">
        <f>IF(OR('Exp Database'!M517=Lists!$G$2,'Exp Database'!M517=Lists!$G$3,'Exp Database'!M517=0),0,IF($F517=Lists!$G$2,('Exp Database'!M517/'Exp with units conversion'!$H517)*'Exp with units conversion'!$G517,'Exp Database'!M517*'Exp with units conversion'!$G517))</f>
        <v>0</v>
      </c>
      <c r="O517" s="296">
        <f>IF(OR('Exp Database'!N517=Lists!$G$2,'Exp Database'!N517=Lists!$G$3,'Exp Database'!N517=0),0,IF($F517=Lists!$G$2,('Exp Database'!N517/'Exp with units conversion'!$H517)*'Exp with units conversion'!$G517,'Exp Database'!N517*'Exp with units conversion'!$G517))</f>
        <v>0</v>
      </c>
      <c r="P517" s="296">
        <f>IF(OR('Exp Database'!O517=Lists!$G$2,'Exp Database'!O517=Lists!$G$3,'Exp Database'!O517=0),0,IF($F517=Lists!$G$2,('Exp Database'!O517/'Exp with units conversion'!$H517)*'Exp with units conversion'!$G517,'Exp Database'!O517*'Exp with units conversion'!$G517))</f>
        <v>0</v>
      </c>
      <c r="Q517" s="296">
        <f>IF(OR('Exp Database'!P517=Lists!$G$2,'Exp Database'!P517=Lists!$G$3,'Exp Database'!P517=0),0,IF($F517=Lists!$G$2,('Exp Database'!P517/'Exp with units conversion'!$H517)*'Exp with units conversion'!$G517,'Exp Database'!P517*'Exp with units conversion'!$G517))</f>
        <v>0</v>
      </c>
      <c r="R517" s="296">
        <f>IF(OR('Exp Database'!Q517=Lists!$G$2,'Exp Database'!Q517=Lists!$G$3,'Exp Database'!Q517=0),0,IF($F517=Lists!$G$2,('Exp Database'!Q517/'Exp with units conversion'!$H517)*'Exp with units conversion'!$G517,'Exp Database'!Q517*'Exp with units conversion'!$G517))</f>
        <v>0</v>
      </c>
      <c r="S517" s="296">
        <f>IF(OR('Exp Database'!R517=Lists!$G$2,'Exp Database'!R517=Lists!$G$3,'Exp Database'!R517=0),0,IF($F517=Lists!$G$2,('Exp Database'!R517/'Exp with units conversion'!$H517)*'Exp with units conversion'!$G517,'Exp Database'!R517*'Exp with units conversion'!$G517))</f>
        <v>0</v>
      </c>
      <c r="T517" s="296">
        <f>IF(OR('Exp Database'!S517=Lists!$G$2,'Exp Database'!S517=Lists!$G$3,'Exp Database'!S517=0),0,IF($F517=Lists!$G$2,('Exp Database'!S517/'Exp with units conversion'!$H517)*'Exp with units conversion'!$G517,'Exp Database'!S517*'Exp with units conversion'!$G517))</f>
        <v>0</v>
      </c>
      <c r="U517" s="296">
        <f>IF(OR('Exp Database'!T517=Lists!$G$2,'Exp Database'!T517=Lists!$G$3,'Exp Database'!T517=0),0,IF($F517=Lists!$G$2,('Exp Database'!T517/'Exp with units conversion'!$H517)*'Exp with units conversion'!$G517,'Exp Database'!T517*'Exp with units conversion'!$G517))</f>
        <v>0</v>
      </c>
      <c r="V517" s="296">
        <f>IF(OR('Exp Database'!U517=Lists!$G$2,'Exp Database'!U517=Lists!$G$3,'Exp Database'!U517=0),0,IF($F517=Lists!$G$2,('Exp Database'!U517/'Exp with units conversion'!$H517)*'Exp with units conversion'!$G517,'Exp Database'!U517*'Exp with units conversion'!$G517))</f>
        <v>0</v>
      </c>
      <c r="W517" s="296">
        <f>IF(OR('Exp Database'!V517=Lists!$G$2,'Exp Database'!V517=Lists!$G$3,'Exp Database'!V517=0),0,IF($F517=Lists!$G$2,('Exp Database'!V517/'Exp with units conversion'!$H517)*'Exp with units conversion'!$G517,'Exp Database'!V517*'Exp with units conversion'!$G517))</f>
        <v>0</v>
      </c>
      <c r="X517" s="296">
        <f>IF(OR('Exp Database'!W517=Lists!$G$2,'Exp Database'!W517=Lists!$G$3,'Exp Database'!W517=0),0,IF($F517=Lists!$G$2,('Exp Database'!W517/'Exp with units conversion'!$H517)*'Exp with units conversion'!$G517,'Exp Database'!W517*'Exp with units conversion'!$G517))</f>
        <v>0</v>
      </c>
      <c r="Y517" s="296">
        <f>IF(OR('Exp Database'!X517=Lists!$G$2,'Exp Database'!X517=Lists!$G$3,'Exp Database'!X517=0),0,IF($F517=Lists!$G$2,('Exp Database'!X517/'Exp with units conversion'!$H517)*'Exp with units conversion'!$G517,'Exp Database'!X517*'Exp with units conversion'!$G517))</f>
        <v>0</v>
      </c>
      <c r="Z517" s="296">
        <f>IF(OR('Exp Database'!Y517=Lists!$G$2,'Exp Database'!Y517=Lists!$G$3,'Exp Database'!Y517=0),0,IF($F517=Lists!$G$2,('Exp Database'!Y517/'Exp with units conversion'!$H517)*'Exp with units conversion'!$G517,'Exp Database'!Y517*'Exp with units conversion'!$G517))</f>
        <v>0</v>
      </c>
      <c r="AA517" s="296">
        <f>IF(OR('Exp Database'!Z517=Lists!$G$2,'Exp Database'!Z517=Lists!$G$3,'Exp Database'!Z517=0),0,IF($F517=Lists!$G$2,('Exp Database'!Z517/'Exp with units conversion'!$H517)*'Exp with units conversion'!$G517,'Exp Database'!Z517*'Exp with units conversion'!$G517))</f>
        <v>0</v>
      </c>
      <c r="AB517" s="296">
        <f>IF(OR('Exp Database'!AA517=Lists!$G$2,'Exp Database'!AA517=Lists!$G$3,'Exp Database'!AA517=0),0,IF($F517=Lists!$G$2,('Exp Database'!AA517/'Exp with units conversion'!$H517)*'Exp with units conversion'!$G517,'Exp Database'!AA517*'Exp with units conversion'!$G517))</f>
        <v>0</v>
      </c>
      <c r="AC517" s="296">
        <f>IF(OR('Exp Database'!AB517=Lists!$G$2,'Exp Database'!AB517=Lists!$G$3,'Exp Database'!AB517=0),0,IF($F517=Lists!$G$2,('Exp Database'!AB517/'Exp with units conversion'!$H517)*'Exp with units conversion'!$G517,'Exp Database'!AB517*'Exp with units conversion'!$G517))</f>
        <v>0</v>
      </c>
      <c r="AD517" s="296">
        <f>IF(OR('Exp Database'!AC517=Lists!$G$2,'Exp Database'!AC517=Lists!$G$3,'Exp Database'!AC517=0),0,IF($F517=Lists!$G$2,('Exp Database'!AC517/'Exp with units conversion'!$H517)*'Exp with units conversion'!$G517,'Exp Database'!AC517*'Exp with units conversion'!$G517))</f>
        <v>0</v>
      </c>
      <c r="AE517" s="296">
        <f>IF(OR('Exp Database'!AD517=Lists!$G$2,'Exp Database'!AD517=Lists!$G$3,'Exp Database'!AD517=0),0,IF($F517=Lists!$G$2,('Exp Database'!AD517/'Exp with units conversion'!$H517)*'Exp with units conversion'!$G517,'Exp Database'!AD517*'Exp with units conversion'!$G517))</f>
        <v>0</v>
      </c>
      <c r="AG517" s="296">
        <f t="shared" si="40"/>
        <v>1</v>
      </c>
      <c r="AH517" s="296">
        <f t="shared" si="41"/>
        <v>1</v>
      </c>
      <c r="AI517" s="296">
        <f t="shared" si="42"/>
        <v>1</v>
      </c>
      <c r="AJ517" s="296">
        <f t="shared" si="43"/>
        <v>1</v>
      </c>
    </row>
    <row r="518" spans="2:36" ht="30.75" thickBot="1" x14ac:dyDescent="0.3">
      <c r="B518" s="296" t="str">
        <f t="shared" si="39"/>
        <v>02013</v>
      </c>
      <c r="C518" s="229">
        <f>'Exp Database'!C518</f>
        <v>0</v>
      </c>
      <c r="D518" s="229">
        <f>'Exp Database'!D518</f>
        <v>2013</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34" t="str">
        <f>'Exp Database'!K518</f>
        <v>Other direct and indirect costs</v>
      </c>
      <c r="M518" s="296" t="str">
        <f>'Exp Database'!L518</f>
        <v>1.2.1.2</v>
      </c>
      <c r="N518" s="296">
        <f>IF(OR('Exp Database'!M518=Lists!$G$2,'Exp Database'!M518=Lists!$G$3,'Exp Database'!M518=0),0,IF($F518=Lists!$G$2,('Exp Database'!M518/'Exp with units conversion'!$H518)*'Exp with units conversion'!$G518,'Exp Database'!M518*'Exp with units conversion'!$G518))</f>
        <v>0</v>
      </c>
      <c r="O518" s="296">
        <f>IF(OR('Exp Database'!N518=Lists!$G$2,'Exp Database'!N518=Lists!$G$3,'Exp Database'!N518=0),0,IF($F518=Lists!$G$2,('Exp Database'!N518/'Exp with units conversion'!$H518)*'Exp with units conversion'!$G518,'Exp Database'!N518*'Exp with units conversion'!$G518))</f>
        <v>0</v>
      </c>
      <c r="P518" s="296">
        <f>IF(OR('Exp Database'!O518=Lists!$G$2,'Exp Database'!O518=Lists!$G$3,'Exp Database'!O518=0),0,IF($F518=Lists!$G$2,('Exp Database'!O518/'Exp with units conversion'!$H518)*'Exp with units conversion'!$G518,'Exp Database'!O518*'Exp with units conversion'!$G518))</f>
        <v>0</v>
      </c>
      <c r="Q518" s="296">
        <f>IF(OR('Exp Database'!P518=Lists!$G$2,'Exp Database'!P518=Lists!$G$3,'Exp Database'!P518=0),0,IF($F518=Lists!$G$2,('Exp Database'!P518/'Exp with units conversion'!$H518)*'Exp with units conversion'!$G518,'Exp Database'!P518*'Exp with units conversion'!$G518))</f>
        <v>0</v>
      </c>
      <c r="R518" s="296">
        <f>IF(OR('Exp Database'!Q518=Lists!$G$2,'Exp Database'!Q518=Lists!$G$3,'Exp Database'!Q518=0),0,IF($F518=Lists!$G$2,('Exp Database'!Q518/'Exp with units conversion'!$H518)*'Exp with units conversion'!$G518,'Exp Database'!Q518*'Exp with units conversion'!$G518))</f>
        <v>0</v>
      </c>
      <c r="S518" s="296">
        <f>IF(OR('Exp Database'!R518=Lists!$G$2,'Exp Database'!R518=Lists!$G$3,'Exp Database'!R518=0),0,IF($F518=Lists!$G$2,('Exp Database'!R518/'Exp with units conversion'!$H518)*'Exp with units conversion'!$G518,'Exp Database'!R518*'Exp with units conversion'!$G518))</f>
        <v>0</v>
      </c>
      <c r="T518" s="296">
        <f>IF(OR('Exp Database'!S518=Lists!$G$2,'Exp Database'!S518=Lists!$G$3,'Exp Database'!S518=0),0,IF($F518=Lists!$G$2,('Exp Database'!S518/'Exp with units conversion'!$H518)*'Exp with units conversion'!$G518,'Exp Database'!S518*'Exp with units conversion'!$G518))</f>
        <v>0</v>
      </c>
      <c r="U518" s="296">
        <f>IF(OR('Exp Database'!T518=Lists!$G$2,'Exp Database'!T518=Lists!$G$3,'Exp Database'!T518=0),0,IF($F518=Lists!$G$2,('Exp Database'!T518/'Exp with units conversion'!$H518)*'Exp with units conversion'!$G518,'Exp Database'!T518*'Exp with units conversion'!$G518))</f>
        <v>0</v>
      </c>
      <c r="V518" s="296">
        <f>IF(OR('Exp Database'!U518=Lists!$G$2,'Exp Database'!U518=Lists!$G$3,'Exp Database'!U518=0),0,IF($F518=Lists!$G$2,('Exp Database'!U518/'Exp with units conversion'!$H518)*'Exp with units conversion'!$G518,'Exp Database'!U518*'Exp with units conversion'!$G518))</f>
        <v>0</v>
      </c>
      <c r="W518" s="296">
        <f>IF(OR('Exp Database'!V518=Lists!$G$2,'Exp Database'!V518=Lists!$G$3,'Exp Database'!V518=0),0,IF($F518=Lists!$G$2,('Exp Database'!V518/'Exp with units conversion'!$H518)*'Exp with units conversion'!$G518,'Exp Database'!V518*'Exp with units conversion'!$G518))</f>
        <v>0</v>
      </c>
      <c r="X518" s="296">
        <f>IF(OR('Exp Database'!W518=Lists!$G$2,'Exp Database'!W518=Lists!$G$3,'Exp Database'!W518=0),0,IF($F518=Lists!$G$2,('Exp Database'!W518/'Exp with units conversion'!$H518)*'Exp with units conversion'!$G518,'Exp Database'!W518*'Exp with units conversion'!$G518))</f>
        <v>0</v>
      </c>
      <c r="Y518" s="296">
        <f>IF(OR('Exp Database'!X518=Lists!$G$2,'Exp Database'!X518=Lists!$G$3,'Exp Database'!X518=0),0,IF($F518=Lists!$G$2,('Exp Database'!X518/'Exp with units conversion'!$H518)*'Exp with units conversion'!$G518,'Exp Database'!X518*'Exp with units conversion'!$G518))</f>
        <v>0</v>
      </c>
      <c r="Z518" s="296">
        <f>IF(OR('Exp Database'!Y518=Lists!$G$2,'Exp Database'!Y518=Lists!$G$3,'Exp Database'!Y518=0),0,IF($F518=Lists!$G$2,('Exp Database'!Y518/'Exp with units conversion'!$H518)*'Exp with units conversion'!$G518,'Exp Database'!Y518*'Exp with units conversion'!$G518))</f>
        <v>0</v>
      </c>
      <c r="AA518" s="296">
        <f>IF(OR('Exp Database'!Z518=Lists!$G$2,'Exp Database'!Z518=Lists!$G$3,'Exp Database'!Z518=0),0,IF($F518=Lists!$G$2,('Exp Database'!Z518/'Exp with units conversion'!$H518)*'Exp with units conversion'!$G518,'Exp Database'!Z518*'Exp with units conversion'!$G518))</f>
        <v>0</v>
      </c>
      <c r="AB518" s="296">
        <f>IF(OR('Exp Database'!AA518=Lists!$G$2,'Exp Database'!AA518=Lists!$G$3,'Exp Database'!AA518=0),0,IF($F518=Lists!$G$2,('Exp Database'!AA518/'Exp with units conversion'!$H518)*'Exp with units conversion'!$G518,'Exp Database'!AA518*'Exp with units conversion'!$G518))</f>
        <v>0</v>
      </c>
      <c r="AC518" s="296">
        <f>IF(OR('Exp Database'!AB518=Lists!$G$2,'Exp Database'!AB518=Lists!$G$3,'Exp Database'!AB518=0),0,IF($F518=Lists!$G$2,('Exp Database'!AB518/'Exp with units conversion'!$H518)*'Exp with units conversion'!$G518,'Exp Database'!AB518*'Exp with units conversion'!$G518))</f>
        <v>0</v>
      </c>
      <c r="AD518" s="296">
        <f>IF(OR('Exp Database'!AC518=Lists!$G$2,'Exp Database'!AC518=Lists!$G$3,'Exp Database'!AC518=0),0,IF($F518=Lists!$G$2,('Exp Database'!AC518/'Exp with units conversion'!$H518)*'Exp with units conversion'!$G518,'Exp Database'!AC518*'Exp with units conversion'!$G518))</f>
        <v>0</v>
      </c>
      <c r="AE518" s="296">
        <f>IF(OR('Exp Database'!AD518=Lists!$G$2,'Exp Database'!AD518=Lists!$G$3,'Exp Database'!AD518=0),0,IF($F518=Lists!$G$2,('Exp Database'!AD518/'Exp with units conversion'!$H518)*'Exp with units conversion'!$G518,'Exp Database'!AD518*'Exp with units conversion'!$G518))</f>
        <v>0</v>
      </c>
      <c r="AG518" s="296">
        <f t="shared" si="40"/>
        <v>1</v>
      </c>
      <c r="AH518" s="296">
        <f t="shared" si="41"/>
        <v>1</v>
      </c>
      <c r="AI518" s="296">
        <f t="shared" si="42"/>
        <v>1</v>
      </c>
      <c r="AJ518" s="296">
        <f t="shared" si="43"/>
        <v>1</v>
      </c>
    </row>
    <row r="519" spans="2:36" ht="30.75" thickBot="1" x14ac:dyDescent="0.3">
      <c r="B519" s="296" t="str">
        <f t="shared" ref="B519:B582" si="44">C519&amp;D519</f>
        <v>02013</v>
      </c>
      <c r="C519" s="229">
        <f>'Exp Database'!C519</f>
        <v>0</v>
      </c>
      <c r="D519" s="229">
        <f>'Exp Database'!D519</f>
        <v>2013</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34" t="str">
        <f>'Exp Database'!K519</f>
        <v>Not disaggregated by type of cost</v>
      </c>
      <c r="M519" s="296" t="str">
        <f>'Exp Database'!L519</f>
        <v>1.2.1.3</v>
      </c>
      <c r="N519" s="296">
        <f>IF(OR('Exp Database'!M519=Lists!$G$2,'Exp Database'!M519=Lists!$G$3,'Exp Database'!M519=0),0,IF($F519=Lists!$G$2,('Exp Database'!M519/'Exp with units conversion'!$H519)*'Exp with units conversion'!$G519,'Exp Database'!M519*'Exp with units conversion'!$G519))</f>
        <v>0</v>
      </c>
      <c r="O519" s="296">
        <f>IF(OR('Exp Database'!N519=Lists!$G$2,'Exp Database'!N519=Lists!$G$3,'Exp Database'!N519=0),0,IF($F519=Lists!$G$2,('Exp Database'!N519/'Exp with units conversion'!$H519)*'Exp with units conversion'!$G519,'Exp Database'!N519*'Exp with units conversion'!$G519))</f>
        <v>0</v>
      </c>
      <c r="P519" s="296">
        <f>IF(OR('Exp Database'!O519=Lists!$G$2,'Exp Database'!O519=Lists!$G$3,'Exp Database'!O519=0),0,IF($F519=Lists!$G$2,('Exp Database'!O519/'Exp with units conversion'!$H519)*'Exp with units conversion'!$G519,'Exp Database'!O519*'Exp with units conversion'!$G519))</f>
        <v>0</v>
      </c>
      <c r="Q519" s="296">
        <f>IF(OR('Exp Database'!P519=Lists!$G$2,'Exp Database'!P519=Lists!$G$3,'Exp Database'!P519=0),0,IF($F519=Lists!$G$2,('Exp Database'!P519/'Exp with units conversion'!$H519)*'Exp with units conversion'!$G519,'Exp Database'!P519*'Exp with units conversion'!$G519))</f>
        <v>0</v>
      </c>
      <c r="R519" s="296">
        <f>IF(OR('Exp Database'!Q519=Lists!$G$2,'Exp Database'!Q519=Lists!$G$3,'Exp Database'!Q519=0),0,IF($F519=Lists!$G$2,('Exp Database'!Q519/'Exp with units conversion'!$H519)*'Exp with units conversion'!$G519,'Exp Database'!Q519*'Exp with units conversion'!$G519))</f>
        <v>0</v>
      </c>
      <c r="S519" s="296">
        <f>IF(OR('Exp Database'!R519=Lists!$G$2,'Exp Database'!R519=Lists!$G$3,'Exp Database'!R519=0),0,IF($F519=Lists!$G$2,('Exp Database'!R519/'Exp with units conversion'!$H519)*'Exp with units conversion'!$G519,'Exp Database'!R519*'Exp with units conversion'!$G519))</f>
        <v>0</v>
      </c>
      <c r="T519" s="296">
        <f>IF(OR('Exp Database'!S519=Lists!$G$2,'Exp Database'!S519=Lists!$G$3,'Exp Database'!S519=0),0,IF($F519=Lists!$G$2,('Exp Database'!S519/'Exp with units conversion'!$H519)*'Exp with units conversion'!$G519,'Exp Database'!S519*'Exp with units conversion'!$G519))</f>
        <v>0</v>
      </c>
      <c r="U519" s="296">
        <f>IF(OR('Exp Database'!T519=Lists!$G$2,'Exp Database'!T519=Lists!$G$3,'Exp Database'!T519=0),0,IF($F519=Lists!$G$2,('Exp Database'!T519/'Exp with units conversion'!$H519)*'Exp with units conversion'!$G519,'Exp Database'!T519*'Exp with units conversion'!$G519))</f>
        <v>0</v>
      </c>
      <c r="V519" s="296">
        <f>IF(OR('Exp Database'!U519=Lists!$G$2,'Exp Database'!U519=Lists!$G$3,'Exp Database'!U519=0),0,IF($F519=Lists!$G$2,('Exp Database'!U519/'Exp with units conversion'!$H519)*'Exp with units conversion'!$G519,'Exp Database'!U519*'Exp with units conversion'!$G519))</f>
        <v>0</v>
      </c>
      <c r="W519" s="296">
        <f>IF(OR('Exp Database'!V519=Lists!$G$2,'Exp Database'!V519=Lists!$G$3,'Exp Database'!V519=0),0,IF($F519=Lists!$G$2,('Exp Database'!V519/'Exp with units conversion'!$H519)*'Exp with units conversion'!$G519,'Exp Database'!V519*'Exp with units conversion'!$G519))</f>
        <v>0</v>
      </c>
      <c r="X519" s="296">
        <f>IF(OR('Exp Database'!W519=Lists!$G$2,'Exp Database'!W519=Lists!$G$3,'Exp Database'!W519=0),0,IF($F519=Lists!$G$2,('Exp Database'!W519/'Exp with units conversion'!$H519)*'Exp with units conversion'!$G519,'Exp Database'!W519*'Exp with units conversion'!$G519))</f>
        <v>0</v>
      </c>
      <c r="Y519" s="296">
        <f>IF(OR('Exp Database'!X519=Lists!$G$2,'Exp Database'!X519=Lists!$G$3,'Exp Database'!X519=0),0,IF($F519=Lists!$G$2,('Exp Database'!X519/'Exp with units conversion'!$H519)*'Exp with units conversion'!$G519,'Exp Database'!X519*'Exp with units conversion'!$G519))</f>
        <v>0</v>
      </c>
      <c r="Z519" s="296">
        <f>IF(OR('Exp Database'!Y519=Lists!$G$2,'Exp Database'!Y519=Lists!$G$3,'Exp Database'!Y519=0),0,IF($F519=Lists!$G$2,('Exp Database'!Y519/'Exp with units conversion'!$H519)*'Exp with units conversion'!$G519,'Exp Database'!Y519*'Exp with units conversion'!$G519))</f>
        <v>0</v>
      </c>
      <c r="AA519" s="296">
        <f>IF(OR('Exp Database'!Z519=Lists!$G$2,'Exp Database'!Z519=Lists!$G$3,'Exp Database'!Z519=0),0,IF($F519=Lists!$G$2,('Exp Database'!Z519/'Exp with units conversion'!$H519)*'Exp with units conversion'!$G519,'Exp Database'!Z519*'Exp with units conversion'!$G519))</f>
        <v>0</v>
      </c>
      <c r="AB519" s="296">
        <f>IF(OR('Exp Database'!AA519=Lists!$G$2,'Exp Database'!AA519=Lists!$G$3,'Exp Database'!AA519=0),0,IF($F519=Lists!$G$2,('Exp Database'!AA519/'Exp with units conversion'!$H519)*'Exp with units conversion'!$G519,'Exp Database'!AA519*'Exp with units conversion'!$G519))</f>
        <v>0</v>
      </c>
      <c r="AC519" s="296">
        <f>IF(OR('Exp Database'!AB519=Lists!$G$2,'Exp Database'!AB519=Lists!$G$3,'Exp Database'!AB519=0),0,IF($F519=Lists!$G$2,('Exp Database'!AB519/'Exp with units conversion'!$H519)*'Exp with units conversion'!$G519,'Exp Database'!AB519*'Exp with units conversion'!$G519))</f>
        <v>0</v>
      </c>
      <c r="AD519" s="296">
        <f>IF(OR('Exp Database'!AC519=Lists!$G$2,'Exp Database'!AC519=Lists!$G$3,'Exp Database'!AC519=0),0,IF($F519=Lists!$G$2,('Exp Database'!AC519/'Exp with units conversion'!$H519)*'Exp with units conversion'!$G519,'Exp Database'!AC519*'Exp with units conversion'!$G519))</f>
        <v>0</v>
      </c>
      <c r="AE519" s="296">
        <f>IF(OR('Exp Database'!AD519=Lists!$G$2,'Exp Database'!AD519=Lists!$G$3,'Exp Database'!AD519=0),0,IF($F519=Lists!$G$2,('Exp Database'!AD519/'Exp with units conversion'!$H519)*'Exp with units conversion'!$G519,'Exp Database'!AD519*'Exp with units conversion'!$G519))</f>
        <v>0</v>
      </c>
      <c r="AG519" s="296">
        <f t="shared" si="40"/>
        <v>1</v>
      </c>
      <c r="AH519" s="296">
        <f t="shared" si="41"/>
        <v>1</v>
      </c>
      <c r="AI519" s="296">
        <f t="shared" si="42"/>
        <v>1</v>
      </c>
      <c r="AJ519" s="296">
        <f t="shared" si="43"/>
        <v>1</v>
      </c>
    </row>
    <row r="520" spans="2:36" ht="60.75" thickBot="1" x14ac:dyDescent="0.3">
      <c r="B520" s="296" t="str">
        <f t="shared" si="44"/>
        <v>02013</v>
      </c>
      <c r="C520" s="229">
        <f>'Exp Database'!C520</f>
        <v>0</v>
      </c>
      <c r="D520" s="229">
        <f>'Exp Database'!D520</f>
        <v>2013</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34" t="str">
        <f>'Exp Database'!K520</f>
        <v>Paediatric antiretroviral treatment, including:</v>
      </c>
      <c r="M520" s="296" t="str">
        <f>'Exp Database'!L520</f>
        <v>1.2.2</v>
      </c>
      <c r="N520" s="296">
        <f>IF(OR('Exp Database'!M520=Lists!$G$2,'Exp Database'!M520=Lists!$G$3,'Exp Database'!M520=0),0,IF($F520=Lists!$G$2,('Exp Database'!M520/'Exp with units conversion'!$H520)*'Exp with units conversion'!$G520,'Exp Database'!M520*'Exp with units conversion'!$G520))</f>
        <v>0</v>
      </c>
      <c r="O520" s="296">
        <f>IF(OR('Exp Database'!N520=Lists!$G$2,'Exp Database'!N520=Lists!$G$3,'Exp Database'!N520=0),0,IF($F520=Lists!$G$2,('Exp Database'!N520/'Exp with units conversion'!$H520)*'Exp with units conversion'!$G520,'Exp Database'!N520*'Exp with units conversion'!$G520))</f>
        <v>0</v>
      </c>
      <c r="P520" s="296">
        <f>IF(OR('Exp Database'!O520=Lists!$G$2,'Exp Database'!O520=Lists!$G$3,'Exp Database'!O520=0),0,IF($F520=Lists!$G$2,('Exp Database'!O520/'Exp with units conversion'!$H520)*'Exp with units conversion'!$G520,'Exp Database'!O520*'Exp with units conversion'!$G520))</f>
        <v>0</v>
      </c>
      <c r="Q520" s="296">
        <f>IF(OR('Exp Database'!P520=Lists!$G$2,'Exp Database'!P520=Lists!$G$3,'Exp Database'!P520=0),0,IF($F520=Lists!$G$2,('Exp Database'!P520/'Exp with units conversion'!$H520)*'Exp with units conversion'!$G520,'Exp Database'!P520*'Exp with units conversion'!$G520))</f>
        <v>0</v>
      </c>
      <c r="R520" s="296">
        <f>IF(OR('Exp Database'!Q520=Lists!$G$2,'Exp Database'!Q520=Lists!$G$3,'Exp Database'!Q520=0),0,IF($F520=Lists!$G$2,('Exp Database'!Q520/'Exp with units conversion'!$H520)*'Exp with units conversion'!$G520,'Exp Database'!Q520*'Exp with units conversion'!$G520))</f>
        <v>0</v>
      </c>
      <c r="S520" s="296">
        <f>IF(OR('Exp Database'!R520=Lists!$G$2,'Exp Database'!R520=Lists!$G$3,'Exp Database'!R520=0),0,IF($F520=Lists!$G$2,('Exp Database'!R520/'Exp with units conversion'!$H520)*'Exp with units conversion'!$G520,'Exp Database'!R520*'Exp with units conversion'!$G520))</f>
        <v>0</v>
      </c>
      <c r="T520" s="296">
        <f>IF(OR('Exp Database'!S520=Lists!$G$2,'Exp Database'!S520=Lists!$G$3,'Exp Database'!S520=0),0,IF($F520=Lists!$G$2,('Exp Database'!S520/'Exp with units conversion'!$H520)*'Exp with units conversion'!$G520,'Exp Database'!S520*'Exp with units conversion'!$G520))</f>
        <v>0</v>
      </c>
      <c r="U520" s="296">
        <f>IF(OR('Exp Database'!T520=Lists!$G$2,'Exp Database'!T520=Lists!$G$3,'Exp Database'!T520=0),0,IF($F520=Lists!$G$2,('Exp Database'!T520/'Exp with units conversion'!$H520)*'Exp with units conversion'!$G520,'Exp Database'!T520*'Exp with units conversion'!$G520))</f>
        <v>0</v>
      </c>
      <c r="V520" s="296">
        <f>IF(OR('Exp Database'!U520=Lists!$G$2,'Exp Database'!U520=Lists!$G$3,'Exp Database'!U520=0),0,IF($F520=Lists!$G$2,('Exp Database'!U520/'Exp with units conversion'!$H520)*'Exp with units conversion'!$G520,'Exp Database'!U520*'Exp with units conversion'!$G520))</f>
        <v>0</v>
      </c>
      <c r="W520" s="296">
        <f>IF(OR('Exp Database'!V520=Lists!$G$2,'Exp Database'!V520=Lists!$G$3,'Exp Database'!V520=0),0,IF($F520=Lists!$G$2,('Exp Database'!V520/'Exp with units conversion'!$H520)*'Exp with units conversion'!$G520,'Exp Database'!V520*'Exp with units conversion'!$G520))</f>
        <v>0</v>
      </c>
      <c r="X520" s="296">
        <f>IF(OR('Exp Database'!W520=Lists!$G$2,'Exp Database'!W520=Lists!$G$3,'Exp Database'!W520=0),0,IF($F520=Lists!$G$2,('Exp Database'!W520/'Exp with units conversion'!$H520)*'Exp with units conversion'!$G520,'Exp Database'!W520*'Exp with units conversion'!$G520))</f>
        <v>0</v>
      </c>
      <c r="Y520" s="296">
        <f>IF(OR('Exp Database'!X520=Lists!$G$2,'Exp Database'!X520=Lists!$G$3,'Exp Database'!X520=0),0,IF($F520=Lists!$G$2,('Exp Database'!X520/'Exp with units conversion'!$H520)*'Exp with units conversion'!$G520,'Exp Database'!X520*'Exp with units conversion'!$G520))</f>
        <v>0</v>
      </c>
      <c r="Z520" s="296">
        <f>IF(OR('Exp Database'!Y520=Lists!$G$2,'Exp Database'!Y520=Lists!$G$3,'Exp Database'!Y520=0),0,IF($F520=Lists!$G$2,('Exp Database'!Y520/'Exp with units conversion'!$H520)*'Exp with units conversion'!$G520,'Exp Database'!Y520*'Exp with units conversion'!$G520))</f>
        <v>0</v>
      </c>
      <c r="AA520" s="296">
        <f>IF(OR('Exp Database'!Z520=Lists!$G$2,'Exp Database'!Z520=Lists!$G$3,'Exp Database'!Z520=0),0,IF($F520=Lists!$G$2,('Exp Database'!Z520/'Exp with units conversion'!$H520)*'Exp with units conversion'!$G520,'Exp Database'!Z520*'Exp with units conversion'!$G520))</f>
        <v>0</v>
      </c>
      <c r="AB520" s="296">
        <f>IF(OR('Exp Database'!AA520=Lists!$G$2,'Exp Database'!AA520=Lists!$G$3,'Exp Database'!AA520=0),0,IF($F520=Lists!$G$2,('Exp Database'!AA520/'Exp with units conversion'!$H520)*'Exp with units conversion'!$G520,'Exp Database'!AA520*'Exp with units conversion'!$G520))</f>
        <v>0</v>
      </c>
      <c r="AC520" s="296">
        <f>IF(OR('Exp Database'!AB520=Lists!$G$2,'Exp Database'!AB520=Lists!$G$3,'Exp Database'!AB520=0),0,IF($F520=Lists!$G$2,('Exp Database'!AB520/'Exp with units conversion'!$H520)*'Exp with units conversion'!$G520,'Exp Database'!AB520*'Exp with units conversion'!$G520))</f>
        <v>0</v>
      </c>
      <c r="AD520" s="296">
        <f>IF(OR('Exp Database'!AC520=Lists!$G$2,'Exp Database'!AC520=Lists!$G$3,'Exp Database'!AC520=0),0,IF($F520=Lists!$G$2,('Exp Database'!AC520/'Exp with units conversion'!$H520)*'Exp with units conversion'!$G520,'Exp Database'!AC520*'Exp with units conversion'!$G520))</f>
        <v>0</v>
      </c>
      <c r="AE520" s="296">
        <f>IF(OR('Exp Database'!AD520=Lists!$G$2,'Exp Database'!AD520=Lists!$G$3,'Exp Database'!AD520=0),0,IF($F520=Lists!$G$2,('Exp Database'!AD520/'Exp with units conversion'!$H520)*'Exp with units conversion'!$G520,'Exp Database'!AD520*'Exp with units conversion'!$G520))</f>
        <v>0</v>
      </c>
      <c r="AG520" s="296">
        <f t="shared" si="40"/>
        <v>1</v>
      </c>
      <c r="AH520" s="296">
        <f t="shared" si="41"/>
        <v>1</v>
      </c>
      <c r="AI520" s="296">
        <f t="shared" si="42"/>
        <v>1</v>
      </c>
      <c r="AJ520" s="296">
        <f t="shared" si="43"/>
        <v>1</v>
      </c>
    </row>
    <row r="521" spans="2:36" ht="15.75" thickBot="1" x14ac:dyDescent="0.3">
      <c r="B521" s="296" t="str">
        <f t="shared" si="44"/>
        <v>02013</v>
      </c>
      <c r="C521" s="229">
        <f>'Exp Database'!C521</f>
        <v>0</v>
      </c>
      <c r="D521" s="229">
        <f>'Exp Database'!D521</f>
        <v>2013</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34" t="str">
        <f>'Exp Database'!K521</f>
        <v>ARVs</v>
      </c>
      <c r="M521" s="296" t="str">
        <f>'Exp Database'!L521</f>
        <v>1.2.2.1</v>
      </c>
      <c r="N521" s="296">
        <f>IF(OR('Exp Database'!M521=Lists!$G$2,'Exp Database'!M521=Lists!$G$3,'Exp Database'!M521=0),0,IF($F521=Lists!$G$2,('Exp Database'!M521/'Exp with units conversion'!$H521)*'Exp with units conversion'!$G521,'Exp Database'!M521*'Exp with units conversion'!$G521))</f>
        <v>0</v>
      </c>
      <c r="O521" s="296">
        <f>IF(OR('Exp Database'!N521=Lists!$G$2,'Exp Database'!N521=Lists!$G$3,'Exp Database'!N521=0),0,IF($F521=Lists!$G$2,('Exp Database'!N521/'Exp with units conversion'!$H521)*'Exp with units conversion'!$G521,'Exp Database'!N521*'Exp with units conversion'!$G521))</f>
        <v>0</v>
      </c>
      <c r="P521" s="296">
        <f>IF(OR('Exp Database'!O521=Lists!$G$2,'Exp Database'!O521=Lists!$G$3,'Exp Database'!O521=0),0,IF($F521=Lists!$G$2,('Exp Database'!O521/'Exp with units conversion'!$H521)*'Exp with units conversion'!$G521,'Exp Database'!O521*'Exp with units conversion'!$G521))</f>
        <v>0</v>
      </c>
      <c r="Q521" s="296">
        <f>IF(OR('Exp Database'!P521=Lists!$G$2,'Exp Database'!P521=Lists!$G$3,'Exp Database'!P521=0),0,IF($F521=Lists!$G$2,('Exp Database'!P521/'Exp with units conversion'!$H521)*'Exp with units conversion'!$G521,'Exp Database'!P521*'Exp with units conversion'!$G521))</f>
        <v>0</v>
      </c>
      <c r="R521" s="296">
        <f>IF(OR('Exp Database'!Q521=Lists!$G$2,'Exp Database'!Q521=Lists!$G$3,'Exp Database'!Q521=0),0,IF($F521=Lists!$G$2,('Exp Database'!Q521/'Exp with units conversion'!$H521)*'Exp with units conversion'!$G521,'Exp Database'!Q521*'Exp with units conversion'!$G521))</f>
        <v>0</v>
      </c>
      <c r="S521" s="296">
        <f>IF(OR('Exp Database'!R521=Lists!$G$2,'Exp Database'!R521=Lists!$G$3,'Exp Database'!R521=0),0,IF($F521=Lists!$G$2,('Exp Database'!R521/'Exp with units conversion'!$H521)*'Exp with units conversion'!$G521,'Exp Database'!R521*'Exp with units conversion'!$G521))</f>
        <v>0</v>
      </c>
      <c r="T521" s="296">
        <f>IF(OR('Exp Database'!S521=Lists!$G$2,'Exp Database'!S521=Lists!$G$3,'Exp Database'!S521=0),0,IF($F521=Lists!$G$2,('Exp Database'!S521/'Exp with units conversion'!$H521)*'Exp with units conversion'!$G521,'Exp Database'!S521*'Exp with units conversion'!$G521))</f>
        <v>0</v>
      </c>
      <c r="U521" s="296">
        <f>IF(OR('Exp Database'!T521=Lists!$G$2,'Exp Database'!T521=Lists!$G$3,'Exp Database'!T521=0),0,IF($F521=Lists!$G$2,('Exp Database'!T521/'Exp with units conversion'!$H521)*'Exp with units conversion'!$G521,'Exp Database'!T521*'Exp with units conversion'!$G521))</f>
        <v>0</v>
      </c>
      <c r="V521" s="296">
        <f>IF(OR('Exp Database'!U521=Lists!$G$2,'Exp Database'!U521=Lists!$G$3,'Exp Database'!U521=0),0,IF($F521=Lists!$G$2,('Exp Database'!U521/'Exp with units conversion'!$H521)*'Exp with units conversion'!$G521,'Exp Database'!U521*'Exp with units conversion'!$G521))</f>
        <v>0</v>
      </c>
      <c r="W521" s="296">
        <f>IF(OR('Exp Database'!V521=Lists!$G$2,'Exp Database'!V521=Lists!$G$3,'Exp Database'!V521=0),0,IF($F521=Lists!$G$2,('Exp Database'!V521/'Exp with units conversion'!$H521)*'Exp with units conversion'!$G521,'Exp Database'!V521*'Exp with units conversion'!$G521))</f>
        <v>0</v>
      </c>
      <c r="X521" s="296">
        <f>IF(OR('Exp Database'!W521=Lists!$G$2,'Exp Database'!W521=Lists!$G$3,'Exp Database'!W521=0),0,IF($F521=Lists!$G$2,('Exp Database'!W521/'Exp with units conversion'!$H521)*'Exp with units conversion'!$G521,'Exp Database'!W521*'Exp with units conversion'!$G521))</f>
        <v>0</v>
      </c>
      <c r="Y521" s="296">
        <f>IF(OR('Exp Database'!X521=Lists!$G$2,'Exp Database'!X521=Lists!$G$3,'Exp Database'!X521=0),0,IF($F521=Lists!$G$2,('Exp Database'!X521/'Exp with units conversion'!$H521)*'Exp with units conversion'!$G521,'Exp Database'!X521*'Exp with units conversion'!$G521))</f>
        <v>0</v>
      </c>
      <c r="Z521" s="296">
        <f>IF(OR('Exp Database'!Y521=Lists!$G$2,'Exp Database'!Y521=Lists!$G$3,'Exp Database'!Y521=0),0,IF($F521=Lists!$G$2,('Exp Database'!Y521/'Exp with units conversion'!$H521)*'Exp with units conversion'!$G521,'Exp Database'!Y521*'Exp with units conversion'!$G521))</f>
        <v>0</v>
      </c>
      <c r="AA521" s="296">
        <f>IF(OR('Exp Database'!Z521=Lists!$G$2,'Exp Database'!Z521=Lists!$G$3,'Exp Database'!Z521=0),0,IF($F521=Lists!$G$2,('Exp Database'!Z521/'Exp with units conversion'!$H521)*'Exp with units conversion'!$G521,'Exp Database'!Z521*'Exp with units conversion'!$G521))</f>
        <v>0</v>
      </c>
      <c r="AB521" s="296">
        <f>IF(OR('Exp Database'!AA521=Lists!$G$2,'Exp Database'!AA521=Lists!$G$3,'Exp Database'!AA521=0),0,IF($F521=Lists!$G$2,('Exp Database'!AA521/'Exp with units conversion'!$H521)*'Exp with units conversion'!$G521,'Exp Database'!AA521*'Exp with units conversion'!$G521))</f>
        <v>0</v>
      </c>
      <c r="AC521" s="296">
        <f>IF(OR('Exp Database'!AB521=Lists!$G$2,'Exp Database'!AB521=Lists!$G$3,'Exp Database'!AB521=0),0,IF($F521=Lists!$G$2,('Exp Database'!AB521/'Exp with units conversion'!$H521)*'Exp with units conversion'!$G521,'Exp Database'!AB521*'Exp with units conversion'!$G521))</f>
        <v>0</v>
      </c>
      <c r="AD521" s="296">
        <f>IF(OR('Exp Database'!AC521=Lists!$G$2,'Exp Database'!AC521=Lists!$G$3,'Exp Database'!AC521=0),0,IF($F521=Lists!$G$2,('Exp Database'!AC521/'Exp with units conversion'!$H521)*'Exp with units conversion'!$G521,'Exp Database'!AC521*'Exp with units conversion'!$G521))</f>
        <v>0</v>
      </c>
      <c r="AE521" s="296">
        <f>IF(OR('Exp Database'!AD521=Lists!$G$2,'Exp Database'!AD521=Lists!$G$3,'Exp Database'!AD521=0),0,IF($F521=Lists!$G$2,('Exp Database'!AD521/'Exp with units conversion'!$H521)*'Exp with units conversion'!$G521,'Exp Database'!AD521*'Exp with units conversion'!$G521))</f>
        <v>0</v>
      </c>
      <c r="AG521" s="296">
        <f t="shared" si="40"/>
        <v>1</v>
      </c>
      <c r="AH521" s="296">
        <f t="shared" si="41"/>
        <v>1</v>
      </c>
      <c r="AI521" s="296">
        <f t="shared" si="42"/>
        <v>1</v>
      </c>
      <c r="AJ521" s="296">
        <f t="shared" si="43"/>
        <v>1</v>
      </c>
    </row>
    <row r="522" spans="2:36" ht="30.75" thickBot="1" x14ac:dyDescent="0.3">
      <c r="B522" s="296" t="str">
        <f t="shared" si="44"/>
        <v>02013</v>
      </c>
      <c r="C522" s="229">
        <f>'Exp Database'!C522</f>
        <v>0</v>
      </c>
      <c r="D522" s="229">
        <f>'Exp Database'!D522</f>
        <v>2013</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34" t="str">
        <f>'Exp Database'!K522</f>
        <v>Other direct and indirect costs</v>
      </c>
      <c r="M522" s="296" t="str">
        <f>'Exp Database'!L522</f>
        <v>1.2.2.2</v>
      </c>
      <c r="N522" s="296">
        <f>IF(OR('Exp Database'!M522=Lists!$G$2,'Exp Database'!M522=Lists!$G$3,'Exp Database'!M522=0),0,IF($F522=Lists!$G$2,('Exp Database'!M522/'Exp with units conversion'!$H522)*'Exp with units conversion'!$G522,'Exp Database'!M522*'Exp with units conversion'!$G522))</f>
        <v>0</v>
      </c>
      <c r="O522" s="296">
        <f>IF(OR('Exp Database'!N522=Lists!$G$2,'Exp Database'!N522=Lists!$G$3,'Exp Database'!N522=0),0,IF($F522=Lists!$G$2,('Exp Database'!N522/'Exp with units conversion'!$H522)*'Exp with units conversion'!$G522,'Exp Database'!N522*'Exp with units conversion'!$G522))</f>
        <v>0</v>
      </c>
      <c r="P522" s="296">
        <f>IF(OR('Exp Database'!O522=Lists!$G$2,'Exp Database'!O522=Lists!$G$3,'Exp Database'!O522=0),0,IF($F522=Lists!$G$2,('Exp Database'!O522/'Exp with units conversion'!$H522)*'Exp with units conversion'!$G522,'Exp Database'!O522*'Exp with units conversion'!$G522))</f>
        <v>0</v>
      </c>
      <c r="Q522" s="296">
        <f>IF(OR('Exp Database'!P522=Lists!$G$2,'Exp Database'!P522=Lists!$G$3,'Exp Database'!P522=0),0,IF($F522=Lists!$G$2,('Exp Database'!P522/'Exp with units conversion'!$H522)*'Exp with units conversion'!$G522,'Exp Database'!P522*'Exp with units conversion'!$G522))</f>
        <v>0</v>
      </c>
      <c r="R522" s="296">
        <f>IF(OR('Exp Database'!Q522=Lists!$G$2,'Exp Database'!Q522=Lists!$G$3,'Exp Database'!Q522=0),0,IF($F522=Lists!$G$2,('Exp Database'!Q522/'Exp with units conversion'!$H522)*'Exp with units conversion'!$G522,'Exp Database'!Q522*'Exp with units conversion'!$G522))</f>
        <v>0</v>
      </c>
      <c r="S522" s="296">
        <f>IF(OR('Exp Database'!R522=Lists!$G$2,'Exp Database'!R522=Lists!$G$3,'Exp Database'!R522=0),0,IF($F522=Lists!$G$2,('Exp Database'!R522/'Exp with units conversion'!$H522)*'Exp with units conversion'!$G522,'Exp Database'!R522*'Exp with units conversion'!$G522))</f>
        <v>0</v>
      </c>
      <c r="T522" s="296">
        <f>IF(OR('Exp Database'!S522=Lists!$G$2,'Exp Database'!S522=Lists!$G$3,'Exp Database'!S522=0),0,IF($F522=Lists!$G$2,('Exp Database'!S522/'Exp with units conversion'!$H522)*'Exp with units conversion'!$G522,'Exp Database'!S522*'Exp with units conversion'!$G522))</f>
        <v>0</v>
      </c>
      <c r="U522" s="296">
        <f>IF(OR('Exp Database'!T522=Lists!$G$2,'Exp Database'!T522=Lists!$G$3,'Exp Database'!T522=0),0,IF($F522=Lists!$G$2,('Exp Database'!T522/'Exp with units conversion'!$H522)*'Exp with units conversion'!$G522,'Exp Database'!T522*'Exp with units conversion'!$G522))</f>
        <v>0</v>
      </c>
      <c r="V522" s="296">
        <f>IF(OR('Exp Database'!U522=Lists!$G$2,'Exp Database'!U522=Lists!$G$3,'Exp Database'!U522=0),0,IF($F522=Lists!$G$2,('Exp Database'!U522/'Exp with units conversion'!$H522)*'Exp with units conversion'!$G522,'Exp Database'!U522*'Exp with units conversion'!$G522))</f>
        <v>0</v>
      </c>
      <c r="W522" s="296">
        <f>IF(OR('Exp Database'!V522=Lists!$G$2,'Exp Database'!V522=Lists!$G$3,'Exp Database'!V522=0),0,IF($F522=Lists!$G$2,('Exp Database'!V522/'Exp with units conversion'!$H522)*'Exp with units conversion'!$G522,'Exp Database'!V522*'Exp with units conversion'!$G522))</f>
        <v>0</v>
      </c>
      <c r="X522" s="296">
        <f>IF(OR('Exp Database'!W522=Lists!$G$2,'Exp Database'!W522=Lists!$G$3,'Exp Database'!W522=0),0,IF($F522=Lists!$G$2,('Exp Database'!W522/'Exp with units conversion'!$H522)*'Exp with units conversion'!$G522,'Exp Database'!W522*'Exp with units conversion'!$G522))</f>
        <v>0</v>
      </c>
      <c r="Y522" s="296">
        <f>IF(OR('Exp Database'!X522=Lists!$G$2,'Exp Database'!X522=Lists!$G$3,'Exp Database'!X522=0),0,IF($F522=Lists!$G$2,('Exp Database'!X522/'Exp with units conversion'!$H522)*'Exp with units conversion'!$G522,'Exp Database'!X522*'Exp with units conversion'!$G522))</f>
        <v>0</v>
      </c>
      <c r="Z522" s="296">
        <f>IF(OR('Exp Database'!Y522=Lists!$G$2,'Exp Database'!Y522=Lists!$G$3,'Exp Database'!Y522=0),0,IF($F522=Lists!$G$2,('Exp Database'!Y522/'Exp with units conversion'!$H522)*'Exp with units conversion'!$G522,'Exp Database'!Y522*'Exp with units conversion'!$G522))</f>
        <v>0</v>
      </c>
      <c r="AA522" s="296">
        <f>IF(OR('Exp Database'!Z522=Lists!$G$2,'Exp Database'!Z522=Lists!$G$3,'Exp Database'!Z522=0),0,IF($F522=Lists!$G$2,('Exp Database'!Z522/'Exp with units conversion'!$H522)*'Exp with units conversion'!$G522,'Exp Database'!Z522*'Exp with units conversion'!$G522))</f>
        <v>0</v>
      </c>
      <c r="AB522" s="296">
        <f>IF(OR('Exp Database'!AA522=Lists!$G$2,'Exp Database'!AA522=Lists!$G$3,'Exp Database'!AA522=0),0,IF($F522=Lists!$G$2,('Exp Database'!AA522/'Exp with units conversion'!$H522)*'Exp with units conversion'!$G522,'Exp Database'!AA522*'Exp with units conversion'!$G522))</f>
        <v>0</v>
      </c>
      <c r="AC522" s="296">
        <f>IF(OR('Exp Database'!AB522=Lists!$G$2,'Exp Database'!AB522=Lists!$G$3,'Exp Database'!AB522=0),0,IF($F522=Lists!$G$2,('Exp Database'!AB522/'Exp with units conversion'!$H522)*'Exp with units conversion'!$G522,'Exp Database'!AB522*'Exp with units conversion'!$G522))</f>
        <v>0</v>
      </c>
      <c r="AD522" s="296">
        <f>IF(OR('Exp Database'!AC522=Lists!$G$2,'Exp Database'!AC522=Lists!$G$3,'Exp Database'!AC522=0),0,IF($F522=Lists!$G$2,('Exp Database'!AC522/'Exp with units conversion'!$H522)*'Exp with units conversion'!$G522,'Exp Database'!AC522*'Exp with units conversion'!$G522))</f>
        <v>0</v>
      </c>
      <c r="AE522" s="296">
        <f>IF(OR('Exp Database'!AD522=Lists!$G$2,'Exp Database'!AD522=Lists!$G$3,'Exp Database'!AD522=0),0,IF($F522=Lists!$G$2,('Exp Database'!AD522/'Exp with units conversion'!$H522)*'Exp with units conversion'!$G522,'Exp Database'!AD522*'Exp with units conversion'!$G522))</f>
        <v>0</v>
      </c>
      <c r="AG522" s="296">
        <f t="shared" si="40"/>
        <v>1</v>
      </c>
      <c r="AH522" s="296">
        <f t="shared" si="41"/>
        <v>1</v>
      </c>
      <c r="AI522" s="296">
        <f t="shared" si="42"/>
        <v>1</v>
      </c>
      <c r="AJ522" s="296">
        <f t="shared" si="43"/>
        <v>1</v>
      </c>
    </row>
    <row r="523" spans="2:36" ht="30.75" thickBot="1" x14ac:dyDescent="0.3">
      <c r="B523" s="296" t="str">
        <f t="shared" si="44"/>
        <v>02013</v>
      </c>
      <c r="C523" s="229">
        <f>'Exp Database'!C523</f>
        <v>0</v>
      </c>
      <c r="D523" s="229">
        <f>'Exp Database'!D523</f>
        <v>2013</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34" t="str">
        <f>'Exp Database'!K523</f>
        <v xml:space="preserve"> Not disaggregated by type of cost</v>
      </c>
      <c r="M523" s="296" t="str">
        <f>'Exp Database'!L523</f>
        <v>1.2.2.3</v>
      </c>
      <c r="N523" s="296">
        <f>IF(OR('Exp Database'!M523=Lists!$G$2,'Exp Database'!M523=Lists!$G$3,'Exp Database'!M523=0),0,IF($F523=Lists!$G$2,('Exp Database'!M523/'Exp with units conversion'!$H523)*'Exp with units conversion'!$G523,'Exp Database'!M523*'Exp with units conversion'!$G523))</f>
        <v>0</v>
      </c>
      <c r="O523" s="296">
        <f>IF(OR('Exp Database'!N523=Lists!$G$2,'Exp Database'!N523=Lists!$G$3,'Exp Database'!N523=0),0,IF($F523=Lists!$G$2,('Exp Database'!N523/'Exp with units conversion'!$H523)*'Exp with units conversion'!$G523,'Exp Database'!N523*'Exp with units conversion'!$G523))</f>
        <v>0</v>
      </c>
      <c r="P523" s="296">
        <f>IF(OR('Exp Database'!O523=Lists!$G$2,'Exp Database'!O523=Lists!$G$3,'Exp Database'!O523=0),0,IF($F523=Lists!$G$2,('Exp Database'!O523/'Exp with units conversion'!$H523)*'Exp with units conversion'!$G523,'Exp Database'!O523*'Exp with units conversion'!$G523))</f>
        <v>0</v>
      </c>
      <c r="Q523" s="296">
        <f>IF(OR('Exp Database'!P523=Lists!$G$2,'Exp Database'!P523=Lists!$G$3,'Exp Database'!P523=0),0,IF($F523=Lists!$G$2,('Exp Database'!P523/'Exp with units conversion'!$H523)*'Exp with units conversion'!$G523,'Exp Database'!P523*'Exp with units conversion'!$G523))</f>
        <v>0</v>
      </c>
      <c r="R523" s="296">
        <f>IF(OR('Exp Database'!Q523=Lists!$G$2,'Exp Database'!Q523=Lists!$G$3,'Exp Database'!Q523=0),0,IF($F523=Lists!$G$2,('Exp Database'!Q523/'Exp with units conversion'!$H523)*'Exp with units conversion'!$G523,'Exp Database'!Q523*'Exp with units conversion'!$G523))</f>
        <v>0</v>
      </c>
      <c r="S523" s="296">
        <f>IF(OR('Exp Database'!R523=Lists!$G$2,'Exp Database'!R523=Lists!$G$3,'Exp Database'!R523=0),0,IF($F523=Lists!$G$2,('Exp Database'!R523/'Exp with units conversion'!$H523)*'Exp with units conversion'!$G523,'Exp Database'!R523*'Exp with units conversion'!$G523))</f>
        <v>0</v>
      </c>
      <c r="T523" s="296">
        <f>IF(OR('Exp Database'!S523=Lists!$G$2,'Exp Database'!S523=Lists!$G$3,'Exp Database'!S523=0),0,IF($F523=Lists!$G$2,('Exp Database'!S523/'Exp with units conversion'!$H523)*'Exp with units conversion'!$G523,'Exp Database'!S523*'Exp with units conversion'!$G523))</f>
        <v>0</v>
      </c>
      <c r="U523" s="296">
        <f>IF(OR('Exp Database'!T523=Lists!$G$2,'Exp Database'!T523=Lists!$G$3,'Exp Database'!T523=0),0,IF($F523=Lists!$G$2,('Exp Database'!T523/'Exp with units conversion'!$H523)*'Exp with units conversion'!$G523,'Exp Database'!T523*'Exp with units conversion'!$G523))</f>
        <v>0</v>
      </c>
      <c r="V523" s="296">
        <f>IF(OR('Exp Database'!U523=Lists!$G$2,'Exp Database'!U523=Lists!$G$3,'Exp Database'!U523=0),0,IF($F523=Lists!$G$2,('Exp Database'!U523/'Exp with units conversion'!$H523)*'Exp with units conversion'!$G523,'Exp Database'!U523*'Exp with units conversion'!$G523))</f>
        <v>0</v>
      </c>
      <c r="W523" s="296">
        <f>IF(OR('Exp Database'!V523=Lists!$G$2,'Exp Database'!V523=Lists!$G$3,'Exp Database'!V523=0),0,IF($F523=Lists!$G$2,('Exp Database'!V523/'Exp with units conversion'!$H523)*'Exp with units conversion'!$G523,'Exp Database'!V523*'Exp with units conversion'!$G523))</f>
        <v>0</v>
      </c>
      <c r="X523" s="296">
        <f>IF(OR('Exp Database'!W523=Lists!$G$2,'Exp Database'!W523=Lists!$G$3,'Exp Database'!W523=0),0,IF($F523=Lists!$G$2,('Exp Database'!W523/'Exp with units conversion'!$H523)*'Exp with units conversion'!$G523,'Exp Database'!W523*'Exp with units conversion'!$G523))</f>
        <v>0</v>
      </c>
      <c r="Y523" s="296">
        <f>IF(OR('Exp Database'!X523=Lists!$G$2,'Exp Database'!X523=Lists!$G$3,'Exp Database'!X523=0),0,IF($F523=Lists!$G$2,('Exp Database'!X523/'Exp with units conversion'!$H523)*'Exp with units conversion'!$G523,'Exp Database'!X523*'Exp with units conversion'!$G523))</f>
        <v>0</v>
      </c>
      <c r="Z523" s="296">
        <f>IF(OR('Exp Database'!Y523=Lists!$G$2,'Exp Database'!Y523=Lists!$G$3,'Exp Database'!Y523=0),0,IF($F523=Lists!$G$2,('Exp Database'!Y523/'Exp with units conversion'!$H523)*'Exp with units conversion'!$G523,'Exp Database'!Y523*'Exp with units conversion'!$G523))</f>
        <v>0</v>
      </c>
      <c r="AA523" s="296">
        <f>IF(OR('Exp Database'!Z523=Lists!$G$2,'Exp Database'!Z523=Lists!$G$3,'Exp Database'!Z523=0),0,IF($F523=Lists!$G$2,('Exp Database'!Z523/'Exp with units conversion'!$H523)*'Exp with units conversion'!$G523,'Exp Database'!Z523*'Exp with units conversion'!$G523))</f>
        <v>0</v>
      </c>
      <c r="AB523" s="296">
        <f>IF(OR('Exp Database'!AA523=Lists!$G$2,'Exp Database'!AA523=Lists!$G$3,'Exp Database'!AA523=0),0,IF($F523=Lists!$G$2,('Exp Database'!AA523/'Exp with units conversion'!$H523)*'Exp with units conversion'!$G523,'Exp Database'!AA523*'Exp with units conversion'!$G523))</f>
        <v>0</v>
      </c>
      <c r="AC523" s="296">
        <f>IF(OR('Exp Database'!AB523=Lists!$G$2,'Exp Database'!AB523=Lists!$G$3,'Exp Database'!AB523=0),0,IF($F523=Lists!$G$2,('Exp Database'!AB523/'Exp with units conversion'!$H523)*'Exp with units conversion'!$G523,'Exp Database'!AB523*'Exp with units conversion'!$G523))</f>
        <v>0</v>
      </c>
      <c r="AD523" s="296">
        <f>IF(OR('Exp Database'!AC523=Lists!$G$2,'Exp Database'!AC523=Lists!$G$3,'Exp Database'!AC523=0),0,IF($F523=Lists!$G$2,('Exp Database'!AC523/'Exp with units conversion'!$H523)*'Exp with units conversion'!$G523,'Exp Database'!AC523*'Exp with units conversion'!$G523))</f>
        <v>0</v>
      </c>
      <c r="AE523" s="296">
        <f>IF(OR('Exp Database'!AD523=Lists!$G$2,'Exp Database'!AD523=Lists!$G$3,'Exp Database'!AD523=0),0,IF($F523=Lists!$G$2,('Exp Database'!AD523/'Exp with units conversion'!$H523)*'Exp with units conversion'!$G523,'Exp Database'!AD523*'Exp with units conversion'!$G523))</f>
        <v>0</v>
      </c>
      <c r="AG523" s="296">
        <f t="shared" si="40"/>
        <v>1</v>
      </c>
      <c r="AH523" s="296">
        <f t="shared" si="41"/>
        <v>1</v>
      </c>
      <c r="AI523" s="296">
        <f t="shared" si="42"/>
        <v>1</v>
      </c>
      <c r="AJ523" s="296">
        <f t="shared" si="43"/>
        <v>1</v>
      </c>
    </row>
    <row r="524" spans="2:36" ht="75.75" thickBot="1" x14ac:dyDescent="0.3">
      <c r="B524" s="296" t="str">
        <f t="shared" si="44"/>
        <v>02013</v>
      </c>
      <c r="C524" s="229">
        <f>'Exp Database'!C524</f>
        <v>0</v>
      </c>
      <c r="D524" s="229">
        <f>'Exp Database'!D524</f>
        <v>2013</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34" t="str">
        <f>'Exp Database'!K524</f>
        <v>Specific HIV-related laboratory monitoring (CD4, viral load), including:</v>
      </c>
      <c r="M524" s="296">
        <f>'Exp Database'!L524</f>
        <v>1.3</v>
      </c>
      <c r="N524" s="296">
        <f>IF(OR('Exp Database'!M524=Lists!$G$2,'Exp Database'!M524=Lists!$G$3,'Exp Database'!M524=0),0,IF($F524=Lists!$G$2,('Exp Database'!M524/'Exp with units conversion'!$H524)*'Exp with units conversion'!$G524,'Exp Database'!M524*'Exp with units conversion'!$G524))</f>
        <v>0</v>
      </c>
      <c r="O524" s="296">
        <f>IF(OR('Exp Database'!N524=Lists!$G$2,'Exp Database'!N524=Lists!$G$3,'Exp Database'!N524=0),0,IF($F524=Lists!$G$2,('Exp Database'!N524/'Exp with units conversion'!$H524)*'Exp with units conversion'!$G524,'Exp Database'!N524*'Exp with units conversion'!$G524))</f>
        <v>0</v>
      </c>
      <c r="P524" s="296">
        <f>IF(OR('Exp Database'!O524=Lists!$G$2,'Exp Database'!O524=Lists!$G$3,'Exp Database'!O524=0),0,IF($F524=Lists!$G$2,('Exp Database'!O524/'Exp with units conversion'!$H524)*'Exp with units conversion'!$G524,'Exp Database'!O524*'Exp with units conversion'!$G524))</f>
        <v>0</v>
      </c>
      <c r="Q524" s="296">
        <f>IF(OR('Exp Database'!P524=Lists!$G$2,'Exp Database'!P524=Lists!$G$3,'Exp Database'!P524=0),0,IF($F524=Lists!$G$2,('Exp Database'!P524/'Exp with units conversion'!$H524)*'Exp with units conversion'!$G524,'Exp Database'!P524*'Exp with units conversion'!$G524))</f>
        <v>0</v>
      </c>
      <c r="R524" s="296">
        <f>IF(OR('Exp Database'!Q524=Lists!$G$2,'Exp Database'!Q524=Lists!$G$3,'Exp Database'!Q524=0),0,IF($F524=Lists!$G$2,('Exp Database'!Q524/'Exp with units conversion'!$H524)*'Exp with units conversion'!$G524,'Exp Database'!Q524*'Exp with units conversion'!$G524))</f>
        <v>0</v>
      </c>
      <c r="S524" s="296">
        <f>IF(OR('Exp Database'!R524=Lists!$G$2,'Exp Database'!R524=Lists!$G$3,'Exp Database'!R524=0),0,IF($F524=Lists!$G$2,('Exp Database'!R524/'Exp with units conversion'!$H524)*'Exp with units conversion'!$G524,'Exp Database'!R524*'Exp with units conversion'!$G524))</f>
        <v>0</v>
      </c>
      <c r="T524" s="296">
        <f>IF(OR('Exp Database'!S524=Lists!$G$2,'Exp Database'!S524=Lists!$G$3,'Exp Database'!S524=0),0,IF($F524=Lists!$G$2,('Exp Database'!S524/'Exp with units conversion'!$H524)*'Exp with units conversion'!$G524,'Exp Database'!S524*'Exp with units conversion'!$G524))</f>
        <v>0</v>
      </c>
      <c r="U524" s="296">
        <f>IF(OR('Exp Database'!T524=Lists!$G$2,'Exp Database'!T524=Lists!$G$3,'Exp Database'!T524=0),0,IF($F524=Lists!$G$2,('Exp Database'!T524/'Exp with units conversion'!$H524)*'Exp with units conversion'!$G524,'Exp Database'!T524*'Exp with units conversion'!$G524))</f>
        <v>0</v>
      </c>
      <c r="V524" s="296">
        <f>IF(OR('Exp Database'!U524=Lists!$G$2,'Exp Database'!U524=Lists!$G$3,'Exp Database'!U524=0),0,IF($F524=Lists!$G$2,('Exp Database'!U524/'Exp with units conversion'!$H524)*'Exp with units conversion'!$G524,'Exp Database'!U524*'Exp with units conversion'!$G524))</f>
        <v>0</v>
      </c>
      <c r="W524" s="296">
        <f>IF(OR('Exp Database'!V524=Lists!$G$2,'Exp Database'!V524=Lists!$G$3,'Exp Database'!V524=0),0,IF($F524=Lists!$G$2,('Exp Database'!V524/'Exp with units conversion'!$H524)*'Exp with units conversion'!$G524,'Exp Database'!V524*'Exp with units conversion'!$G524))</f>
        <v>0</v>
      </c>
      <c r="X524" s="296">
        <f>IF(OR('Exp Database'!W524=Lists!$G$2,'Exp Database'!W524=Lists!$G$3,'Exp Database'!W524=0),0,IF($F524=Lists!$G$2,('Exp Database'!W524/'Exp with units conversion'!$H524)*'Exp with units conversion'!$G524,'Exp Database'!W524*'Exp with units conversion'!$G524))</f>
        <v>0</v>
      </c>
      <c r="Y524" s="296">
        <f>IF(OR('Exp Database'!X524=Lists!$G$2,'Exp Database'!X524=Lists!$G$3,'Exp Database'!X524=0),0,IF($F524=Lists!$G$2,('Exp Database'!X524/'Exp with units conversion'!$H524)*'Exp with units conversion'!$G524,'Exp Database'!X524*'Exp with units conversion'!$G524))</f>
        <v>0</v>
      </c>
      <c r="Z524" s="296">
        <f>IF(OR('Exp Database'!Y524=Lists!$G$2,'Exp Database'!Y524=Lists!$G$3,'Exp Database'!Y524=0),0,IF($F524=Lists!$G$2,('Exp Database'!Y524/'Exp with units conversion'!$H524)*'Exp with units conversion'!$G524,'Exp Database'!Y524*'Exp with units conversion'!$G524))</f>
        <v>0</v>
      </c>
      <c r="AA524" s="296">
        <f>IF(OR('Exp Database'!Z524=Lists!$G$2,'Exp Database'!Z524=Lists!$G$3,'Exp Database'!Z524=0),0,IF($F524=Lists!$G$2,('Exp Database'!Z524/'Exp with units conversion'!$H524)*'Exp with units conversion'!$G524,'Exp Database'!Z524*'Exp with units conversion'!$G524))</f>
        <v>0</v>
      </c>
      <c r="AB524" s="296">
        <f>IF(OR('Exp Database'!AA524=Lists!$G$2,'Exp Database'!AA524=Lists!$G$3,'Exp Database'!AA524=0),0,IF($F524=Lists!$G$2,('Exp Database'!AA524/'Exp with units conversion'!$H524)*'Exp with units conversion'!$G524,'Exp Database'!AA524*'Exp with units conversion'!$G524))</f>
        <v>0</v>
      </c>
      <c r="AC524" s="296">
        <f>IF(OR('Exp Database'!AB524=Lists!$G$2,'Exp Database'!AB524=Lists!$G$3,'Exp Database'!AB524=0),0,IF($F524=Lists!$G$2,('Exp Database'!AB524/'Exp with units conversion'!$H524)*'Exp with units conversion'!$G524,'Exp Database'!AB524*'Exp with units conversion'!$G524))</f>
        <v>0</v>
      </c>
      <c r="AD524" s="296">
        <f>IF(OR('Exp Database'!AC524=Lists!$G$2,'Exp Database'!AC524=Lists!$G$3,'Exp Database'!AC524=0),0,IF($F524=Lists!$G$2,('Exp Database'!AC524/'Exp with units conversion'!$H524)*'Exp with units conversion'!$G524,'Exp Database'!AC524*'Exp with units conversion'!$G524))</f>
        <v>0</v>
      </c>
      <c r="AE524" s="296">
        <f>IF(OR('Exp Database'!AD524=Lists!$G$2,'Exp Database'!AD524=Lists!$G$3,'Exp Database'!AD524=0),0,IF($F524=Lists!$G$2,('Exp Database'!AD524/'Exp with units conversion'!$H524)*'Exp with units conversion'!$G524,'Exp Database'!AD524*'Exp with units conversion'!$G524))</f>
        <v>0</v>
      </c>
      <c r="AG524" s="296">
        <f t="shared" si="40"/>
        <v>1</v>
      </c>
      <c r="AH524" s="296">
        <f t="shared" si="41"/>
        <v>1</v>
      </c>
      <c r="AI524" s="296">
        <f t="shared" si="42"/>
        <v>1</v>
      </c>
      <c r="AJ524" s="296">
        <f t="shared" si="43"/>
        <v>1</v>
      </c>
    </row>
    <row r="525" spans="2:36" ht="45.75" thickBot="1" x14ac:dyDescent="0.3">
      <c r="B525" s="296" t="str">
        <f t="shared" si="44"/>
        <v>02013</v>
      </c>
      <c r="C525" s="229">
        <f>'Exp Database'!C525</f>
        <v>0</v>
      </c>
      <c r="D525" s="229">
        <f>'Exp Database'!D525</f>
        <v>2013</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34" t="str">
        <f>'Exp Database'!K525</f>
        <v xml:space="preserve"> CD4 cell count, viral load tests (commodities)</v>
      </c>
      <c r="M525" s="296" t="str">
        <f>'Exp Database'!L525</f>
        <v>1.3.1</v>
      </c>
      <c r="N525" s="296">
        <f>IF(OR('Exp Database'!M525=Lists!$G$2,'Exp Database'!M525=Lists!$G$3,'Exp Database'!M525=0),0,IF($F525=Lists!$G$2,('Exp Database'!M525/'Exp with units conversion'!$H525)*'Exp with units conversion'!$G525,'Exp Database'!M525*'Exp with units conversion'!$G525))</f>
        <v>0</v>
      </c>
      <c r="O525" s="296">
        <f>IF(OR('Exp Database'!N525=Lists!$G$2,'Exp Database'!N525=Lists!$G$3,'Exp Database'!N525=0),0,IF($F525=Lists!$G$2,('Exp Database'!N525/'Exp with units conversion'!$H525)*'Exp with units conversion'!$G525,'Exp Database'!N525*'Exp with units conversion'!$G525))</f>
        <v>0</v>
      </c>
      <c r="P525" s="296">
        <f>IF(OR('Exp Database'!O525=Lists!$G$2,'Exp Database'!O525=Lists!$G$3,'Exp Database'!O525=0),0,IF($F525=Lists!$G$2,('Exp Database'!O525/'Exp with units conversion'!$H525)*'Exp with units conversion'!$G525,'Exp Database'!O525*'Exp with units conversion'!$G525))</f>
        <v>0</v>
      </c>
      <c r="Q525" s="296">
        <f>IF(OR('Exp Database'!P525=Lists!$G$2,'Exp Database'!P525=Lists!$G$3,'Exp Database'!P525=0),0,IF($F525=Lists!$G$2,('Exp Database'!P525/'Exp with units conversion'!$H525)*'Exp with units conversion'!$G525,'Exp Database'!P525*'Exp with units conversion'!$G525))</f>
        <v>0</v>
      </c>
      <c r="R525" s="296">
        <f>IF(OR('Exp Database'!Q525=Lists!$G$2,'Exp Database'!Q525=Lists!$G$3,'Exp Database'!Q525=0),0,IF($F525=Lists!$G$2,('Exp Database'!Q525/'Exp with units conversion'!$H525)*'Exp with units conversion'!$G525,'Exp Database'!Q525*'Exp with units conversion'!$G525))</f>
        <v>0</v>
      </c>
      <c r="S525" s="296">
        <f>IF(OR('Exp Database'!R525=Lists!$G$2,'Exp Database'!R525=Lists!$G$3,'Exp Database'!R525=0),0,IF($F525=Lists!$G$2,('Exp Database'!R525/'Exp with units conversion'!$H525)*'Exp with units conversion'!$G525,'Exp Database'!R525*'Exp with units conversion'!$G525))</f>
        <v>0</v>
      </c>
      <c r="T525" s="296">
        <f>IF(OR('Exp Database'!S525=Lists!$G$2,'Exp Database'!S525=Lists!$G$3,'Exp Database'!S525=0),0,IF($F525=Lists!$G$2,('Exp Database'!S525/'Exp with units conversion'!$H525)*'Exp with units conversion'!$G525,'Exp Database'!S525*'Exp with units conversion'!$G525))</f>
        <v>0</v>
      </c>
      <c r="U525" s="296">
        <f>IF(OR('Exp Database'!T525=Lists!$G$2,'Exp Database'!T525=Lists!$G$3,'Exp Database'!T525=0),0,IF($F525=Lists!$G$2,('Exp Database'!T525/'Exp with units conversion'!$H525)*'Exp with units conversion'!$G525,'Exp Database'!T525*'Exp with units conversion'!$G525))</f>
        <v>0</v>
      </c>
      <c r="V525" s="296">
        <f>IF(OR('Exp Database'!U525=Lists!$G$2,'Exp Database'!U525=Lists!$G$3,'Exp Database'!U525=0),0,IF($F525=Lists!$G$2,('Exp Database'!U525/'Exp with units conversion'!$H525)*'Exp with units conversion'!$G525,'Exp Database'!U525*'Exp with units conversion'!$G525))</f>
        <v>0</v>
      </c>
      <c r="W525" s="296">
        <f>IF(OR('Exp Database'!V525=Lists!$G$2,'Exp Database'!V525=Lists!$G$3,'Exp Database'!V525=0),0,IF($F525=Lists!$G$2,('Exp Database'!V525/'Exp with units conversion'!$H525)*'Exp with units conversion'!$G525,'Exp Database'!V525*'Exp with units conversion'!$G525))</f>
        <v>0</v>
      </c>
      <c r="X525" s="296">
        <f>IF(OR('Exp Database'!W525=Lists!$G$2,'Exp Database'!W525=Lists!$G$3,'Exp Database'!W525=0),0,IF($F525=Lists!$G$2,('Exp Database'!W525/'Exp with units conversion'!$H525)*'Exp with units conversion'!$G525,'Exp Database'!W525*'Exp with units conversion'!$G525))</f>
        <v>0</v>
      </c>
      <c r="Y525" s="296">
        <f>IF(OR('Exp Database'!X525=Lists!$G$2,'Exp Database'!X525=Lists!$G$3,'Exp Database'!X525=0),0,IF($F525=Lists!$G$2,('Exp Database'!X525/'Exp with units conversion'!$H525)*'Exp with units conversion'!$G525,'Exp Database'!X525*'Exp with units conversion'!$G525))</f>
        <v>0</v>
      </c>
      <c r="Z525" s="296">
        <f>IF(OR('Exp Database'!Y525=Lists!$G$2,'Exp Database'!Y525=Lists!$G$3,'Exp Database'!Y525=0),0,IF($F525=Lists!$G$2,('Exp Database'!Y525/'Exp with units conversion'!$H525)*'Exp with units conversion'!$G525,'Exp Database'!Y525*'Exp with units conversion'!$G525))</f>
        <v>0</v>
      </c>
      <c r="AA525" s="296">
        <f>IF(OR('Exp Database'!Z525=Lists!$G$2,'Exp Database'!Z525=Lists!$G$3,'Exp Database'!Z525=0),0,IF($F525=Lists!$G$2,('Exp Database'!Z525/'Exp with units conversion'!$H525)*'Exp with units conversion'!$G525,'Exp Database'!Z525*'Exp with units conversion'!$G525))</f>
        <v>0</v>
      </c>
      <c r="AB525" s="296">
        <f>IF(OR('Exp Database'!AA525=Lists!$G$2,'Exp Database'!AA525=Lists!$G$3,'Exp Database'!AA525=0),0,IF($F525=Lists!$G$2,('Exp Database'!AA525/'Exp with units conversion'!$H525)*'Exp with units conversion'!$G525,'Exp Database'!AA525*'Exp with units conversion'!$G525))</f>
        <v>0</v>
      </c>
      <c r="AC525" s="296">
        <f>IF(OR('Exp Database'!AB525=Lists!$G$2,'Exp Database'!AB525=Lists!$G$3,'Exp Database'!AB525=0),0,IF($F525=Lists!$G$2,('Exp Database'!AB525/'Exp with units conversion'!$H525)*'Exp with units conversion'!$G525,'Exp Database'!AB525*'Exp with units conversion'!$G525))</f>
        <v>0</v>
      </c>
      <c r="AD525" s="296">
        <f>IF(OR('Exp Database'!AC525=Lists!$G$2,'Exp Database'!AC525=Lists!$G$3,'Exp Database'!AC525=0),0,IF($F525=Lists!$G$2,('Exp Database'!AC525/'Exp with units conversion'!$H525)*'Exp with units conversion'!$G525,'Exp Database'!AC525*'Exp with units conversion'!$G525))</f>
        <v>0</v>
      </c>
      <c r="AE525" s="296">
        <f>IF(OR('Exp Database'!AD525=Lists!$G$2,'Exp Database'!AD525=Lists!$G$3,'Exp Database'!AD525=0),0,IF($F525=Lists!$G$2,('Exp Database'!AD525/'Exp with units conversion'!$H525)*'Exp with units conversion'!$G525,'Exp Database'!AD525*'Exp with units conversion'!$G525))</f>
        <v>0</v>
      </c>
      <c r="AG525" s="296">
        <f t="shared" si="40"/>
        <v>1</v>
      </c>
      <c r="AH525" s="296">
        <f t="shared" si="41"/>
        <v>1</v>
      </c>
      <c r="AI525" s="296">
        <f t="shared" si="42"/>
        <v>1</v>
      </c>
      <c r="AJ525" s="296">
        <f t="shared" si="43"/>
        <v>1</v>
      </c>
    </row>
    <row r="526" spans="2:36" ht="30.75" thickBot="1" x14ac:dyDescent="0.3">
      <c r="B526" s="296" t="str">
        <f t="shared" si="44"/>
        <v>02013</v>
      </c>
      <c r="C526" s="229">
        <f>'Exp Database'!C526</f>
        <v>0</v>
      </c>
      <c r="D526" s="229">
        <f>'Exp Database'!D526</f>
        <v>2013</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34" t="str">
        <f>'Exp Database'!K526</f>
        <v xml:space="preserve"> Other direct and indirect costs</v>
      </c>
      <c r="M526" s="296" t="str">
        <f>'Exp Database'!L526</f>
        <v>1.3.2</v>
      </c>
      <c r="N526" s="296">
        <f>IF(OR('Exp Database'!M526=Lists!$G$2,'Exp Database'!M526=Lists!$G$3,'Exp Database'!M526=0),0,IF($F526=Lists!$G$2,('Exp Database'!M526/'Exp with units conversion'!$H526)*'Exp with units conversion'!$G526,'Exp Database'!M526*'Exp with units conversion'!$G526))</f>
        <v>0</v>
      </c>
      <c r="O526" s="296">
        <f>IF(OR('Exp Database'!N526=Lists!$G$2,'Exp Database'!N526=Lists!$G$3,'Exp Database'!N526=0),0,IF($F526=Lists!$G$2,('Exp Database'!N526/'Exp with units conversion'!$H526)*'Exp with units conversion'!$G526,'Exp Database'!N526*'Exp with units conversion'!$G526))</f>
        <v>0</v>
      </c>
      <c r="P526" s="296">
        <f>IF(OR('Exp Database'!O526=Lists!$G$2,'Exp Database'!O526=Lists!$G$3,'Exp Database'!O526=0),0,IF($F526=Lists!$G$2,('Exp Database'!O526/'Exp with units conversion'!$H526)*'Exp with units conversion'!$G526,'Exp Database'!O526*'Exp with units conversion'!$G526))</f>
        <v>0</v>
      </c>
      <c r="Q526" s="296">
        <f>IF(OR('Exp Database'!P526=Lists!$G$2,'Exp Database'!P526=Lists!$G$3,'Exp Database'!P526=0),0,IF($F526=Lists!$G$2,('Exp Database'!P526/'Exp with units conversion'!$H526)*'Exp with units conversion'!$G526,'Exp Database'!P526*'Exp with units conversion'!$G526))</f>
        <v>0</v>
      </c>
      <c r="R526" s="296">
        <f>IF(OR('Exp Database'!Q526=Lists!$G$2,'Exp Database'!Q526=Lists!$G$3,'Exp Database'!Q526=0),0,IF($F526=Lists!$G$2,('Exp Database'!Q526/'Exp with units conversion'!$H526)*'Exp with units conversion'!$G526,'Exp Database'!Q526*'Exp with units conversion'!$G526))</f>
        <v>0</v>
      </c>
      <c r="S526" s="296">
        <f>IF(OR('Exp Database'!R526=Lists!$G$2,'Exp Database'!R526=Lists!$G$3,'Exp Database'!R526=0),0,IF($F526=Lists!$G$2,('Exp Database'!R526/'Exp with units conversion'!$H526)*'Exp with units conversion'!$G526,'Exp Database'!R526*'Exp with units conversion'!$G526))</f>
        <v>0</v>
      </c>
      <c r="T526" s="296">
        <f>IF(OR('Exp Database'!S526=Lists!$G$2,'Exp Database'!S526=Lists!$G$3,'Exp Database'!S526=0),0,IF($F526=Lists!$G$2,('Exp Database'!S526/'Exp with units conversion'!$H526)*'Exp with units conversion'!$G526,'Exp Database'!S526*'Exp with units conversion'!$G526))</f>
        <v>0</v>
      </c>
      <c r="U526" s="296">
        <f>IF(OR('Exp Database'!T526=Lists!$G$2,'Exp Database'!T526=Lists!$G$3,'Exp Database'!T526=0),0,IF($F526=Lists!$G$2,('Exp Database'!T526/'Exp with units conversion'!$H526)*'Exp with units conversion'!$G526,'Exp Database'!T526*'Exp with units conversion'!$G526))</f>
        <v>0</v>
      </c>
      <c r="V526" s="296">
        <f>IF(OR('Exp Database'!U526=Lists!$G$2,'Exp Database'!U526=Lists!$G$3,'Exp Database'!U526=0),0,IF($F526=Lists!$G$2,('Exp Database'!U526/'Exp with units conversion'!$H526)*'Exp with units conversion'!$G526,'Exp Database'!U526*'Exp with units conversion'!$G526))</f>
        <v>0</v>
      </c>
      <c r="W526" s="296">
        <f>IF(OR('Exp Database'!V526=Lists!$G$2,'Exp Database'!V526=Lists!$G$3,'Exp Database'!V526=0),0,IF($F526=Lists!$G$2,('Exp Database'!V526/'Exp with units conversion'!$H526)*'Exp with units conversion'!$G526,'Exp Database'!V526*'Exp with units conversion'!$G526))</f>
        <v>0</v>
      </c>
      <c r="X526" s="296">
        <f>IF(OR('Exp Database'!W526=Lists!$G$2,'Exp Database'!W526=Lists!$G$3,'Exp Database'!W526=0),0,IF($F526=Lists!$G$2,('Exp Database'!W526/'Exp with units conversion'!$H526)*'Exp with units conversion'!$G526,'Exp Database'!W526*'Exp with units conversion'!$G526))</f>
        <v>0</v>
      </c>
      <c r="Y526" s="296">
        <f>IF(OR('Exp Database'!X526=Lists!$G$2,'Exp Database'!X526=Lists!$G$3,'Exp Database'!X526=0),0,IF($F526=Lists!$G$2,('Exp Database'!X526/'Exp with units conversion'!$H526)*'Exp with units conversion'!$G526,'Exp Database'!X526*'Exp with units conversion'!$G526))</f>
        <v>0</v>
      </c>
      <c r="Z526" s="296">
        <f>IF(OR('Exp Database'!Y526=Lists!$G$2,'Exp Database'!Y526=Lists!$G$3,'Exp Database'!Y526=0),0,IF($F526=Lists!$G$2,('Exp Database'!Y526/'Exp with units conversion'!$H526)*'Exp with units conversion'!$G526,'Exp Database'!Y526*'Exp with units conversion'!$G526))</f>
        <v>0</v>
      </c>
      <c r="AA526" s="296">
        <f>IF(OR('Exp Database'!Z526=Lists!$G$2,'Exp Database'!Z526=Lists!$G$3,'Exp Database'!Z526=0),0,IF($F526=Lists!$G$2,('Exp Database'!Z526/'Exp with units conversion'!$H526)*'Exp with units conversion'!$G526,'Exp Database'!Z526*'Exp with units conversion'!$G526))</f>
        <v>0</v>
      </c>
      <c r="AB526" s="296">
        <f>IF(OR('Exp Database'!AA526=Lists!$G$2,'Exp Database'!AA526=Lists!$G$3,'Exp Database'!AA526=0),0,IF($F526=Lists!$G$2,('Exp Database'!AA526/'Exp with units conversion'!$H526)*'Exp with units conversion'!$G526,'Exp Database'!AA526*'Exp with units conversion'!$G526))</f>
        <v>0</v>
      </c>
      <c r="AC526" s="296">
        <f>IF(OR('Exp Database'!AB526=Lists!$G$2,'Exp Database'!AB526=Lists!$G$3,'Exp Database'!AB526=0),0,IF($F526=Lists!$G$2,('Exp Database'!AB526/'Exp with units conversion'!$H526)*'Exp with units conversion'!$G526,'Exp Database'!AB526*'Exp with units conversion'!$G526))</f>
        <v>0</v>
      </c>
      <c r="AD526" s="296">
        <f>IF(OR('Exp Database'!AC526=Lists!$G$2,'Exp Database'!AC526=Lists!$G$3,'Exp Database'!AC526=0),0,IF($F526=Lists!$G$2,('Exp Database'!AC526/'Exp with units conversion'!$H526)*'Exp with units conversion'!$G526,'Exp Database'!AC526*'Exp with units conversion'!$G526))</f>
        <v>0</v>
      </c>
      <c r="AE526" s="296">
        <f>IF(OR('Exp Database'!AD526=Lists!$G$2,'Exp Database'!AD526=Lists!$G$3,'Exp Database'!AD526=0),0,IF($F526=Lists!$G$2,('Exp Database'!AD526/'Exp with units conversion'!$H526)*'Exp with units conversion'!$G526,'Exp Database'!AD526*'Exp with units conversion'!$G526))</f>
        <v>0</v>
      </c>
      <c r="AG526" s="296">
        <f t="shared" si="40"/>
        <v>1</v>
      </c>
      <c r="AH526" s="296">
        <f t="shared" si="41"/>
        <v>1</v>
      </c>
      <c r="AI526" s="296">
        <f t="shared" si="42"/>
        <v>1</v>
      </c>
      <c r="AJ526" s="296">
        <f t="shared" si="43"/>
        <v>1</v>
      </c>
    </row>
    <row r="527" spans="2:36" ht="30.75" thickBot="1" x14ac:dyDescent="0.3">
      <c r="B527" s="296" t="str">
        <f t="shared" si="44"/>
        <v>02013</v>
      </c>
      <c r="C527" s="229">
        <f>'Exp Database'!C527</f>
        <v>0</v>
      </c>
      <c r="D527" s="229">
        <f>'Exp Database'!D527</f>
        <v>2013</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34" t="str">
        <f>'Exp Database'!K527</f>
        <v xml:space="preserve"> Not disaggregated by type of cost</v>
      </c>
      <c r="M527" s="296" t="str">
        <f>'Exp Database'!L527</f>
        <v>1.3.3</v>
      </c>
      <c r="N527" s="296">
        <f>IF(OR('Exp Database'!M527=Lists!$G$2,'Exp Database'!M527=Lists!$G$3,'Exp Database'!M527=0),0,IF($F527=Lists!$G$2,('Exp Database'!M527/'Exp with units conversion'!$H527)*'Exp with units conversion'!$G527,'Exp Database'!M527*'Exp with units conversion'!$G527))</f>
        <v>0</v>
      </c>
      <c r="O527" s="296">
        <f>IF(OR('Exp Database'!N527=Lists!$G$2,'Exp Database'!N527=Lists!$G$3,'Exp Database'!N527=0),0,IF($F527=Lists!$G$2,('Exp Database'!N527/'Exp with units conversion'!$H527)*'Exp with units conversion'!$G527,'Exp Database'!N527*'Exp with units conversion'!$G527))</f>
        <v>0</v>
      </c>
      <c r="P527" s="296">
        <f>IF(OR('Exp Database'!O527=Lists!$G$2,'Exp Database'!O527=Lists!$G$3,'Exp Database'!O527=0),0,IF($F527=Lists!$G$2,('Exp Database'!O527/'Exp with units conversion'!$H527)*'Exp with units conversion'!$G527,'Exp Database'!O527*'Exp with units conversion'!$G527))</f>
        <v>0</v>
      </c>
      <c r="Q527" s="296">
        <f>IF(OR('Exp Database'!P527=Lists!$G$2,'Exp Database'!P527=Lists!$G$3,'Exp Database'!P527=0),0,IF($F527=Lists!$G$2,('Exp Database'!P527/'Exp with units conversion'!$H527)*'Exp with units conversion'!$G527,'Exp Database'!P527*'Exp with units conversion'!$G527))</f>
        <v>0</v>
      </c>
      <c r="R527" s="296">
        <f>IF(OR('Exp Database'!Q527=Lists!$G$2,'Exp Database'!Q527=Lists!$G$3,'Exp Database'!Q527=0),0,IF($F527=Lists!$G$2,('Exp Database'!Q527/'Exp with units conversion'!$H527)*'Exp with units conversion'!$G527,'Exp Database'!Q527*'Exp with units conversion'!$G527))</f>
        <v>0</v>
      </c>
      <c r="S527" s="296">
        <f>IF(OR('Exp Database'!R527=Lists!$G$2,'Exp Database'!R527=Lists!$G$3,'Exp Database'!R527=0),0,IF($F527=Lists!$G$2,('Exp Database'!R527/'Exp with units conversion'!$H527)*'Exp with units conversion'!$G527,'Exp Database'!R527*'Exp with units conversion'!$G527))</f>
        <v>0</v>
      </c>
      <c r="T527" s="296">
        <f>IF(OR('Exp Database'!S527=Lists!$G$2,'Exp Database'!S527=Lists!$G$3,'Exp Database'!S527=0),0,IF($F527=Lists!$G$2,('Exp Database'!S527/'Exp with units conversion'!$H527)*'Exp with units conversion'!$G527,'Exp Database'!S527*'Exp with units conversion'!$G527))</f>
        <v>0</v>
      </c>
      <c r="U527" s="296">
        <f>IF(OR('Exp Database'!T527=Lists!$G$2,'Exp Database'!T527=Lists!$G$3,'Exp Database'!T527=0),0,IF($F527=Lists!$G$2,('Exp Database'!T527/'Exp with units conversion'!$H527)*'Exp with units conversion'!$G527,'Exp Database'!T527*'Exp with units conversion'!$G527))</f>
        <v>0</v>
      </c>
      <c r="V527" s="296">
        <f>IF(OR('Exp Database'!U527=Lists!$G$2,'Exp Database'!U527=Lists!$G$3,'Exp Database'!U527=0),0,IF($F527=Lists!$G$2,('Exp Database'!U527/'Exp with units conversion'!$H527)*'Exp with units conversion'!$G527,'Exp Database'!U527*'Exp with units conversion'!$G527))</f>
        <v>0</v>
      </c>
      <c r="W527" s="296">
        <f>IF(OR('Exp Database'!V527=Lists!$G$2,'Exp Database'!V527=Lists!$G$3,'Exp Database'!V527=0),0,IF($F527=Lists!$G$2,('Exp Database'!V527/'Exp with units conversion'!$H527)*'Exp with units conversion'!$G527,'Exp Database'!V527*'Exp with units conversion'!$G527))</f>
        <v>0</v>
      </c>
      <c r="X527" s="296">
        <f>IF(OR('Exp Database'!W527=Lists!$G$2,'Exp Database'!W527=Lists!$G$3,'Exp Database'!W527=0),0,IF($F527=Lists!$G$2,('Exp Database'!W527/'Exp with units conversion'!$H527)*'Exp with units conversion'!$G527,'Exp Database'!W527*'Exp with units conversion'!$G527))</f>
        <v>0</v>
      </c>
      <c r="Y527" s="296">
        <f>IF(OR('Exp Database'!X527=Lists!$G$2,'Exp Database'!X527=Lists!$G$3,'Exp Database'!X527=0),0,IF($F527=Lists!$G$2,('Exp Database'!X527/'Exp with units conversion'!$H527)*'Exp with units conversion'!$G527,'Exp Database'!X527*'Exp with units conversion'!$G527))</f>
        <v>0</v>
      </c>
      <c r="Z527" s="296">
        <f>IF(OR('Exp Database'!Y527=Lists!$G$2,'Exp Database'!Y527=Lists!$G$3,'Exp Database'!Y527=0),0,IF($F527=Lists!$G$2,('Exp Database'!Y527/'Exp with units conversion'!$H527)*'Exp with units conversion'!$G527,'Exp Database'!Y527*'Exp with units conversion'!$G527))</f>
        <v>0</v>
      </c>
      <c r="AA527" s="296">
        <f>IF(OR('Exp Database'!Z527=Lists!$G$2,'Exp Database'!Z527=Lists!$G$3,'Exp Database'!Z527=0),0,IF($F527=Lists!$G$2,('Exp Database'!Z527/'Exp with units conversion'!$H527)*'Exp with units conversion'!$G527,'Exp Database'!Z527*'Exp with units conversion'!$G527))</f>
        <v>0</v>
      </c>
      <c r="AB527" s="296">
        <f>IF(OR('Exp Database'!AA527=Lists!$G$2,'Exp Database'!AA527=Lists!$G$3,'Exp Database'!AA527=0),0,IF($F527=Lists!$G$2,('Exp Database'!AA527/'Exp with units conversion'!$H527)*'Exp with units conversion'!$G527,'Exp Database'!AA527*'Exp with units conversion'!$G527))</f>
        <v>0</v>
      </c>
      <c r="AC527" s="296">
        <f>IF(OR('Exp Database'!AB527=Lists!$G$2,'Exp Database'!AB527=Lists!$G$3,'Exp Database'!AB527=0),0,IF($F527=Lists!$G$2,('Exp Database'!AB527/'Exp with units conversion'!$H527)*'Exp with units conversion'!$G527,'Exp Database'!AB527*'Exp with units conversion'!$G527))</f>
        <v>0</v>
      </c>
      <c r="AD527" s="296">
        <f>IF(OR('Exp Database'!AC527=Lists!$G$2,'Exp Database'!AC527=Lists!$G$3,'Exp Database'!AC527=0),0,IF($F527=Lists!$G$2,('Exp Database'!AC527/'Exp with units conversion'!$H527)*'Exp with units conversion'!$G527,'Exp Database'!AC527*'Exp with units conversion'!$G527))</f>
        <v>0</v>
      </c>
      <c r="AE527" s="296">
        <f>IF(OR('Exp Database'!AD527=Lists!$G$2,'Exp Database'!AD527=Lists!$G$3,'Exp Database'!AD527=0),0,IF($F527=Lists!$G$2,('Exp Database'!AD527/'Exp with units conversion'!$H527)*'Exp with units conversion'!$G527,'Exp Database'!AD527*'Exp with units conversion'!$G527))</f>
        <v>0</v>
      </c>
      <c r="AG527" s="296">
        <f t="shared" si="40"/>
        <v>1</v>
      </c>
      <c r="AH527" s="296">
        <f t="shared" si="41"/>
        <v>1</v>
      </c>
      <c r="AI527" s="296">
        <f t="shared" si="42"/>
        <v>1</v>
      </c>
      <c r="AJ527" s="296">
        <f t="shared" si="43"/>
        <v>1</v>
      </c>
    </row>
    <row r="528" spans="2:36" ht="150.75" thickBot="1" x14ac:dyDescent="0.3">
      <c r="B528" s="296" t="str">
        <f t="shared" si="44"/>
        <v>02013</v>
      </c>
      <c r="C528" s="229">
        <f>'Exp Database'!C528</f>
        <v>0</v>
      </c>
      <c r="D528" s="229">
        <f>'Exp Database'!D528</f>
        <v>2013</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f>IF(OR('Exp Database'!M528=Lists!$G$2,'Exp Database'!M528=Lists!$G$3,'Exp Database'!M528=0),0,IF($F528=Lists!$G$2,('Exp Database'!M528/'Exp with units conversion'!$H528)*'Exp with units conversion'!$G528,'Exp Database'!M528*'Exp with units conversion'!$G528))</f>
        <v>0</v>
      </c>
      <c r="O528" s="296">
        <f>IF(OR('Exp Database'!N528=Lists!$G$2,'Exp Database'!N528=Lists!$G$3,'Exp Database'!N528=0),0,IF($F528=Lists!$G$2,('Exp Database'!N528/'Exp with units conversion'!$H528)*'Exp with units conversion'!$G528,'Exp Database'!N528*'Exp with units conversion'!$G528))</f>
        <v>0</v>
      </c>
      <c r="P528" s="296">
        <f>IF(OR('Exp Database'!O528=Lists!$G$2,'Exp Database'!O528=Lists!$G$3,'Exp Database'!O528=0),0,IF($F528=Lists!$G$2,('Exp Database'!O528/'Exp with units conversion'!$H528)*'Exp with units conversion'!$G528,'Exp Database'!O528*'Exp with units conversion'!$G528))</f>
        <v>0</v>
      </c>
      <c r="Q528" s="296">
        <f>IF(OR('Exp Database'!P528=Lists!$G$2,'Exp Database'!P528=Lists!$G$3,'Exp Database'!P528=0),0,IF($F528=Lists!$G$2,('Exp Database'!P528/'Exp with units conversion'!$H528)*'Exp with units conversion'!$G528,'Exp Database'!P528*'Exp with units conversion'!$G528))</f>
        <v>0</v>
      </c>
      <c r="R528" s="296">
        <f>IF(OR('Exp Database'!Q528=Lists!$G$2,'Exp Database'!Q528=Lists!$G$3,'Exp Database'!Q528=0),0,IF($F528=Lists!$G$2,('Exp Database'!Q528/'Exp with units conversion'!$H528)*'Exp with units conversion'!$G528,'Exp Database'!Q528*'Exp with units conversion'!$G528))</f>
        <v>0</v>
      </c>
      <c r="S528" s="296">
        <f>IF(OR('Exp Database'!R528=Lists!$G$2,'Exp Database'!R528=Lists!$G$3,'Exp Database'!R528=0),0,IF($F528=Lists!$G$2,('Exp Database'!R528/'Exp with units conversion'!$H528)*'Exp with units conversion'!$G528,'Exp Database'!R528*'Exp with units conversion'!$G528))</f>
        <v>0</v>
      </c>
      <c r="T528" s="296">
        <f>IF(OR('Exp Database'!S528=Lists!$G$2,'Exp Database'!S528=Lists!$G$3,'Exp Database'!S528=0),0,IF($F528=Lists!$G$2,('Exp Database'!S528/'Exp with units conversion'!$H528)*'Exp with units conversion'!$G528,'Exp Database'!S528*'Exp with units conversion'!$G528))</f>
        <v>0</v>
      </c>
      <c r="U528" s="296">
        <f>IF(OR('Exp Database'!T528=Lists!$G$2,'Exp Database'!T528=Lists!$G$3,'Exp Database'!T528=0),0,IF($F528=Lists!$G$2,('Exp Database'!T528/'Exp with units conversion'!$H528)*'Exp with units conversion'!$G528,'Exp Database'!T528*'Exp with units conversion'!$G528))</f>
        <v>0</v>
      </c>
      <c r="V528" s="296">
        <f>IF(OR('Exp Database'!U528=Lists!$G$2,'Exp Database'!U528=Lists!$G$3,'Exp Database'!U528=0),0,IF($F528=Lists!$G$2,('Exp Database'!U528/'Exp with units conversion'!$H528)*'Exp with units conversion'!$G528,'Exp Database'!U528*'Exp with units conversion'!$G528))</f>
        <v>0</v>
      </c>
      <c r="W528" s="296">
        <f>IF(OR('Exp Database'!V528=Lists!$G$2,'Exp Database'!V528=Lists!$G$3,'Exp Database'!V528=0),0,IF($F528=Lists!$G$2,('Exp Database'!V528/'Exp with units conversion'!$H528)*'Exp with units conversion'!$G528,'Exp Database'!V528*'Exp with units conversion'!$G528))</f>
        <v>0</v>
      </c>
      <c r="X528" s="296">
        <f>IF(OR('Exp Database'!W528=Lists!$G$2,'Exp Database'!W528=Lists!$G$3,'Exp Database'!W528=0),0,IF($F528=Lists!$G$2,('Exp Database'!W528/'Exp with units conversion'!$H528)*'Exp with units conversion'!$G528,'Exp Database'!W528*'Exp with units conversion'!$G528))</f>
        <v>0</v>
      </c>
      <c r="Y528" s="296">
        <f>IF(OR('Exp Database'!X528=Lists!$G$2,'Exp Database'!X528=Lists!$G$3,'Exp Database'!X528=0),0,IF($F528=Lists!$G$2,('Exp Database'!X528/'Exp with units conversion'!$H528)*'Exp with units conversion'!$G528,'Exp Database'!X528*'Exp with units conversion'!$G528))</f>
        <v>0</v>
      </c>
      <c r="Z528" s="296">
        <f>IF(OR('Exp Database'!Y528=Lists!$G$2,'Exp Database'!Y528=Lists!$G$3,'Exp Database'!Y528=0),0,IF($F528=Lists!$G$2,('Exp Database'!Y528/'Exp with units conversion'!$H528)*'Exp with units conversion'!$G528,'Exp Database'!Y528*'Exp with units conversion'!$G528))</f>
        <v>0</v>
      </c>
      <c r="AA528" s="296">
        <f>IF(OR('Exp Database'!Z528=Lists!$G$2,'Exp Database'!Z528=Lists!$G$3,'Exp Database'!Z528=0),0,IF($F528=Lists!$G$2,('Exp Database'!Z528/'Exp with units conversion'!$H528)*'Exp with units conversion'!$G528,'Exp Database'!Z528*'Exp with units conversion'!$G528))</f>
        <v>0</v>
      </c>
      <c r="AB528" s="296">
        <f>IF(OR('Exp Database'!AA528=Lists!$G$2,'Exp Database'!AA528=Lists!$G$3,'Exp Database'!AA528=0),0,IF($F528=Lists!$G$2,('Exp Database'!AA528/'Exp with units conversion'!$H528)*'Exp with units conversion'!$G528,'Exp Database'!AA528*'Exp with units conversion'!$G528))</f>
        <v>0</v>
      </c>
      <c r="AC528" s="296">
        <f>IF(OR('Exp Database'!AB528=Lists!$G$2,'Exp Database'!AB528=Lists!$G$3,'Exp Database'!AB528=0),0,IF($F528=Lists!$G$2,('Exp Database'!AB528/'Exp with units conversion'!$H528)*'Exp with units conversion'!$G528,'Exp Database'!AB528*'Exp with units conversion'!$G528))</f>
        <v>0</v>
      </c>
      <c r="AD528" s="296">
        <f>IF(OR('Exp Database'!AC528=Lists!$G$2,'Exp Database'!AC528=Lists!$G$3,'Exp Database'!AC528=0),0,IF($F528=Lists!$G$2,('Exp Database'!AC528/'Exp with units conversion'!$H528)*'Exp with units conversion'!$G528,'Exp Database'!AC528*'Exp with units conversion'!$G528))</f>
        <v>0</v>
      </c>
      <c r="AE528" s="296">
        <f>IF(OR('Exp Database'!AD528=Lists!$G$2,'Exp Database'!AD528=Lists!$G$3,'Exp Database'!AD528=0),0,IF($F528=Lists!$G$2,('Exp Database'!AD528/'Exp with units conversion'!$H528)*'Exp with units conversion'!$G528,'Exp Database'!AD528*'Exp with units conversion'!$G528))</f>
        <v>0</v>
      </c>
      <c r="AG528" s="296">
        <f t="shared" si="40"/>
        <v>1</v>
      </c>
      <c r="AH528" s="296">
        <f t="shared" si="41"/>
        <v>1</v>
      </c>
      <c r="AI528" s="296">
        <f t="shared" si="42"/>
        <v>1</v>
      </c>
      <c r="AJ528" s="296">
        <f t="shared" si="43"/>
        <v>1</v>
      </c>
    </row>
    <row r="529" spans="2:36" ht="15.75" thickBot="1" x14ac:dyDescent="0.3">
      <c r="B529" s="296" t="str">
        <f t="shared" si="44"/>
        <v>02013</v>
      </c>
      <c r="C529" s="229">
        <f>'Exp Database'!C529</f>
        <v>0</v>
      </c>
      <c r="D529" s="229">
        <f>'Exp Database'!D529</f>
        <v>2013</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34" t="str">
        <f>'Exp Database'!K529</f>
        <v>Palliative care</v>
      </c>
      <c r="M529" s="296">
        <f>'Exp Database'!L529</f>
        <v>1.5</v>
      </c>
      <c r="N529" s="296">
        <f>IF(OR('Exp Database'!M529=Lists!$G$2,'Exp Database'!M529=Lists!$G$3,'Exp Database'!M529=0),0,IF($F529=Lists!$G$2,('Exp Database'!M529/'Exp with units conversion'!$H529)*'Exp with units conversion'!$G529,'Exp Database'!M529*'Exp with units conversion'!$G529))</f>
        <v>0</v>
      </c>
      <c r="O529" s="296">
        <f>IF(OR('Exp Database'!N529=Lists!$G$2,'Exp Database'!N529=Lists!$G$3,'Exp Database'!N529=0),0,IF($F529=Lists!$G$2,('Exp Database'!N529/'Exp with units conversion'!$H529)*'Exp with units conversion'!$G529,'Exp Database'!N529*'Exp with units conversion'!$G529))</f>
        <v>0</v>
      </c>
      <c r="P529" s="296">
        <f>IF(OR('Exp Database'!O529=Lists!$G$2,'Exp Database'!O529=Lists!$G$3,'Exp Database'!O529=0),0,IF($F529=Lists!$G$2,('Exp Database'!O529/'Exp with units conversion'!$H529)*'Exp with units conversion'!$G529,'Exp Database'!O529*'Exp with units conversion'!$G529))</f>
        <v>0</v>
      </c>
      <c r="Q529" s="296">
        <f>IF(OR('Exp Database'!P529=Lists!$G$2,'Exp Database'!P529=Lists!$G$3,'Exp Database'!P529=0),0,IF($F529=Lists!$G$2,('Exp Database'!P529/'Exp with units conversion'!$H529)*'Exp with units conversion'!$G529,'Exp Database'!P529*'Exp with units conversion'!$G529))</f>
        <v>0</v>
      </c>
      <c r="R529" s="296">
        <f>IF(OR('Exp Database'!Q529=Lists!$G$2,'Exp Database'!Q529=Lists!$G$3,'Exp Database'!Q529=0),0,IF($F529=Lists!$G$2,('Exp Database'!Q529/'Exp with units conversion'!$H529)*'Exp with units conversion'!$G529,'Exp Database'!Q529*'Exp with units conversion'!$G529))</f>
        <v>0</v>
      </c>
      <c r="S529" s="296">
        <f>IF(OR('Exp Database'!R529=Lists!$G$2,'Exp Database'!R529=Lists!$G$3,'Exp Database'!R529=0),0,IF($F529=Lists!$G$2,('Exp Database'!R529/'Exp with units conversion'!$H529)*'Exp with units conversion'!$G529,'Exp Database'!R529*'Exp with units conversion'!$G529))</f>
        <v>0</v>
      </c>
      <c r="T529" s="296">
        <f>IF(OR('Exp Database'!S529=Lists!$G$2,'Exp Database'!S529=Lists!$G$3,'Exp Database'!S529=0),0,IF($F529=Lists!$G$2,('Exp Database'!S529/'Exp with units conversion'!$H529)*'Exp with units conversion'!$G529,'Exp Database'!S529*'Exp with units conversion'!$G529))</f>
        <v>0</v>
      </c>
      <c r="U529" s="296">
        <f>IF(OR('Exp Database'!T529=Lists!$G$2,'Exp Database'!T529=Lists!$G$3,'Exp Database'!T529=0),0,IF($F529=Lists!$G$2,('Exp Database'!T529/'Exp with units conversion'!$H529)*'Exp with units conversion'!$G529,'Exp Database'!T529*'Exp with units conversion'!$G529))</f>
        <v>0</v>
      </c>
      <c r="V529" s="296">
        <f>IF(OR('Exp Database'!U529=Lists!$G$2,'Exp Database'!U529=Lists!$G$3,'Exp Database'!U529=0),0,IF($F529=Lists!$G$2,('Exp Database'!U529/'Exp with units conversion'!$H529)*'Exp with units conversion'!$G529,'Exp Database'!U529*'Exp with units conversion'!$G529))</f>
        <v>0</v>
      </c>
      <c r="W529" s="296">
        <f>IF(OR('Exp Database'!V529=Lists!$G$2,'Exp Database'!V529=Lists!$G$3,'Exp Database'!V529=0),0,IF($F529=Lists!$G$2,('Exp Database'!V529/'Exp with units conversion'!$H529)*'Exp with units conversion'!$G529,'Exp Database'!V529*'Exp with units conversion'!$G529))</f>
        <v>0</v>
      </c>
      <c r="X529" s="296">
        <f>IF(OR('Exp Database'!W529=Lists!$G$2,'Exp Database'!W529=Lists!$G$3,'Exp Database'!W529=0),0,IF($F529=Lists!$G$2,('Exp Database'!W529/'Exp with units conversion'!$H529)*'Exp with units conversion'!$G529,'Exp Database'!W529*'Exp with units conversion'!$G529))</f>
        <v>0</v>
      </c>
      <c r="Y529" s="296">
        <f>IF(OR('Exp Database'!X529=Lists!$G$2,'Exp Database'!X529=Lists!$G$3,'Exp Database'!X529=0),0,IF($F529=Lists!$G$2,('Exp Database'!X529/'Exp with units conversion'!$H529)*'Exp with units conversion'!$G529,'Exp Database'!X529*'Exp with units conversion'!$G529))</f>
        <v>0</v>
      </c>
      <c r="Z529" s="296">
        <f>IF(OR('Exp Database'!Y529=Lists!$G$2,'Exp Database'!Y529=Lists!$G$3,'Exp Database'!Y529=0),0,IF($F529=Lists!$G$2,('Exp Database'!Y529/'Exp with units conversion'!$H529)*'Exp with units conversion'!$G529,'Exp Database'!Y529*'Exp with units conversion'!$G529))</f>
        <v>0</v>
      </c>
      <c r="AA529" s="296">
        <f>IF(OR('Exp Database'!Z529=Lists!$G$2,'Exp Database'!Z529=Lists!$G$3,'Exp Database'!Z529=0),0,IF($F529=Lists!$G$2,('Exp Database'!Z529/'Exp with units conversion'!$H529)*'Exp with units conversion'!$G529,'Exp Database'!Z529*'Exp with units conversion'!$G529))</f>
        <v>0</v>
      </c>
      <c r="AB529" s="296">
        <f>IF(OR('Exp Database'!AA529=Lists!$G$2,'Exp Database'!AA529=Lists!$G$3,'Exp Database'!AA529=0),0,IF($F529=Lists!$G$2,('Exp Database'!AA529/'Exp with units conversion'!$H529)*'Exp with units conversion'!$G529,'Exp Database'!AA529*'Exp with units conversion'!$G529))</f>
        <v>0</v>
      </c>
      <c r="AC529" s="296">
        <f>IF(OR('Exp Database'!AB529=Lists!$G$2,'Exp Database'!AB529=Lists!$G$3,'Exp Database'!AB529=0),0,IF($F529=Lists!$G$2,('Exp Database'!AB529/'Exp with units conversion'!$H529)*'Exp with units conversion'!$G529,'Exp Database'!AB529*'Exp with units conversion'!$G529))</f>
        <v>0</v>
      </c>
      <c r="AD529" s="296">
        <f>IF(OR('Exp Database'!AC529=Lists!$G$2,'Exp Database'!AC529=Lists!$G$3,'Exp Database'!AC529=0),0,IF($F529=Lists!$G$2,('Exp Database'!AC529/'Exp with units conversion'!$H529)*'Exp with units conversion'!$G529,'Exp Database'!AC529*'Exp with units conversion'!$G529))</f>
        <v>0</v>
      </c>
      <c r="AE529" s="296">
        <f>IF(OR('Exp Database'!AD529=Lists!$G$2,'Exp Database'!AD529=Lists!$G$3,'Exp Database'!AD529=0),0,IF($F529=Lists!$G$2,('Exp Database'!AD529/'Exp with units conversion'!$H529)*'Exp with units conversion'!$G529,'Exp Database'!AD529*'Exp with units conversion'!$G529))</f>
        <v>0</v>
      </c>
      <c r="AG529" s="296">
        <f t="shared" si="40"/>
        <v>1</v>
      </c>
      <c r="AH529" s="296">
        <f t="shared" si="41"/>
        <v>1</v>
      </c>
      <c r="AI529" s="296">
        <f t="shared" si="42"/>
        <v>1</v>
      </c>
      <c r="AJ529" s="296">
        <f t="shared" si="43"/>
        <v>1</v>
      </c>
    </row>
    <row r="530" spans="2:36" ht="30.75" thickBot="1" x14ac:dyDescent="0.3">
      <c r="B530" s="296" t="str">
        <f t="shared" si="44"/>
        <v>02013</v>
      </c>
      <c r="C530" s="229">
        <f>'Exp Database'!C530</f>
        <v>0</v>
      </c>
      <c r="D530" s="229">
        <f>'Exp Database'!D530</f>
        <v>2013</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34" t="str">
        <f>'Exp Database'!K530</f>
        <v>Support and retention</v>
      </c>
      <c r="M530" s="296">
        <f>'Exp Database'!L530</f>
        <v>1.6</v>
      </c>
      <c r="N530" s="296">
        <f>IF(OR('Exp Database'!M530=Lists!$G$2,'Exp Database'!M530=Lists!$G$3,'Exp Database'!M530=0),0,IF($F530=Lists!$G$2,('Exp Database'!M530/'Exp with units conversion'!$H530)*'Exp with units conversion'!$G530,'Exp Database'!M530*'Exp with units conversion'!$G530))</f>
        <v>0</v>
      </c>
      <c r="O530" s="296">
        <f>IF(OR('Exp Database'!N530=Lists!$G$2,'Exp Database'!N530=Lists!$G$3,'Exp Database'!N530=0),0,IF($F530=Lists!$G$2,('Exp Database'!N530/'Exp with units conversion'!$H530)*'Exp with units conversion'!$G530,'Exp Database'!N530*'Exp with units conversion'!$G530))</f>
        <v>0</v>
      </c>
      <c r="P530" s="296">
        <f>IF(OR('Exp Database'!O530=Lists!$G$2,'Exp Database'!O530=Lists!$G$3,'Exp Database'!O530=0),0,IF($F530=Lists!$G$2,('Exp Database'!O530/'Exp with units conversion'!$H530)*'Exp with units conversion'!$G530,'Exp Database'!O530*'Exp with units conversion'!$G530))</f>
        <v>0</v>
      </c>
      <c r="Q530" s="296">
        <f>IF(OR('Exp Database'!P530=Lists!$G$2,'Exp Database'!P530=Lists!$G$3,'Exp Database'!P530=0),0,IF($F530=Lists!$G$2,('Exp Database'!P530/'Exp with units conversion'!$H530)*'Exp with units conversion'!$G530,'Exp Database'!P530*'Exp with units conversion'!$G530))</f>
        <v>0</v>
      </c>
      <c r="R530" s="296">
        <f>IF(OR('Exp Database'!Q530=Lists!$G$2,'Exp Database'!Q530=Lists!$G$3,'Exp Database'!Q530=0),0,IF($F530=Lists!$G$2,('Exp Database'!Q530/'Exp with units conversion'!$H530)*'Exp with units conversion'!$G530,'Exp Database'!Q530*'Exp with units conversion'!$G530))</f>
        <v>0</v>
      </c>
      <c r="S530" s="296">
        <f>IF(OR('Exp Database'!R530=Lists!$G$2,'Exp Database'!R530=Lists!$G$3,'Exp Database'!R530=0),0,IF($F530=Lists!$G$2,('Exp Database'!R530/'Exp with units conversion'!$H530)*'Exp with units conversion'!$G530,'Exp Database'!R530*'Exp with units conversion'!$G530))</f>
        <v>0</v>
      </c>
      <c r="T530" s="296">
        <f>IF(OR('Exp Database'!S530=Lists!$G$2,'Exp Database'!S530=Lists!$G$3,'Exp Database'!S530=0),0,IF($F530=Lists!$G$2,('Exp Database'!S530/'Exp with units conversion'!$H530)*'Exp with units conversion'!$G530,'Exp Database'!S530*'Exp with units conversion'!$G530))</f>
        <v>0</v>
      </c>
      <c r="U530" s="296">
        <f>IF(OR('Exp Database'!T530=Lists!$G$2,'Exp Database'!T530=Lists!$G$3,'Exp Database'!T530=0),0,IF($F530=Lists!$G$2,('Exp Database'!T530/'Exp with units conversion'!$H530)*'Exp with units conversion'!$G530,'Exp Database'!T530*'Exp with units conversion'!$G530))</f>
        <v>0</v>
      </c>
      <c r="V530" s="296">
        <f>IF(OR('Exp Database'!U530=Lists!$G$2,'Exp Database'!U530=Lists!$G$3,'Exp Database'!U530=0),0,IF($F530=Lists!$G$2,('Exp Database'!U530/'Exp with units conversion'!$H530)*'Exp with units conversion'!$G530,'Exp Database'!U530*'Exp with units conversion'!$G530))</f>
        <v>0</v>
      </c>
      <c r="W530" s="296">
        <f>IF(OR('Exp Database'!V530=Lists!$G$2,'Exp Database'!V530=Lists!$G$3,'Exp Database'!V530=0),0,IF($F530=Lists!$G$2,('Exp Database'!V530/'Exp with units conversion'!$H530)*'Exp with units conversion'!$G530,'Exp Database'!V530*'Exp with units conversion'!$G530))</f>
        <v>0</v>
      </c>
      <c r="X530" s="296">
        <f>IF(OR('Exp Database'!W530=Lists!$G$2,'Exp Database'!W530=Lists!$G$3,'Exp Database'!W530=0),0,IF($F530=Lists!$G$2,('Exp Database'!W530/'Exp with units conversion'!$H530)*'Exp with units conversion'!$G530,'Exp Database'!W530*'Exp with units conversion'!$G530))</f>
        <v>0</v>
      </c>
      <c r="Y530" s="296">
        <f>IF(OR('Exp Database'!X530=Lists!$G$2,'Exp Database'!X530=Lists!$G$3,'Exp Database'!X530=0),0,IF($F530=Lists!$G$2,('Exp Database'!X530/'Exp with units conversion'!$H530)*'Exp with units conversion'!$G530,'Exp Database'!X530*'Exp with units conversion'!$G530))</f>
        <v>0</v>
      </c>
      <c r="Z530" s="296">
        <f>IF(OR('Exp Database'!Y530=Lists!$G$2,'Exp Database'!Y530=Lists!$G$3,'Exp Database'!Y530=0),0,IF($F530=Lists!$G$2,('Exp Database'!Y530/'Exp with units conversion'!$H530)*'Exp with units conversion'!$G530,'Exp Database'!Y530*'Exp with units conversion'!$G530))</f>
        <v>0</v>
      </c>
      <c r="AA530" s="296">
        <f>IF(OR('Exp Database'!Z530=Lists!$G$2,'Exp Database'!Z530=Lists!$G$3,'Exp Database'!Z530=0),0,IF($F530=Lists!$G$2,('Exp Database'!Z530/'Exp with units conversion'!$H530)*'Exp with units conversion'!$G530,'Exp Database'!Z530*'Exp with units conversion'!$G530))</f>
        <v>0</v>
      </c>
      <c r="AB530" s="296">
        <f>IF(OR('Exp Database'!AA530=Lists!$G$2,'Exp Database'!AA530=Lists!$G$3,'Exp Database'!AA530=0),0,IF($F530=Lists!$G$2,('Exp Database'!AA530/'Exp with units conversion'!$H530)*'Exp with units conversion'!$G530,'Exp Database'!AA530*'Exp with units conversion'!$G530))</f>
        <v>0</v>
      </c>
      <c r="AC530" s="296">
        <f>IF(OR('Exp Database'!AB530=Lists!$G$2,'Exp Database'!AB530=Lists!$G$3,'Exp Database'!AB530=0),0,IF($F530=Lists!$G$2,('Exp Database'!AB530/'Exp with units conversion'!$H530)*'Exp with units conversion'!$G530,'Exp Database'!AB530*'Exp with units conversion'!$G530))</f>
        <v>0</v>
      </c>
      <c r="AD530" s="296">
        <f>IF(OR('Exp Database'!AC530=Lists!$G$2,'Exp Database'!AC530=Lists!$G$3,'Exp Database'!AC530=0),0,IF($F530=Lists!$G$2,('Exp Database'!AC530/'Exp with units conversion'!$H530)*'Exp with units conversion'!$G530,'Exp Database'!AC530*'Exp with units conversion'!$G530))</f>
        <v>0</v>
      </c>
      <c r="AE530" s="296">
        <f>IF(OR('Exp Database'!AD530=Lists!$G$2,'Exp Database'!AD530=Lists!$G$3,'Exp Database'!AD530=0),0,IF($F530=Lists!$G$2,('Exp Database'!AD530/'Exp with units conversion'!$H530)*'Exp with units conversion'!$G530,'Exp Database'!AD530*'Exp with units conversion'!$G530))</f>
        <v>0</v>
      </c>
      <c r="AG530" s="296">
        <f t="shared" si="40"/>
        <v>1</v>
      </c>
      <c r="AH530" s="296">
        <f t="shared" si="41"/>
        <v>1</v>
      </c>
      <c r="AI530" s="296">
        <f t="shared" si="42"/>
        <v>1</v>
      </c>
      <c r="AJ530" s="296">
        <f t="shared" si="43"/>
        <v>1</v>
      </c>
    </row>
    <row r="531" spans="2:36" ht="15.75" thickBot="1" x14ac:dyDescent="0.3">
      <c r="B531" s="296" t="str">
        <f t="shared" si="44"/>
        <v>02013</v>
      </c>
      <c r="C531" s="229">
        <f>'Exp Database'!C531</f>
        <v>0</v>
      </c>
      <c r="D531" s="229">
        <f>'Exp Database'!D531</f>
        <v>2013</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60.75" thickBot="1" x14ac:dyDescent="0.3">
      <c r="B532" s="296" t="str">
        <f t="shared" si="44"/>
        <v>02013</v>
      </c>
      <c r="C532" s="229">
        <f>'Exp Database'!C532</f>
        <v>0</v>
      </c>
      <c r="D532" s="229">
        <f>'Exp Database'!D532</f>
        <v>2013</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34" t="str">
        <f>'Exp Database'!K532</f>
        <v>Prevention of vertical transmission of HIV (sub-total)</v>
      </c>
      <c r="M532" s="296">
        <f>'Exp Database'!L532</f>
        <v>2</v>
      </c>
      <c r="N532" s="296">
        <f>IF(OR('Exp Database'!M532=Lists!$G$2,'Exp Database'!M532=Lists!$G$3,'Exp Database'!M532=0),0,IF($F532=Lists!$G$2,('Exp Database'!M532/'Exp with units conversion'!$H532)*'Exp with units conversion'!$G532,'Exp Database'!M532*'Exp with units conversion'!$G532))</f>
        <v>0</v>
      </c>
      <c r="O532" s="296">
        <f>IF(OR('Exp Database'!N532=Lists!$G$2,'Exp Database'!N532=Lists!$G$3,'Exp Database'!N532=0),0,IF($F532=Lists!$G$2,('Exp Database'!N532/'Exp with units conversion'!$H532)*'Exp with units conversion'!$G532,'Exp Database'!N532*'Exp with units conversion'!$G532))</f>
        <v>0</v>
      </c>
      <c r="P532" s="296">
        <f>IF(OR('Exp Database'!O532=Lists!$G$2,'Exp Database'!O532=Lists!$G$3,'Exp Database'!O532=0),0,IF($F532=Lists!$G$2,('Exp Database'!O532/'Exp with units conversion'!$H532)*'Exp with units conversion'!$G532,'Exp Database'!O532*'Exp with units conversion'!$G532))</f>
        <v>0</v>
      </c>
      <c r="Q532" s="296">
        <f>IF(OR('Exp Database'!P532=Lists!$G$2,'Exp Database'!P532=Lists!$G$3,'Exp Database'!P532=0),0,IF($F532=Lists!$G$2,('Exp Database'!P532/'Exp with units conversion'!$H532)*'Exp with units conversion'!$G532,'Exp Database'!P532*'Exp with units conversion'!$G532))</f>
        <v>0</v>
      </c>
      <c r="R532" s="296">
        <f>IF(OR('Exp Database'!Q532=Lists!$G$2,'Exp Database'!Q532=Lists!$G$3,'Exp Database'!Q532=0),0,IF($F532=Lists!$G$2,('Exp Database'!Q532/'Exp with units conversion'!$H532)*'Exp with units conversion'!$G532,'Exp Database'!Q532*'Exp with units conversion'!$G532))</f>
        <v>0</v>
      </c>
      <c r="S532" s="296">
        <f>IF(OR('Exp Database'!R532=Lists!$G$2,'Exp Database'!R532=Lists!$G$3,'Exp Database'!R532=0),0,IF($F532=Lists!$G$2,('Exp Database'!R532/'Exp with units conversion'!$H532)*'Exp with units conversion'!$G532,'Exp Database'!R532*'Exp with units conversion'!$G532))</f>
        <v>0</v>
      </c>
      <c r="T532" s="296">
        <f>IF(OR('Exp Database'!S532=Lists!$G$2,'Exp Database'!S532=Lists!$G$3,'Exp Database'!S532=0),0,IF($F532=Lists!$G$2,('Exp Database'!S532/'Exp with units conversion'!$H532)*'Exp with units conversion'!$G532,'Exp Database'!S532*'Exp with units conversion'!$G532))</f>
        <v>0</v>
      </c>
      <c r="U532" s="296">
        <f>IF(OR('Exp Database'!T532=Lists!$G$2,'Exp Database'!T532=Lists!$G$3,'Exp Database'!T532=0),0,IF($F532=Lists!$G$2,('Exp Database'!T532/'Exp with units conversion'!$H532)*'Exp with units conversion'!$G532,'Exp Database'!T532*'Exp with units conversion'!$G532))</f>
        <v>0</v>
      </c>
      <c r="V532" s="296">
        <f>IF(OR('Exp Database'!U532=Lists!$G$2,'Exp Database'!U532=Lists!$G$3,'Exp Database'!U532=0),0,IF($F532=Lists!$G$2,('Exp Database'!U532/'Exp with units conversion'!$H532)*'Exp with units conversion'!$G532,'Exp Database'!U532*'Exp with units conversion'!$G532))</f>
        <v>0</v>
      </c>
      <c r="W532" s="296">
        <f>IF(OR('Exp Database'!V532=Lists!$G$2,'Exp Database'!V532=Lists!$G$3,'Exp Database'!V532=0),0,IF($F532=Lists!$G$2,('Exp Database'!V532/'Exp with units conversion'!$H532)*'Exp with units conversion'!$G532,'Exp Database'!V532*'Exp with units conversion'!$G532))</f>
        <v>0</v>
      </c>
      <c r="X532" s="296">
        <f>IF(OR('Exp Database'!W532=Lists!$G$2,'Exp Database'!W532=Lists!$G$3,'Exp Database'!W532=0),0,IF($F532=Lists!$G$2,('Exp Database'!W532/'Exp with units conversion'!$H532)*'Exp with units conversion'!$G532,'Exp Database'!W532*'Exp with units conversion'!$G532))</f>
        <v>0</v>
      </c>
      <c r="Y532" s="296">
        <f>IF(OR('Exp Database'!X532=Lists!$G$2,'Exp Database'!X532=Lists!$G$3,'Exp Database'!X532=0),0,IF($F532=Lists!$G$2,('Exp Database'!X532/'Exp with units conversion'!$H532)*'Exp with units conversion'!$G532,'Exp Database'!X532*'Exp with units conversion'!$G532))</f>
        <v>0</v>
      </c>
      <c r="Z532" s="296">
        <f>IF(OR('Exp Database'!Y532=Lists!$G$2,'Exp Database'!Y532=Lists!$G$3,'Exp Database'!Y532=0),0,IF($F532=Lists!$G$2,('Exp Database'!Y532/'Exp with units conversion'!$H532)*'Exp with units conversion'!$G532,'Exp Database'!Y532*'Exp with units conversion'!$G532))</f>
        <v>0</v>
      </c>
      <c r="AA532" s="296">
        <f>IF(OR('Exp Database'!Z532=Lists!$G$2,'Exp Database'!Z532=Lists!$G$3,'Exp Database'!Z532=0),0,IF($F532=Lists!$G$2,('Exp Database'!Z532/'Exp with units conversion'!$H532)*'Exp with units conversion'!$G532,'Exp Database'!Z532*'Exp with units conversion'!$G532))</f>
        <v>0</v>
      </c>
      <c r="AB532" s="296">
        <f>IF(OR('Exp Database'!AA532=Lists!$G$2,'Exp Database'!AA532=Lists!$G$3,'Exp Database'!AA532=0),0,IF($F532=Lists!$G$2,('Exp Database'!AA532/'Exp with units conversion'!$H532)*'Exp with units conversion'!$G532,'Exp Database'!AA532*'Exp with units conversion'!$G532))</f>
        <v>0</v>
      </c>
      <c r="AC532" s="296">
        <f>IF(OR('Exp Database'!AB532=Lists!$G$2,'Exp Database'!AB532=Lists!$G$3,'Exp Database'!AB532=0),0,IF($F532=Lists!$G$2,('Exp Database'!AB532/'Exp with units conversion'!$H532)*'Exp with units conversion'!$G532,'Exp Database'!AB532*'Exp with units conversion'!$G532))</f>
        <v>0</v>
      </c>
      <c r="AD532" s="296">
        <f>IF(OR('Exp Database'!AC532=Lists!$G$2,'Exp Database'!AC532=Lists!$G$3,'Exp Database'!AC532=0),0,IF($F532=Lists!$G$2,('Exp Database'!AC532/'Exp with units conversion'!$H532)*'Exp with units conversion'!$G532,'Exp Database'!AC532*'Exp with units conversion'!$G532))</f>
        <v>0</v>
      </c>
      <c r="AE532" s="296">
        <f>IF(OR('Exp Database'!AD532=Lists!$G$2,'Exp Database'!AD532=Lists!$G$3,'Exp Database'!AD532=0),0,IF($F532=Lists!$G$2,('Exp Database'!AD532/'Exp with units conversion'!$H532)*'Exp with units conversion'!$G532,'Exp Database'!AD532*'Exp with units conversion'!$G532))</f>
        <v>0</v>
      </c>
      <c r="AG532" s="296">
        <f t="shared" ref="AG532:AG595" si="45">IF((R532+W532+AD532)=AE532,1,0)</f>
        <v>1</v>
      </c>
      <c r="AH532" s="296">
        <f t="shared" ref="AH532:AH595" si="46">IF(R532=SUM(N532:Q532),1,0)</f>
        <v>1</v>
      </c>
      <c r="AI532" s="296">
        <f t="shared" ref="AI532:AI595" si="47">IF(W532=SUM(S532:V532),1,0)</f>
        <v>1</v>
      </c>
      <c r="AJ532" s="296">
        <f t="shared" ref="AJ532:AJ595" si="48">IF(AD532=SUM(X532:AC532),1,0)</f>
        <v>1</v>
      </c>
    </row>
    <row r="533" spans="2:36" ht="60.75" thickBot="1" x14ac:dyDescent="0.3">
      <c r="B533" s="296" t="str">
        <f t="shared" si="44"/>
        <v>02013</v>
      </c>
      <c r="C533" s="229">
        <f>'Exp Database'!C533</f>
        <v>0</v>
      </c>
      <c r="D533" s="229">
        <f>'Exp Database'!D533</f>
        <v>2013</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34" t="str">
        <f>'Exp Database'!K533</f>
        <v>HIV testing and counselling (HTC) for pregnant women, including:</v>
      </c>
      <c r="M533" s="296">
        <f>'Exp Database'!L533</f>
        <v>2.1</v>
      </c>
      <c r="N533" s="296">
        <f>IF(OR('Exp Database'!M533=Lists!$G$2,'Exp Database'!M533=Lists!$G$3,'Exp Database'!M533=0),0,IF($F533=Lists!$G$2,('Exp Database'!M533/'Exp with units conversion'!$H533)*'Exp with units conversion'!$G533,'Exp Database'!M533*'Exp with units conversion'!$G533))</f>
        <v>0</v>
      </c>
      <c r="O533" s="296">
        <f>IF(OR('Exp Database'!N533=Lists!$G$2,'Exp Database'!N533=Lists!$G$3,'Exp Database'!N533=0),0,IF($F533=Lists!$G$2,('Exp Database'!N533/'Exp with units conversion'!$H533)*'Exp with units conversion'!$G533,'Exp Database'!N533*'Exp with units conversion'!$G533))</f>
        <v>0</v>
      </c>
      <c r="P533" s="296">
        <f>IF(OR('Exp Database'!O533=Lists!$G$2,'Exp Database'!O533=Lists!$G$3,'Exp Database'!O533=0),0,IF($F533=Lists!$G$2,('Exp Database'!O533/'Exp with units conversion'!$H533)*'Exp with units conversion'!$G533,'Exp Database'!O533*'Exp with units conversion'!$G533))</f>
        <v>0</v>
      </c>
      <c r="Q533" s="296">
        <f>IF(OR('Exp Database'!P533=Lists!$G$2,'Exp Database'!P533=Lists!$G$3,'Exp Database'!P533=0),0,IF($F533=Lists!$G$2,('Exp Database'!P533/'Exp with units conversion'!$H533)*'Exp with units conversion'!$G533,'Exp Database'!P533*'Exp with units conversion'!$G533))</f>
        <v>0</v>
      </c>
      <c r="R533" s="296">
        <f>IF(OR('Exp Database'!Q533=Lists!$G$2,'Exp Database'!Q533=Lists!$G$3,'Exp Database'!Q533=0),0,IF($F533=Lists!$G$2,('Exp Database'!Q533/'Exp with units conversion'!$H533)*'Exp with units conversion'!$G533,'Exp Database'!Q533*'Exp with units conversion'!$G533))</f>
        <v>0</v>
      </c>
      <c r="S533" s="296">
        <f>IF(OR('Exp Database'!R533=Lists!$G$2,'Exp Database'!R533=Lists!$G$3,'Exp Database'!R533=0),0,IF($F533=Lists!$G$2,('Exp Database'!R533/'Exp with units conversion'!$H533)*'Exp with units conversion'!$G533,'Exp Database'!R533*'Exp with units conversion'!$G533))</f>
        <v>0</v>
      </c>
      <c r="T533" s="296">
        <f>IF(OR('Exp Database'!S533=Lists!$G$2,'Exp Database'!S533=Lists!$G$3,'Exp Database'!S533=0),0,IF($F533=Lists!$G$2,('Exp Database'!S533/'Exp with units conversion'!$H533)*'Exp with units conversion'!$G533,'Exp Database'!S533*'Exp with units conversion'!$G533))</f>
        <v>0</v>
      </c>
      <c r="U533" s="296">
        <f>IF(OR('Exp Database'!T533=Lists!$G$2,'Exp Database'!T533=Lists!$G$3,'Exp Database'!T533=0),0,IF($F533=Lists!$G$2,('Exp Database'!T533/'Exp with units conversion'!$H533)*'Exp with units conversion'!$G533,'Exp Database'!T533*'Exp with units conversion'!$G533))</f>
        <v>0</v>
      </c>
      <c r="V533" s="296">
        <f>IF(OR('Exp Database'!U533=Lists!$G$2,'Exp Database'!U533=Lists!$G$3,'Exp Database'!U533=0),0,IF($F533=Lists!$G$2,('Exp Database'!U533/'Exp with units conversion'!$H533)*'Exp with units conversion'!$G533,'Exp Database'!U533*'Exp with units conversion'!$G533))</f>
        <v>0</v>
      </c>
      <c r="W533" s="296">
        <f>IF(OR('Exp Database'!V533=Lists!$G$2,'Exp Database'!V533=Lists!$G$3,'Exp Database'!V533=0),0,IF($F533=Lists!$G$2,('Exp Database'!V533/'Exp with units conversion'!$H533)*'Exp with units conversion'!$G533,'Exp Database'!V533*'Exp with units conversion'!$G533))</f>
        <v>0</v>
      </c>
      <c r="X533" s="296">
        <f>IF(OR('Exp Database'!W533=Lists!$G$2,'Exp Database'!W533=Lists!$G$3,'Exp Database'!W533=0),0,IF($F533=Lists!$G$2,('Exp Database'!W533/'Exp with units conversion'!$H533)*'Exp with units conversion'!$G533,'Exp Database'!W533*'Exp with units conversion'!$G533))</f>
        <v>0</v>
      </c>
      <c r="Y533" s="296">
        <f>IF(OR('Exp Database'!X533=Lists!$G$2,'Exp Database'!X533=Lists!$G$3,'Exp Database'!X533=0),0,IF($F533=Lists!$G$2,('Exp Database'!X533/'Exp with units conversion'!$H533)*'Exp with units conversion'!$G533,'Exp Database'!X533*'Exp with units conversion'!$G533))</f>
        <v>0</v>
      </c>
      <c r="Z533" s="296">
        <f>IF(OR('Exp Database'!Y533=Lists!$G$2,'Exp Database'!Y533=Lists!$G$3,'Exp Database'!Y533=0),0,IF($F533=Lists!$G$2,('Exp Database'!Y533/'Exp with units conversion'!$H533)*'Exp with units conversion'!$G533,'Exp Database'!Y533*'Exp with units conversion'!$G533))</f>
        <v>0</v>
      </c>
      <c r="AA533" s="296">
        <f>IF(OR('Exp Database'!Z533=Lists!$G$2,'Exp Database'!Z533=Lists!$G$3,'Exp Database'!Z533=0),0,IF($F533=Lists!$G$2,('Exp Database'!Z533/'Exp with units conversion'!$H533)*'Exp with units conversion'!$G533,'Exp Database'!Z533*'Exp with units conversion'!$G533))</f>
        <v>0</v>
      </c>
      <c r="AB533" s="296">
        <f>IF(OR('Exp Database'!AA533=Lists!$G$2,'Exp Database'!AA533=Lists!$G$3,'Exp Database'!AA533=0),0,IF($F533=Lists!$G$2,('Exp Database'!AA533/'Exp with units conversion'!$H533)*'Exp with units conversion'!$G533,'Exp Database'!AA533*'Exp with units conversion'!$G533))</f>
        <v>0</v>
      </c>
      <c r="AC533" s="296">
        <f>IF(OR('Exp Database'!AB533=Lists!$G$2,'Exp Database'!AB533=Lists!$G$3,'Exp Database'!AB533=0),0,IF($F533=Lists!$G$2,('Exp Database'!AB533/'Exp with units conversion'!$H533)*'Exp with units conversion'!$G533,'Exp Database'!AB533*'Exp with units conversion'!$G533))</f>
        <v>0</v>
      </c>
      <c r="AD533" s="296">
        <f>IF(OR('Exp Database'!AC533=Lists!$G$2,'Exp Database'!AC533=Lists!$G$3,'Exp Database'!AC533=0),0,IF($F533=Lists!$G$2,('Exp Database'!AC533/'Exp with units conversion'!$H533)*'Exp with units conversion'!$G533,'Exp Database'!AC533*'Exp with units conversion'!$G533))</f>
        <v>0</v>
      </c>
      <c r="AE533" s="296">
        <f>IF(OR('Exp Database'!AD533=Lists!$G$2,'Exp Database'!AD533=Lists!$G$3,'Exp Database'!AD533=0),0,IF($F533=Lists!$G$2,('Exp Database'!AD533/'Exp with units conversion'!$H533)*'Exp with units conversion'!$G533,'Exp Database'!AD533*'Exp with units conversion'!$G533))</f>
        <v>0</v>
      </c>
      <c r="AG533" s="296">
        <f t="shared" si="45"/>
        <v>1</v>
      </c>
      <c r="AH533" s="296">
        <f t="shared" si="46"/>
        <v>1</v>
      </c>
      <c r="AI533" s="296">
        <f t="shared" si="47"/>
        <v>1</v>
      </c>
      <c r="AJ533" s="296">
        <f t="shared" si="48"/>
        <v>1</v>
      </c>
    </row>
    <row r="534" spans="2:36" ht="30.75" thickBot="1" x14ac:dyDescent="0.3">
      <c r="B534" s="296" t="str">
        <f t="shared" si="44"/>
        <v>02013</v>
      </c>
      <c r="C534" s="229">
        <f>'Exp Database'!C534</f>
        <v>0</v>
      </c>
      <c r="D534" s="229">
        <f>'Exp Database'!D534</f>
        <v>2013</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34" t="str">
        <f>'Exp Database'!K534</f>
        <v>HIV tests (commodities)</v>
      </c>
      <c r="M534" s="296" t="str">
        <f>'Exp Database'!L534</f>
        <v>2.1.1</v>
      </c>
      <c r="N534" s="296">
        <f>IF(OR('Exp Database'!M534=Lists!$G$2,'Exp Database'!M534=Lists!$G$3,'Exp Database'!M534=0),0,IF($F534=Lists!$G$2,('Exp Database'!M534/'Exp with units conversion'!$H534)*'Exp with units conversion'!$G534,'Exp Database'!M534*'Exp with units conversion'!$G534))</f>
        <v>0</v>
      </c>
      <c r="O534" s="296">
        <f>IF(OR('Exp Database'!N534=Lists!$G$2,'Exp Database'!N534=Lists!$G$3,'Exp Database'!N534=0),0,IF($F534=Lists!$G$2,('Exp Database'!N534/'Exp with units conversion'!$H534)*'Exp with units conversion'!$G534,'Exp Database'!N534*'Exp with units conversion'!$G534))</f>
        <v>0</v>
      </c>
      <c r="P534" s="296">
        <f>IF(OR('Exp Database'!O534=Lists!$G$2,'Exp Database'!O534=Lists!$G$3,'Exp Database'!O534=0),0,IF($F534=Lists!$G$2,('Exp Database'!O534/'Exp with units conversion'!$H534)*'Exp with units conversion'!$G534,'Exp Database'!O534*'Exp with units conversion'!$G534))</f>
        <v>0</v>
      </c>
      <c r="Q534" s="296">
        <f>IF(OR('Exp Database'!P534=Lists!$G$2,'Exp Database'!P534=Lists!$G$3,'Exp Database'!P534=0),0,IF($F534=Lists!$G$2,('Exp Database'!P534/'Exp with units conversion'!$H534)*'Exp with units conversion'!$G534,'Exp Database'!P534*'Exp with units conversion'!$G534))</f>
        <v>0</v>
      </c>
      <c r="R534" s="296">
        <f>IF(OR('Exp Database'!Q534=Lists!$G$2,'Exp Database'!Q534=Lists!$G$3,'Exp Database'!Q534=0),0,IF($F534=Lists!$G$2,('Exp Database'!Q534/'Exp with units conversion'!$H534)*'Exp with units conversion'!$G534,'Exp Database'!Q534*'Exp with units conversion'!$G534))</f>
        <v>0</v>
      </c>
      <c r="S534" s="296">
        <f>IF(OR('Exp Database'!R534=Lists!$G$2,'Exp Database'!R534=Lists!$G$3,'Exp Database'!R534=0),0,IF($F534=Lists!$G$2,('Exp Database'!R534/'Exp with units conversion'!$H534)*'Exp with units conversion'!$G534,'Exp Database'!R534*'Exp with units conversion'!$G534))</f>
        <v>0</v>
      </c>
      <c r="T534" s="296">
        <f>IF(OR('Exp Database'!S534=Lists!$G$2,'Exp Database'!S534=Lists!$G$3,'Exp Database'!S534=0),0,IF($F534=Lists!$G$2,('Exp Database'!S534/'Exp with units conversion'!$H534)*'Exp with units conversion'!$G534,'Exp Database'!S534*'Exp with units conversion'!$G534))</f>
        <v>0</v>
      </c>
      <c r="U534" s="296">
        <f>IF(OR('Exp Database'!T534=Lists!$G$2,'Exp Database'!T534=Lists!$G$3,'Exp Database'!T534=0),0,IF($F534=Lists!$G$2,('Exp Database'!T534/'Exp with units conversion'!$H534)*'Exp with units conversion'!$G534,'Exp Database'!T534*'Exp with units conversion'!$G534))</f>
        <v>0</v>
      </c>
      <c r="V534" s="296">
        <f>IF(OR('Exp Database'!U534=Lists!$G$2,'Exp Database'!U534=Lists!$G$3,'Exp Database'!U534=0),0,IF($F534=Lists!$G$2,('Exp Database'!U534/'Exp with units conversion'!$H534)*'Exp with units conversion'!$G534,'Exp Database'!U534*'Exp with units conversion'!$G534))</f>
        <v>0</v>
      </c>
      <c r="W534" s="296">
        <f>IF(OR('Exp Database'!V534=Lists!$G$2,'Exp Database'!V534=Lists!$G$3,'Exp Database'!V534=0),0,IF($F534=Lists!$G$2,('Exp Database'!V534/'Exp with units conversion'!$H534)*'Exp with units conversion'!$G534,'Exp Database'!V534*'Exp with units conversion'!$G534))</f>
        <v>0</v>
      </c>
      <c r="X534" s="296">
        <f>IF(OR('Exp Database'!W534=Lists!$G$2,'Exp Database'!W534=Lists!$G$3,'Exp Database'!W534=0),0,IF($F534=Lists!$G$2,('Exp Database'!W534/'Exp with units conversion'!$H534)*'Exp with units conversion'!$G534,'Exp Database'!W534*'Exp with units conversion'!$G534))</f>
        <v>0</v>
      </c>
      <c r="Y534" s="296">
        <f>IF(OR('Exp Database'!X534=Lists!$G$2,'Exp Database'!X534=Lists!$G$3,'Exp Database'!X534=0),0,IF($F534=Lists!$G$2,('Exp Database'!X534/'Exp with units conversion'!$H534)*'Exp with units conversion'!$G534,'Exp Database'!X534*'Exp with units conversion'!$G534))</f>
        <v>0</v>
      </c>
      <c r="Z534" s="296">
        <f>IF(OR('Exp Database'!Y534=Lists!$G$2,'Exp Database'!Y534=Lists!$G$3,'Exp Database'!Y534=0),0,IF($F534=Lists!$G$2,('Exp Database'!Y534/'Exp with units conversion'!$H534)*'Exp with units conversion'!$G534,'Exp Database'!Y534*'Exp with units conversion'!$G534))</f>
        <v>0</v>
      </c>
      <c r="AA534" s="296">
        <f>IF(OR('Exp Database'!Z534=Lists!$G$2,'Exp Database'!Z534=Lists!$G$3,'Exp Database'!Z534=0),0,IF($F534=Lists!$G$2,('Exp Database'!Z534/'Exp with units conversion'!$H534)*'Exp with units conversion'!$G534,'Exp Database'!Z534*'Exp with units conversion'!$G534))</f>
        <v>0</v>
      </c>
      <c r="AB534" s="296">
        <f>IF(OR('Exp Database'!AA534=Lists!$G$2,'Exp Database'!AA534=Lists!$G$3,'Exp Database'!AA534=0),0,IF($F534=Lists!$G$2,('Exp Database'!AA534/'Exp with units conversion'!$H534)*'Exp with units conversion'!$G534,'Exp Database'!AA534*'Exp with units conversion'!$G534))</f>
        <v>0</v>
      </c>
      <c r="AC534" s="296">
        <f>IF(OR('Exp Database'!AB534=Lists!$G$2,'Exp Database'!AB534=Lists!$G$3,'Exp Database'!AB534=0),0,IF($F534=Lists!$G$2,('Exp Database'!AB534/'Exp with units conversion'!$H534)*'Exp with units conversion'!$G534,'Exp Database'!AB534*'Exp with units conversion'!$G534))</f>
        <v>0</v>
      </c>
      <c r="AD534" s="296">
        <f>IF(OR('Exp Database'!AC534=Lists!$G$2,'Exp Database'!AC534=Lists!$G$3,'Exp Database'!AC534=0),0,IF($F534=Lists!$G$2,('Exp Database'!AC534/'Exp with units conversion'!$H534)*'Exp with units conversion'!$G534,'Exp Database'!AC534*'Exp with units conversion'!$G534))</f>
        <v>0</v>
      </c>
      <c r="AE534" s="296">
        <f>IF(OR('Exp Database'!AD534=Lists!$G$2,'Exp Database'!AD534=Lists!$G$3,'Exp Database'!AD534=0),0,IF($F534=Lists!$G$2,('Exp Database'!AD534/'Exp with units conversion'!$H534)*'Exp with units conversion'!$G534,'Exp Database'!AD534*'Exp with units conversion'!$G534))</f>
        <v>0</v>
      </c>
      <c r="AG534" s="296">
        <f t="shared" si="45"/>
        <v>1</v>
      </c>
      <c r="AH534" s="296">
        <f t="shared" si="46"/>
        <v>1</v>
      </c>
      <c r="AI534" s="296">
        <f t="shared" si="47"/>
        <v>1</v>
      </c>
      <c r="AJ534" s="296">
        <f t="shared" si="48"/>
        <v>1</v>
      </c>
    </row>
    <row r="535" spans="2:36" ht="30.75" thickBot="1" x14ac:dyDescent="0.3">
      <c r="B535" s="296" t="str">
        <f t="shared" si="44"/>
        <v>02013</v>
      </c>
      <c r="C535" s="229">
        <f>'Exp Database'!C535</f>
        <v>0</v>
      </c>
      <c r="D535" s="229">
        <f>'Exp Database'!D535</f>
        <v>2013</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34" t="str">
        <f>'Exp Database'!K535</f>
        <v>Other direct and indirect costs</v>
      </c>
      <c r="M535" s="296" t="str">
        <f>'Exp Database'!L535</f>
        <v>2.1.2</v>
      </c>
      <c r="N535" s="296">
        <f>IF(OR('Exp Database'!M535=Lists!$G$2,'Exp Database'!M535=Lists!$G$3,'Exp Database'!M535=0),0,IF($F535=Lists!$G$2,('Exp Database'!M535/'Exp with units conversion'!$H535)*'Exp with units conversion'!$G535,'Exp Database'!M535*'Exp with units conversion'!$G535))</f>
        <v>0</v>
      </c>
      <c r="O535" s="296">
        <f>IF(OR('Exp Database'!N535=Lists!$G$2,'Exp Database'!N535=Lists!$G$3,'Exp Database'!N535=0),0,IF($F535=Lists!$G$2,('Exp Database'!N535/'Exp with units conversion'!$H535)*'Exp with units conversion'!$G535,'Exp Database'!N535*'Exp with units conversion'!$G535))</f>
        <v>0</v>
      </c>
      <c r="P535" s="296">
        <f>IF(OR('Exp Database'!O535=Lists!$G$2,'Exp Database'!O535=Lists!$G$3,'Exp Database'!O535=0),0,IF($F535=Lists!$G$2,('Exp Database'!O535/'Exp with units conversion'!$H535)*'Exp with units conversion'!$G535,'Exp Database'!O535*'Exp with units conversion'!$G535))</f>
        <v>0</v>
      </c>
      <c r="Q535" s="296">
        <f>IF(OR('Exp Database'!P535=Lists!$G$2,'Exp Database'!P535=Lists!$G$3,'Exp Database'!P535=0),0,IF($F535=Lists!$G$2,('Exp Database'!P535/'Exp with units conversion'!$H535)*'Exp with units conversion'!$G535,'Exp Database'!P535*'Exp with units conversion'!$G535))</f>
        <v>0</v>
      </c>
      <c r="R535" s="296">
        <f>IF(OR('Exp Database'!Q535=Lists!$G$2,'Exp Database'!Q535=Lists!$G$3,'Exp Database'!Q535=0),0,IF($F535=Lists!$G$2,('Exp Database'!Q535/'Exp with units conversion'!$H535)*'Exp with units conversion'!$G535,'Exp Database'!Q535*'Exp with units conversion'!$G535))</f>
        <v>0</v>
      </c>
      <c r="S535" s="296">
        <f>IF(OR('Exp Database'!R535=Lists!$G$2,'Exp Database'!R535=Lists!$G$3,'Exp Database'!R535=0),0,IF($F535=Lists!$G$2,('Exp Database'!R535/'Exp with units conversion'!$H535)*'Exp with units conversion'!$G535,'Exp Database'!R535*'Exp with units conversion'!$G535))</f>
        <v>0</v>
      </c>
      <c r="T535" s="296">
        <f>IF(OR('Exp Database'!S535=Lists!$G$2,'Exp Database'!S535=Lists!$G$3,'Exp Database'!S535=0),0,IF($F535=Lists!$G$2,('Exp Database'!S535/'Exp with units conversion'!$H535)*'Exp with units conversion'!$G535,'Exp Database'!S535*'Exp with units conversion'!$G535))</f>
        <v>0</v>
      </c>
      <c r="U535" s="296">
        <f>IF(OR('Exp Database'!T535=Lists!$G$2,'Exp Database'!T535=Lists!$G$3,'Exp Database'!T535=0),0,IF($F535=Lists!$G$2,('Exp Database'!T535/'Exp with units conversion'!$H535)*'Exp with units conversion'!$G535,'Exp Database'!T535*'Exp with units conversion'!$G535))</f>
        <v>0</v>
      </c>
      <c r="V535" s="296">
        <f>IF(OR('Exp Database'!U535=Lists!$G$2,'Exp Database'!U535=Lists!$G$3,'Exp Database'!U535=0),0,IF($F535=Lists!$G$2,('Exp Database'!U535/'Exp with units conversion'!$H535)*'Exp with units conversion'!$G535,'Exp Database'!U535*'Exp with units conversion'!$G535))</f>
        <v>0</v>
      </c>
      <c r="W535" s="296">
        <f>IF(OR('Exp Database'!V535=Lists!$G$2,'Exp Database'!V535=Lists!$G$3,'Exp Database'!V535=0),0,IF($F535=Lists!$G$2,('Exp Database'!V535/'Exp with units conversion'!$H535)*'Exp with units conversion'!$G535,'Exp Database'!V535*'Exp with units conversion'!$G535))</f>
        <v>0</v>
      </c>
      <c r="X535" s="296">
        <f>IF(OR('Exp Database'!W535=Lists!$G$2,'Exp Database'!W535=Lists!$G$3,'Exp Database'!W535=0),0,IF($F535=Lists!$G$2,('Exp Database'!W535/'Exp with units conversion'!$H535)*'Exp with units conversion'!$G535,'Exp Database'!W535*'Exp with units conversion'!$G535))</f>
        <v>0</v>
      </c>
      <c r="Y535" s="296">
        <f>IF(OR('Exp Database'!X535=Lists!$G$2,'Exp Database'!X535=Lists!$G$3,'Exp Database'!X535=0),0,IF($F535=Lists!$G$2,('Exp Database'!X535/'Exp with units conversion'!$H535)*'Exp with units conversion'!$G535,'Exp Database'!X535*'Exp with units conversion'!$G535))</f>
        <v>0</v>
      </c>
      <c r="Z535" s="296">
        <f>IF(OR('Exp Database'!Y535=Lists!$G$2,'Exp Database'!Y535=Lists!$G$3,'Exp Database'!Y535=0),0,IF($F535=Lists!$G$2,('Exp Database'!Y535/'Exp with units conversion'!$H535)*'Exp with units conversion'!$G535,'Exp Database'!Y535*'Exp with units conversion'!$G535))</f>
        <v>0</v>
      </c>
      <c r="AA535" s="296">
        <f>IF(OR('Exp Database'!Z535=Lists!$G$2,'Exp Database'!Z535=Lists!$G$3,'Exp Database'!Z535=0),0,IF($F535=Lists!$G$2,('Exp Database'!Z535/'Exp with units conversion'!$H535)*'Exp with units conversion'!$G535,'Exp Database'!Z535*'Exp with units conversion'!$G535))</f>
        <v>0</v>
      </c>
      <c r="AB535" s="296">
        <f>IF(OR('Exp Database'!AA535=Lists!$G$2,'Exp Database'!AA535=Lists!$G$3,'Exp Database'!AA535=0),0,IF($F535=Lists!$G$2,('Exp Database'!AA535/'Exp with units conversion'!$H535)*'Exp with units conversion'!$G535,'Exp Database'!AA535*'Exp with units conversion'!$G535))</f>
        <v>0</v>
      </c>
      <c r="AC535" s="296">
        <f>IF(OR('Exp Database'!AB535=Lists!$G$2,'Exp Database'!AB535=Lists!$G$3,'Exp Database'!AB535=0),0,IF($F535=Lists!$G$2,('Exp Database'!AB535/'Exp with units conversion'!$H535)*'Exp with units conversion'!$G535,'Exp Database'!AB535*'Exp with units conversion'!$G535))</f>
        <v>0</v>
      </c>
      <c r="AD535" s="296">
        <f>IF(OR('Exp Database'!AC535=Lists!$G$2,'Exp Database'!AC535=Lists!$G$3,'Exp Database'!AC535=0),0,IF($F535=Lists!$G$2,('Exp Database'!AC535/'Exp with units conversion'!$H535)*'Exp with units conversion'!$G535,'Exp Database'!AC535*'Exp with units conversion'!$G535))</f>
        <v>0</v>
      </c>
      <c r="AE535" s="296">
        <f>IF(OR('Exp Database'!AD535=Lists!$G$2,'Exp Database'!AD535=Lists!$G$3,'Exp Database'!AD535=0),0,IF($F535=Lists!$G$2,('Exp Database'!AD535/'Exp with units conversion'!$H535)*'Exp with units conversion'!$G535,'Exp Database'!AD535*'Exp with units conversion'!$G535))</f>
        <v>0</v>
      </c>
      <c r="AG535" s="296">
        <f t="shared" si="45"/>
        <v>1</v>
      </c>
      <c r="AH535" s="296">
        <f t="shared" si="46"/>
        <v>1</v>
      </c>
      <c r="AI535" s="296">
        <f t="shared" si="47"/>
        <v>1</v>
      </c>
      <c r="AJ535" s="296">
        <f t="shared" si="48"/>
        <v>1</v>
      </c>
    </row>
    <row r="536" spans="2:36" ht="30.75" thickBot="1" x14ac:dyDescent="0.3">
      <c r="B536" s="296" t="str">
        <f t="shared" si="44"/>
        <v>02013</v>
      </c>
      <c r="C536" s="229">
        <f>'Exp Database'!C536</f>
        <v>0</v>
      </c>
      <c r="D536" s="229">
        <f>'Exp Database'!D536</f>
        <v>2013</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34" t="str">
        <f>'Exp Database'!K536</f>
        <v>Not disaggregated by type of cost</v>
      </c>
      <c r="M536" s="296" t="str">
        <f>'Exp Database'!L536</f>
        <v>2.1.3</v>
      </c>
      <c r="N536" s="296">
        <f>IF(OR('Exp Database'!M536=Lists!$G$2,'Exp Database'!M536=Lists!$G$3,'Exp Database'!M536=0),0,IF($F536=Lists!$G$2,('Exp Database'!M536/'Exp with units conversion'!$H536)*'Exp with units conversion'!$G536,'Exp Database'!M536*'Exp with units conversion'!$G536))</f>
        <v>0</v>
      </c>
      <c r="O536" s="296">
        <f>IF(OR('Exp Database'!N536=Lists!$G$2,'Exp Database'!N536=Lists!$G$3,'Exp Database'!N536=0),0,IF($F536=Lists!$G$2,('Exp Database'!N536/'Exp with units conversion'!$H536)*'Exp with units conversion'!$G536,'Exp Database'!N536*'Exp with units conversion'!$G536))</f>
        <v>0</v>
      </c>
      <c r="P536" s="296">
        <f>IF(OR('Exp Database'!O536=Lists!$G$2,'Exp Database'!O536=Lists!$G$3,'Exp Database'!O536=0),0,IF($F536=Lists!$G$2,('Exp Database'!O536/'Exp with units conversion'!$H536)*'Exp with units conversion'!$G536,'Exp Database'!O536*'Exp with units conversion'!$G536))</f>
        <v>0</v>
      </c>
      <c r="Q536" s="296">
        <f>IF(OR('Exp Database'!P536=Lists!$G$2,'Exp Database'!P536=Lists!$G$3,'Exp Database'!P536=0),0,IF($F536=Lists!$G$2,('Exp Database'!P536/'Exp with units conversion'!$H536)*'Exp with units conversion'!$G536,'Exp Database'!P536*'Exp with units conversion'!$G536))</f>
        <v>0</v>
      </c>
      <c r="R536" s="296">
        <f>IF(OR('Exp Database'!Q536=Lists!$G$2,'Exp Database'!Q536=Lists!$G$3,'Exp Database'!Q536=0),0,IF($F536=Lists!$G$2,('Exp Database'!Q536/'Exp with units conversion'!$H536)*'Exp with units conversion'!$G536,'Exp Database'!Q536*'Exp with units conversion'!$G536))</f>
        <v>0</v>
      </c>
      <c r="S536" s="296">
        <f>IF(OR('Exp Database'!R536=Lists!$G$2,'Exp Database'!R536=Lists!$G$3,'Exp Database'!R536=0),0,IF($F536=Lists!$G$2,('Exp Database'!R536/'Exp with units conversion'!$H536)*'Exp with units conversion'!$G536,'Exp Database'!R536*'Exp with units conversion'!$G536))</f>
        <v>0</v>
      </c>
      <c r="T536" s="296">
        <f>IF(OR('Exp Database'!S536=Lists!$G$2,'Exp Database'!S536=Lists!$G$3,'Exp Database'!S536=0),0,IF($F536=Lists!$G$2,('Exp Database'!S536/'Exp with units conversion'!$H536)*'Exp with units conversion'!$G536,'Exp Database'!S536*'Exp with units conversion'!$G536))</f>
        <v>0</v>
      </c>
      <c r="U536" s="296">
        <f>IF(OR('Exp Database'!T536=Lists!$G$2,'Exp Database'!T536=Lists!$G$3,'Exp Database'!T536=0),0,IF($F536=Lists!$G$2,('Exp Database'!T536/'Exp with units conversion'!$H536)*'Exp with units conversion'!$G536,'Exp Database'!T536*'Exp with units conversion'!$G536))</f>
        <v>0</v>
      </c>
      <c r="V536" s="296">
        <f>IF(OR('Exp Database'!U536=Lists!$G$2,'Exp Database'!U536=Lists!$G$3,'Exp Database'!U536=0),0,IF($F536=Lists!$G$2,('Exp Database'!U536/'Exp with units conversion'!$H536)*'Exp with units conversion'!$G536,'Exp Database'!U536*'Exp with units conversion'!$G536))</f>
        <v>0</v>
      </c>
      <c r="W536" s="296">
        <f>IF(OR('Exp Database'!V536=Lists!$G$2,'Exp Database'!V536=Lists!$G$3,'Exp Database'!V536=0),0,IF($F536=Lists!$G$2,('Exp Database'!V536/'Exp with units conversion'!$H536)*'Exp with units conversion'!$G536,'Exp Database'!V536*'Exp with units conversion'!$G536))</f>
        <v>0</v>
      </c>
      <c r="X536" s="296">
        <f>IF(OR('Exp Database'!W536=Lists!$G$2,'Exp Database'!W536=Lists!$G$3,'Exp Database'!W536=0),0,IF($F536=Lists!$G$2,('Exp Database'!W536/'Exp with units conversion'!$H536)*'Exp with units conversion'!$G536,'Exp Database'!W536*'Exp with units conversion'!$G536))</f>
        <v>0</v>
      </c>
      <c r="Y536" s="296">
        <f>IF(OR('Exp Database'!X536=Lists!$G$2,'Exp Database'!X536=Lists!$G$3,'Exp Database'!X536=0),0,IF($F536=Lists!$G$2,('Exp Database'!X536/'Exp with units conversion'!$H536)*'Exp with units conversion'!$G536,'Exp Database'!X536*'Exp with units conversion'!$G536))</f>
        <v>0</v>
      </c>
      <c r="Z536" s="296">
        <f>IF(OR('Exp Database'!Y536=Lists!$G$2,'Exp Database'!Y536=Lists!$G$3,'Exp Database'!Y536=0),0,IF($F536=Lists!$G$2,('Exp Database'!Y536/'Exp with units conversion'!$H536)*'Exp with units conversion'!$G536,'Exp Database'!Y536*'Exp with units conversion'!$G536))</f>
        <v>0</v>
      </c>
      <c r="AA536" s="296">
        <f>IF(OR('Exp Database'!Z536=Lists!$G$2,'Exp Database'!Z536=Lists!$G$3,'Exp Database'!Z536=0),0,IF($F536=Lists!$G$2,('Exp Database'!Z536/'Exp with units conversion'!$H536)*'Exp with units conversion'!$G536,'Exp Database'!Z536*'Exp with units conversion'!$G536))</f>
        <v>0</v>
      </c>
      <c r="AB536" s="296">
        <f>IF(OR('Exp Database'!AA536=Lists!$G$2,'Exp Database'!AA536=Lists!$G$3,'Exp Database'!AA536=0),0,IF($F536=Lists!$G$2,('Exp Database'!AA536/'Exp with units conversion'!$H536)*'Exp with units conversion'!$G536,'Exp Database'!AA536*'Exp with units conversion'!$G536))</f>
        <v>0</v>
      </c>
      <c r="AC536" s="296">
        <f>IF(OR('Exp Database'!AB536=Lists!$G$2,'Exp Database'!AB536=Lists!$G$3,'Exp Database'!AB536=0),0,IF($F536=Lists!$G$2,('Exp Database'!AB536/'Exp with units conversion'!$H536)*'Exp with units conversion'!$G536,'Exp Database'!AB536*'Exp with units conversion'!$G536))</f>
        <v>0</v>
      </c>
      <c r="AD536" s="296">
        <f>IF(OR('Exp Database'!AC536=Lists!$G$2,'Exp Database'!AC536=Lists!$G$3,'Exp Database'!AC536=0),0,IF($F536=Lists!$G$2,('Exp Database'!AC536/'Exp with units conversion'!$H536)*'Exp with units conversion'!$G536,'Exp Database'!AC536*'Exp with units conversion'!$G536))</f>
        <v>0</v>
      </c>
      <c r="AE536" s="296">
        <f>IF(OR('Exp Database'!AD536=Lists!$G$2,'Exp Database'!AD536=Lists!$G$3,'Exp Database'!AD536=0),0,IF($F536=Lists!$G$2,('Exp Database'!AD536/'Exp with units conversion'!$H536)*'Exp with units conversion'!$G536,'Exp Database'!AD536*'Exp with units conversion'!$G536))</f>
        <v>0</v>
      </c>
      <c r="AG536" s="296">
        <f t="shared" si="45"/>
        <v>1</v>
      </c>
      <c r="AH536" s="296">
        <f t="shared" si="46"/>
        <v>1</v>
      </c>
      <c r="AI536" s="296">
        <f t="shared" si="47"/>
        <v>1</v>
      </c>
      <c r="AJ536" s="296">
        <f t="shared" si="48"/>
        <v>1</v>
      </c>
    </row>
    <row r="537" spans="2:36" ht="45.75" thickBot="1" x14ac:dyDescent="0.3">
      <c r="B537" s="296" t="str">
        <f t="shared" si="44"/>
        <v>02013</v>
      </c>
      <c r="C537" s="229">
        <f>'Exp Database'!C537</f>
        <v>0</v>
      </c>
      <c r="D537" s="229">
        <f>'Exp Database'!D537</f>
        <v>2013</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34" t="str">
        <f>'Exp Database'!K537</f>
        <v>Early infant diagnosis, including:</v>
      </c>
      <c r="M537" s="296">
        <f>'Exp Database'!L537</f>
        <v>2.2000000000000002</v>
      </c>
      <c r="N537" s="296">
        <f>IF(OR('Exp Database'!M537=Lists!$G$2,'Exp Database'!M537=Lists!$G$3,'Exp Database'!M537=0),0,IF($F537=Lists!$G$2,('Exp Database'!M537/'Exp with units conversion'!$H537)*'Exp with units conversion'!$G537,'Exp Database'!M537*'Exp with units conversion'!$G537))</f>
        <v>0</v>
      </c>
      <c r="O537" s="296">
        <f>IF(OR('Exp Database'!N537=Lists!$G$2,'Exp Database'!N537=Lists!$G$3,'Exp Database'!N537=0),0,IF($F537=Lists!$G$2,('Exp Database'!N537/'Exp with units conversion'!$H537)*'Exp with units conversion'!$G537,'Exp Database'!N537*'Exp with units conversion'!$G537))</f>
        <v>0</v>
      </c>
      <c r="P537" s="296">
        <f>IF(OR('Exp Database'!O537=Lists!$G$2,'Exp Database'!O537=Lists!$G$3,'Exp Database'!O537=0),0,IF($F537=Lists!$G$2,('Exp Database'!O537/'Exp with units conversion'!$H537)*'Exp with units conversion'!$G537,'Exp Database'!O537*'Exp with units conversion'!$G537))</f>
        <v>0</v>
      </c>
      <c r="Q537" s="296">
        <f>IF(OR('Exp Database'!P537=Lists!$G$2,'Exp Database'!P537=Lists!$G$3,'Exp Database'!P537=0),0,IF($F537=Lists!$G$2,('Exp Database'!P537/'Exp with units conversion'!$H537)*'Exp with units conversion'!$G537,'Exp Database'!P537*'Exp with units conversion'!$G537))</f>
        <v>0</v>
      </c>
      <c r="R537" s="296">
        <f>IF(OR('Exp Database'!Q537=Lists!$G$2,'Exp Database'!Q537=Lists!$G$3,'Exp Database'!Q537=0),0,IF($F537=Lists!$G$2,('Exp Database'!Q537/'Exp with units conversion'!$H537)*'Exp with units conversion'!$G537,'Exp Database'!Q537*'Exp with units conversion'!$G537))</f>
        <v>0</v>
      </c>
      <c r="S537" s="296">
        <f>IF(OR('Exp Database'!R537=Lists!$G$2,'Exp Database'!R537=Lists!$G$3,'Exp Database'!R537=0),0,IF($F537=Lists!$G$2,('Exp Database'!R537/'Exp with units conversion'!$H537)*'Exp with units conversion'!$G537,'Exp Database'!R537*'Exp with units conversion'!$G537))</f>
        <v>0</v>
      </c>
      <c r="T537" s="296">
        <f>IF(OR('Exp Database'!S537=Lists!$G$2,'Exp Database'!S537=Lists!$G$3,'Exp Database'!S537=0),0,IF($F537=Lists!$G$2,('Exp Database'!S537/'Exp with units conversion'!$H537)*'Exp with units conversion'!$G537,'Exp Database'!S537*'Exp with units conversion'!$G537))</f>
        <v>0</v>
      </c>
      <c r="U537" s="296">
        <f>IF(OR('Exp Database'!T537=Lists!$G$2,'Exp Database'!T537=Lists!$G$3,'Exp Database'!T537=0),0,IF($F537=Lists!$G$2,('Exp Database'!T537/'Exp with units conversion'!$H537)*'Exp with units conversion'!$G537,'Exp Database'!T537*'Exp with units conversion'!$G537))</f>
        <v>0</v>
      </c>
      <c r="V537" s="296">
        <f>IF(OR('Exp Database'!U537=Lists!$G$2,'Exp Database'!U537=Lists!$G$3,'Exp Database'!U537=0),0,IF($F537=Lists!$G$2,('Exp Database'!U537/'Exp with units conversion'!$H537)*'Exp with units conversion'!$G537,'Exp Database'!U537*'Exp with units conversion'!$G537))</f>
        <v>0</v>
      </c>
      <c r="W537" s="296">
        <f>IF(OR('Exp Database'!V537=Lists!$G$2,'Exp Database'!V537=Lists!$G$3,'Exp Database'!V537=0),0,IF($F537=Lists!$G$2,('Exp Database'!V537/'Exp with units conversion'!$H537)*'Exp with units conversion'!$G537,'Exp Database'!V537*'Exp with units conversion'!$G537))</f>
        <v>0</v>
      </c>
      <c r="X537" s="296">
        <f>IF(OR('Exp Database'!W537=Lists!$G$2,'Exp Database'!W537=Lists!$G$3,'Exp Database'!W537=0),0,IF($F537=Lists!$G$2,('Exp Database'!W537/'Exp with units conversion'!$H537)*'Exp with units conversion'!$G537,'Exp Database'!W537*'Exp with units conversion'!$G537))</f>
        <v>0</v>
      </c>
      <c r="Y537" s="296">
        <f>IF(OR('Exp Database'!X537=Lists!$G$2,'Exp Database'!X537=Lists!$G$3,'Exp Database'!X537=0),0,IF($F537=Lists!$G$2,('Exp Database'!X537/'Exp with units conversion'!$H537)*'Exp with units conversion'!$G537,'Exp Database'!X537*'Exp with units conversion'!$G537))</f>
        <v>0</v>
      </c>
      <c r="Z537" s="296">
        <f>IF(OR('Exp Database'!Y537=Lists!$G$2,'Exp Database'!Y537=Lists!$G$3,'Exp Database'!Y537=0),0,IF($F537=Lists!$G$2,('Exp Database'!Y537/'Exp with units conversion'!$H537)*'Exp with units conversion'!$G537,'Exp Database'!Y537*'Exp with units conversion'!$G537))</f>
        <v>0</v>
      </c>
      <c r="AA537" s="296">
        <f>IF(OR('Exp Database'!Z537=Lists!$G$2,'Exp Database'!Z537=Lists!$G$3,'Exp Database'!Z537=0),0,IF($F537=Lists!$G$2,('Exp Database'!Z537/'Exp with units conversion'!$H537)*'Exp with units conversion'!$G537,'Exp Database'!Z537*'Exp with units conversion'!$G537))</f>
        <v>0</v>
      </c>
      <c r="AB537" s="296">
        <f>IF(OR('Exp Database'!AA537=Lists!$G$2,'Exp Database'!AA537=Lists!$G$3,'Exp Database'!AA537=0),0,IF($F537=Lists!$G$2,('Exp Database'!AA537/'Exp with units conversion'!$H537)*'Exp with units conversion'!$G537,'Exp Database'!AA537*'Exp with units conversion'!$G537))</f>
        <v>0</v>
      </c>
      <c r="AC537" s="296">
        <f>IF(OR('Exp Database'!AB537=Lists!$G$2,'Exp Database'!AB537=Lists!$G$3,'Exp Database'!AB537=0),0,IF($F537=Lists!$G$2,('Exp Database'!AB537/'Exp with units conversion'!$H537)*'Exp with units conversion'!$G537,'Exp Database'!AB537*'Exp with units conversion'!$G537))</f>
        <v>0</v>
      </c>
      <c r="AD537" s="296">
        <f>IF(OR('Exp Database'!AC537=Lists!$G$2,'Exp Database'!AC537=Lists!$G$3,'Exp Database'!AC537=0),0,IF($F537=Lists!$G$2,('Exp Database'!AC537/'Exp with units conversion'!$H537)*'Exp with units conversion'!$G537,'Exp Database'!AC537*'Exp with units conversion'!$G537))</f>
        <v>0</v>
      </c>
      <c r="AE537" s="296">
        <f>IF(OR('Exp Database'!AD537=Lists!$G$2,'Exp Database'!AD537=Lists!$G$3,'Exp Database'!AD537=0),0,IF($F537=Lists!$G$2,('Exp Database'!AD537/'Exp with units conversion'!$H537)*'Exp with units conversion'!$G537,'Exp Database'!AD537*'Exp with units conversion'!$G537))</f>
        <v>0</v>
      </c>
      <c r="AG537" s="296">
        <f t="shared" si="45"/>
        <v>1</v>
      </c>
      <c r="AH537" s="296">
        <f t="shared" si="46"/>
        <v>1</v>
      </c>
      <c r="AI537" s="296">
        <f t="shared" si="47"/>
        <v>1</v>
      </c>
      <c r="AJ537" s="296">
        <f t="shared" si="48"/>
        <v>1</v>
      </c>
    </row>
    <row r="538" spans="2:36" ht="30.75" thickBot="1" x14ac:dyDescent="0.3">
      <c r="B538" s="296" t="str">
        <f t="shared" si="44"/>
        <v>02013</v>
      </c>
      <c r="C538" s="229">
        <f>'Exp Database'!C538</f>
        <v>0</v>
      </c>
      <c r="D538" s="229">
        <f>'Exp Database'!D538</f>
        <v>2013</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34" t="str">
        <f>'Exp Database'!K538</f>
        <v>HIV tests (commodities)</v>
      </c>
      <c r="M538" s="296" t="str">
        <f>'Exp Database'!L538</f>
        <v>2.2.1</v>
      </c>
      <c r="N538" s="296">
        <f>IF(OR('Exp Database'!M538=Lists!$G$2,'Exp Database'!M538=Lists!$G$3,'Exp Database'!M538=0),0,IF($F538=Lists!$G$2,('Exp Database'!M538/'Exp with units conversion'!$H538)*'Exp with units conversion'!$G538,'Exp Database'!M538*'Exp with units conversion'!$G538))</f>
        <v>0</v>
      </c>
      <c r="O538" s="296">
        <f>IF(OR('Exp Database'!N538=Lists!$G$2,'Exp Database'!N538=Lists!$G$3,'Exp Database'!N538=0),0,IF($F538=Lists!$G$2,('Exp Database'!N538/'Exp with units conversion'!$H538)*'Exp with units conversion'!$G538,'Exp Database'!N538*'Exp with units conversion'!$G538))</f>
        <v>0</v>
      </c>
      <c r="P538" s="296">
        <f>IF(OR('Exp Database'!O538=Lists!$G$2,'Exp Database'!O538=Lists!$G$3,'Exp Database'!O538=0),0,IF($F538=Lists!$G$2,('Exp Database'!O538/'Exp with units conversion'!$H538)*'Exp with units conversion'!$G538,'Exp Database'!O538*'Exp with units conversion'!$G538))</f>
        <v>0</v>
      </c>
      <c r="Q538" s="296">
        <f>IF(OR('Exp Database'!P538=Lists!$G$2,'Exp Database'!P538=Lists!$G$3,'Exp Database'!P538=0),0,IF($F538=Lists!$G$2,('Exp Database'!P538/'Exp with units conversion'!$H538)*'Exp with units conversion'!$G538,'Exp Database'!P538*'Exp with units conversion'!$G538))</f>
        <v>0</v>
      </c>
      <c r="R538" s="296">
        <f>IF(OR('Exp Database'!Q538=Lists!$G$2,'Exp Database'!Q538=Lists!$G$3,'Exp Database'!Q538=0),0,IF($F538=Lists!$G$2,('Exp Database'!Q538/'Exp with units conversion'!$H538)*'Exp with units conversion'!$G538,'Exp Database'!Q538*'Exp with units conversion'!$G538))</f>
        <v>0</v>
      </c>
      <c r="S538" s="296">
        <f>IF(OR('Exp Database'!R538=Lists!$G$2,'Exp Database'!R538=Lists!$G$3,'Exp Database'!R538=0),0,IF($F538=Lists!$G$2,('Exp Database'!R538/'Exp with units conversion'!$H538)*'Exp with units conversion'!$G538,'Exp Database'!R538*'Exp with units conversion'!$G538))</f>
        <v>0</v>
      </c>
      <c r="T538" s="296">
        <f>IF(OR('Exp Database'!S538=Lists!$G$2,'Exp Database'!S538=Lists!$G$3,'Exp Database'!S538=0),0,IF($F538=Lists!$G$2,('Exp Database'!S538/'Exp with units conversion'!$H538)*'Exp with units conversion'!$G538,'Exp Database'!S538*'Exp with units conversion'!$G538))</f>
        <v>0</v>
      </c>
      <c r="U538" s="296">
        <f>IF(OR('Exp Database'!T538=Lists!$G$2,'Exp Database'!T538=Lists!$G$3,'Exp Database'!T538=0),0,IF($F538=Lists!$G$2,('Exp Database'!T538/'Exp with units conversion'!$H538)*'Exp with units conversion'!$G538,'Exp Database'!T538*'Exp with units conversion'!$G538))</f>
        <v>0</v>
      </c>
      <c r="V538" s="296">
        <f>IF(OR('Exp Database'!U538=Lists!$G$2,'Exp Database'!U538=Lists!$G$3,'Exp Database'!U538=0),0,IF($F538=Lists!$G$2,('Exp Database'!U538/'Exp with units conversion'!$H538)*'Exp with units conversion'!$G538,'Exp Database'!U538*'Exp with units conversion'!$G538))</f>
        <v>0</v>
      </c>
      <c r="W538" s="296">
        <f>IF(OR('Exp Database'!V538=Lists!$G$2,'Exp Database'!V538=Lists!$G$3,'Exp Database'!V538=0),0,IF($F538=Lists!$G$2,('Exp Database'!V538/'Exp with units conversion'!$H538)*'Exp with units conversion'!$G538,'Exp Database'!V538*'Exp with units conversion'!$G538))</f>
        <v>0</v>
      </c>
      <c r="X538" s="296">
        <f>IF(OR('Exp Database'!W538=Lists!$G$2,'Exp Database'!W538=Lists!$G$3,'Exp Database'!W538=0),0,IF($F538=Lists!$G$2,('Exp Database'!W538/'Exp with units conversion'!$H538)*'Exp with units conversion'!$G538,'Exp Database'!W538*'Exp with units conversion'!$G538))</f>
        <v>0</v>
      </c>
      <c r="Y538" s="296">
        <f>IF(OR('Exp Database'!X538=Lists!$G$2,'Exp Database'!X538=Lists!$G$3,'Exp Database'!X538=0),0,IF($F538=Lists!$G$2,('Exp Database'!X538/'Exp with units conversion'!$H538)*'Exp with units conversion'!$G538,'Exp Database'!X538*'Exp with units conversion'!$G538))</f>
        <v>0</v>
      </c>
      <c r="Z538" s="296">
        <f>IF(OR('Exp Database'!Y538=Lists!$G$2,'Exp Database'!Y538=Lists!$G$3,'Exp Database'!Y538=0),0,IF($F538=Lists!$G$2,('Exp Database'!Y538/'Exp with units conversion'!$H538)*'Exp with units conversion'!$G538,'Exp Database'!Y538*'Exp with units conversion'!$G538))</f>
        <v>0</v>
      </c>
      <c r="AA538" s="296">
        <f>IF(OR('Exp Database'!Z538=Lists!$G$2,'Exp Database'!Z538=Lists!$G$3,'Exp Database'!Z538=0),0,IF($F538=Lists!$G$2,('Exp Database'!Z538/'Exp with units conversion'!$H538)*'Exp with units conversion'!$G538,'Exp Database'!Z538*'Exp with units conversion'!$G538))</f>
        <v>0</v>
      </c>
      <c r="AB538" s="296">
        <f>IF(OR('Exp Database'!AA538=Lists!$G$2,'Exp Database'!AA538=Lists!$G$3,'Exp Database'!AA538=0),0,IF($F538=Lists!$G$2,('Exp Database'!AA538/'Exp with units conversion'!$H538)*'Exp with units conversion'!$G538,'Exp Database'!AA538*'Exp with units conversion'!$G538))</f>
        <v>0</v>
      </c>
      <c r="AC538" s="296">
        <f>IF(OR('Exp Database'!AB538=Lists!$G$2,'Exp Database'!AB538=Lists!$G$3,'Exp Database'!AB538=0),0,IF($F538=Lists!$G$2,('Exp Database'!AB538/'Exp with units conversion'!$H538)*'Exp with units conversion'!$G538,'Exp Database'!AB538*'Exp with units conversion'!$G538))</f>
        <v>0</v>
      </c>
      <c r="AD538" s="296">
        <f>IF(OR('Exp Database'!AC538=Lists!$G$2,'Exp Database'!AC538=Lists!$G$3,'Exp Database'!AC538=0),0,IF($F538=Lists!$G$2,('Exp Database'!AC538/'Exp with units conversion'!$H538)*'Exp with units conversion'!$G538,'Exp Database'!AC538*'Exp with units conversion'!$G538))</f>
        <v>0</v>
      </c>
      <c r="AE538" s="296">
        <f>IF(OR('Exp Database'!AD538=Lists!$G$2,'Exp Database'!AD538=Lists!$G$3,'Exp Database'!AD538=0),0,IF($F538=Lists!$G$2,('Exp Database'!AD538/'Exp with units conversion'!$H538)*'Exp with units conversion'!$G538,'Exp Database'!AD538*'Exp with units conversion'!$G538))</f>
        <v>0</v>
      </c>
      <c r="AG538" s="296">
        <f t="shared" si="45"/>
        <v>1</v>
      </c>
      <c r="AH538" s="296">
        <f t="shared" si="46"/>
        <v>1</v>
      </c>
      <c r="AI538" s="296">
        <f t="shared" si="47"/>
        <v>1</v>
      </c>
      <c r="AJ538" s="296">
        <f t="shared" si="48"/>
        <v>1</v>
      </c>
    </row>
    <row r="539" spans="2:36" ht="30.75" thickBot="1" x14ac:dyDescent="0.3">
      <c r="B539" s="296" t="str">
        <f t="shared" si="44"/>
        <v>02013</v>
      </c>
      <c r="C539" s="229">
        <f>'Exp Database'!C539</f>
        <v>0</v>
      </c>
      <c r="D539" s="229">
        <f>'Exp Database'!D539</f>
        <v>2013</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34" t="str">
        <f>'Exp Database'!K539</f>
        <v>Other direct and indirect costs</v>
      </c>
      <c r="M539" s="296" t="str">
        <f>'Exp Database'!L539</f>
        <v>2.2.2</v>
      </c>
      <c r="N539" s="296">
        <f>IF(OR('Exp Database'!M539=Lists!$G$2,'Exp Database'!M539=Lists!$G$3,'Exp Database'!M539=0),0,IF($F539=Lists!$G$2,('Exp Database'!M539/'Exp with units conversion'!$H539)*'Exp with units conversion'!$G539,'Exp Database'!M539*'Exp with units conversion'!$G539))</f>
        <v>0</v>
      </c>
      <c r="O539" s="296">
        <f>IF(OR('Exp Database'!N539=Lists!$G$2,'Exp Database'!N539=Lists!$G$3,'Exp Database'!N539=0),0,IF($F539=Lists!$G$2,('Exp Database'!N539/'Exp with units conversion'!$H539)*'Exp with units conversion'!$G539,'Exp Database'!N539*'Exp with units conversion'!$G539))</f>
        <v>0</v>
      </c>
      <c r="P539" s="296">
        <f>IF(OR('Exp Database'!O539=Lists!$G$2,'Exp Database'!O539=Lists!$G$3,'Exp Database'!O539=0),0,IF($F539=Lists!$G$2,('Exp Database'!O539/'Exp with units conversion'!$H539)*'Exp with units conversion'!$G539,'Exp Database'!O539*'Exp with units conversion'!$G539))</f>
        <v>0</v>
      </c>
      <c r="Q539" s="296">
        <f>IF(OR('Exp Database'!P539=Lists!$G$2,'Exp Database'!P539=Lists!$G$3,'Exp Database'!P539=0),0,IF($F539=Lists!$G$2,('Exp Database'!P539/'Exp with units conversion'!$H539)*'Exp with units conversion'!$G539,'Exp Database'!P539*'Exp with units conversion'!$G539))</f>
        <v>0</v>
      </c>
      <c r="R539" s="296">
        <f>IF(OR('Exp Database'!Q539=Lists!$G$2,'Exp Database'!Q539=Lists!$G$3,'Exp Database'!Q539=0),0,IF($F539=Lists!$G$2,('Exp Database'!Q539/'Exp with units conversion'!$H539)*'Exp with units conversion'!$G539,'Exp Database'!Q539*'Exp with units conversion'!$G539))</f>
        <v>0</v>
      </c>
      <c r="S539" s="296">
        <f>IF(OR('Exp Database'!R539=Lists!$G$2,'Exp Database'!R539=Lists!$G$3,'Exp Database'!R539=0),0,IF($F539=Lists!$G$2,('Exp Database'!R539/'Exp with units conversion'!$H539)*'Exp with units conversion'!$G539,'Exp Database'!R539*'Exp with units conversion'!$G539))</f>
        <v>0</v>
      </c>
      <c r="T539" s="296">
        <f>IF(OR('Exp Database'!S539=Lists!$G$2,'Exp Database'!S539=Lists!$G$3,'Exp Database'!S539=0),0,IF($F539=Lists!$G$2,('Exp Database'!S539/'Exp with units conversion'!$H539)*'Exp with units conversion'!$G539,'Exp Database'!S539*'Exp with units conversion'!$G539))</f>
        <v>0</v>
      </c>
      <c r="U539" s="296">
        <f>IF(OR('Exp Database'!T539=Lists!$G$2,'Exp Database'!T539=Lists!$G$3,'Exp Database'!T539=0),0,IF($F539=Lists!$G$2,('Exp Database'!T539/'Exp with units conversion'!$H539)*'Exp with units conversion'!$G539,'Exp Database'!T539*'Exp with units conversion'!$G539))</f>
        <v>0</v>
      </c>
      <c r="V539" s="296">
        <f>IF(OR('Exp Database'!U539=Lists!$G$2,'Exp Database'!U539=Lists!$G$3,'Exp Database'!U539=0),0,IF($F539=Lists!$G$2,('Exp Database'!U539/'Exp with units conversion'!$H539)*'Exp with units conversion'!$G539,'Exp Database'!U539*'Exp with units conversion'!$G539))</f>
        <v>0</v>
      </c>
      <c r="W539" s="296">
        <f>IF(OR('Exp Database'!V539=Lists!$G$2,'Exp Database'!V539=Lists!$G$3,'Exp Database'!V539=0),0,IF($F539=Lists!$G$2,('Exp Database'!V539/'Exp with units conversion'!$H539)*'Exp with units conversion'!$G539,'Exp Database'!V539*'Exp with units conversion'!$G539))</f>
        <v>0</v>
      </c>
      <c r="X539" s="296">
        <f>IF(OR('Exp Database'!W539=Lists!$G$2,'Exp Database'!W539=Lists!$G$3,'Exp Database'!W539=0),0,IF($F539=Lists!$G$2,('Exp Database'!W539/'Exp with units conversion'!$H539)*'Exp with units conversion'!$G539,'Exp Database'!W539*'Exp with units conversion'!$G539))</f>
        <v>0</v>
      </c>
      <c r="Y539" s="296">
        <f>IF(OR('Exp Database'!X539=Lists!$G$2,'Exp Database'!X539=Lists!$G$3,'Exp Database'!X539=0),0,IF($F539=Lists!$G$2,('Exp Database'!X539/'Exp with units conversion'!$H539)*'Exp with units conversion'!$G539,'Exp Database'!X539*'Exp with units conversion'!$G539))</f>
        <v>0</v>
      </c>
      <c r="Z539" s="296">
        <f>IF(OR('Exp Database'!Y539=Lists!$G$2,'Exp Database'!Y539=Lists!$G$3,'Exp Database'!Y539=0),0,IF($F539=Lists!$G$2,('Exp Database'!Y539/'Exp with units conversion'!$H539)*'Exp with units conversion'!$G539,'Exp Database'!Y539*'Exp with units conversion'!$G539))</f>
        <v>0</v>
      </c>
      <c r="AA539" s="296">
        <f>IF(OR('Exp Database'!Z539=Lists!$G$2,'Exp Database'!Z539=Lists!$G$3,'Exp Database'!Z539=0),0,IF($F539=Lists!$G$2,('Exp Database'!Z539/'Exp with units conversion'!$H539)*'Exp with units conversion'!$G539,'Exp Database'!Z539*'Exp with units conversion'!$G539))</f>
        <v>0</v>
      </c>
      <c r="AB539" s="296">
        <f>IF(OR('Exp Database'!AA539=Lists!$G$2,'Exp Database'!AA539=Lists!$G$3,'Exp Database'!AA539=0),0,IF($F539=Lists!$G$2,('Exp Database'!AA539/'Exp with units conversion'!$H539)*'Exp with units conversion'!$G539,'Exp Database'!AA539*'Exp with units conversion'!$G539))</f>
        <v>0</v>
      </c>
      <c r="AC539" s="296">
        <f>IF(OR('Exp Database'!AB539=Lists!$G$2,'Exp Database'!AB539=Lists!$G$3,'Exp Database'!AB539=0),0,IF($F539=Lists!$G$2,('Exp Database'!AB539/'Exp with units conversion'!$H539)*'Exp with units conversion'!$G539,'Exp Database'!AB539*'Exp with units conversion'!$G539))</f>
        <v>0</v>
      </c>
      <c r="AD539" s="296">
        <f>IF(OR('Exp Database'!AC539=Lists!$G$2,'Exp Database'!AC539=Lists!$G$3,'Exp Database'!AC539=0),0,IF($F539=Lists!$G$2,('Exp Database'!AC539/'Exp with units conversion'!$H539)*'Exp with units conversion'!$G539,'Exp Database'!AC539*'Exp with units conversion'!$G539))</f>
        <v>0</v>
      </c>
      <c r="AE539" s="296">
        <f>IF(OR('Exp Database'!AD539=Lists!$G$2,'Exp Database'!AD539=Lists!$G$3,'Exp Database'!AD539=0),0,IF($F539=Lists!$G$2,('Exp Database'!AD539/'Exp with units conversion'!$H539)*'Exp with units conversion'!$G539,'Exp Database'!AD539*'Exp with units conversion'!$G539))</f>
        <v>0</v>
      </c>
      <c r="AG539" s="296">
        <f t="shared" si="45"/>
        <v>1</v>
      </c>
      <c r="AH539" s="296">
        <f t="shared" si="46"/>
        <v>1</v>
      </c>
      <c r="AI539" s="296">
        <f t="shared" si="47"/>
        <v>1</v>
      </c>
      <c r="AJ539" s="296">
        <f t="shared" si="48"/>
        <v>1</v>
      </c>
    </row>
    <row r="540" spans="2:36" ht="30.75" thickBot="1" x14ac:dyDescent="0.3">
      <c r="B540" s="296" t="str">
        <f t="shared" si="44"/>
        <v>02013</v>
      </c>
      <c r="C540" s="229">
        <f>'Exp Database'!C540</f>
        <v>0</v>
      </c>
      <c r="D540" s="229">
        <f>'Exp Database'!D540</f>
        <v>2013</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34" t="str">
        <f>'Exp Database'!K540</f>
        <v>Not disaggregated by type of cost</v>
      </c>
      <c r="M540" s="296" t="str">
        <f>'Exp Database'!L540</f>
        <v>2.2.3</v>
      </c>
      <c r="N540" s="296">
        <f>IF(OR('Exp Database'!M540=Lists!$G$2,'Exp Database'!M540=Lists!$G$3,'Exp Database'!M540=0),0,IF($F540=Lists!$G$2,('Exp Database'!M540/'Exp with units conversion'!$H540)*'Exp with units conversion'!$G540,'Exp Database'!M540*'Exp with units conversion'!$G540))</f>
        <v>0</v>
      </c>
      <c r="O540" s="296">
        <f>IF(OR('Exp Database'!N540=Lists!$G$2,'Exp Database'!N540=Lists!$G$3,'Exp Database'!N540=0),0,IF($F540=Lists!$G$2,('Exp Database'!N540/'Exp with units conversion'!$H540)*'Exp with units conversion'!$G540,'Exp Database'!N540*'Exp with units conversion'!$G540))</f>
        <v>0</v>
      </c>
      <c r="P540" s="296">
        <f>IF(OR('Exp Database'!O540=Lists!$G$2,'Exp Database'!O540=Lists!$G$3,'Exp Database'!O540=0),0,IF($F540=Lists!$G$2,('Exp Database'!O540/'Exp with units conversion'!$H540)*'Exp with units conversion'!$G540,'Exp Database'!O540*'Exp with units conversion'!$G540))</f>
        <v>0</v>
      </c>
      <c r="Q540" s="296">
        <f>IF(OR('Exp Database'!P540=Lists!$G$2,'Exp Database'!P540=Lists!$G$3,'Exp Database'!P540=0),0,IF($F540=Lists!$G$2,('Exp Database'!P540/'Exp with units conversion'!$H540)*'Exp with units conversion'!$G540,'Exp Database'!P540*'Exp with units conversion'!$G540))</f>
        <v>0</v>
      </c>
      <c r="R540" s="296">
        <f>IF(OR('Exp Database'!Q540=Lists!$G$2,'Exp Database'!Q540=Lists!$G$3,'Exp Database'!Q540=0),0,IF($F540=Lists!$G$2,('Exp Database'!Q540/'Exp with units conversion'!$H540)*'Exp with units conversion'!$G540,'Exp Database'!Q540*'Exp with units conversion'!$G540))</f>
        <v>0</v>
      </c>
      <c r="S540" s="296">
        <f>IF(OR('Exp Database'!R540=Lists!$G$2,'Exp Database'!R540=Lists!$G$3,'Exp Database'!R540=0),0,IF($F540=Lists!$G$2,('Exp Database'!R540/'Exp with units conversion'!$H540)*'Exp with units conversion'!$G540,'Exp Database'!R540*'Exp with units conversion'!$G540))</f>
        <v>0</v>
      </c>
      <c r="T540" s="296">
        <f>IF(OR('Exp Database'!S540=Lists!$G$2,'Exp Database'!S540=Lists!$G$3,'Exp Database'!S540=0),0,IF($F540=Lists!$G$2,('Exp Database'!S540/'Exp with units conversion'!$H540)*'Exp with units conversion'!$G540,'Exp Database'!S540*'Exp with units conversion'!$G540))</f>
        <v>0</v>
      </c>
      <c r="U540" s="296">
        <f>IF(OR('Exp Database'!T540=Lists!$G$2,'Exp Database'!T540=Lists!$G$3,'Exp Database'!T540=0),0,IF($F540=Lists!$G$2,('Exp Database'!T540/'Exp with units conversion'!$H540)*'Exp with units conversion'!$G540,'Exp Database'!T540*'Exp with units conversion'!$G540))</f>
        <v>0</v>
      </c>
      <c r="V540" s="296">
        <f>IF(OR('Exp Database'!U540=Lists!$G$2,'Exp Database'!U540=Lists!$G$3,'Exp Database'!U540=0),0,IF($F540=Lists!$G$2,('Exp Database'!U540/'Exp with units conversion'!$H540)*'Exp with units conversion'!$G540,'Exp Database'!U540*'Exp with units conversion'!$G540))</f>
        <v>0</v>
      </c>
      <c r="W540" s="296">
        <f>IF(OR('Exp Database'!V540=Lists!$G$2,'Exp Database'!V540=Lists!$G$3,'Exp Database'!V540=0),0,IF($F540=Lists!$G$2,('Exp Database'!V540/'Exp with units conversion'!$H540)*'Exp with units conversion'!$G540,'Exp Database'!V540*'Exp with units conversion'!$G540))</f>
        <v>0</v>
      </c>
      <c r="X540" s="296">
        <f>IF(OR('Exp Database'!W540=Lists!$G$2,'Exp Database'!W540=Lists!$G$3,'Exp Database'!W540=0),0,IF($F540=Lists!$G$2,('Exp Database'!W540/'Exp with units conversion'!$H540)*'Exp with units conversion'!$G540,'Exp Database'!W540*'Exp with units conversion'!$G540))</f>
        <v>0</v>
      </c>
      <c r="Y540" s="296">
        <f>IF(OR('Exp Database'!X540=Lists!$G$2,'Exp Database'!X540=Lists!$G$3,'Exp Database'!X540=0),0,IF($F540=Lists!$G$2,('Exp Database'!X540/'Exp with units conversion'!$H540)*'Exp with units conversion'!$G540,'Exp Database'!X540*'Exp with units conversion'!$G540))</f>
        <v>0</v>
      </c>
      <c r="Z540" s="296">
        <f>IF(OR('Exp Database'!Y540=Lists!$G$2,'Exp Database'!Y540=Lists!$G$3,'Exp Database'!Y540=0),0,IF($F540=Lists!$G$2,('Exp Database'!Y540/'Exp with units conversion'!$H540)*'Exp with units conversion'!$G540,'Exp Database'!Y540*'Exp with units conversion'!$G540))</f>
        <v>0</v>
      </c>
      <c r="AA540" s="296">
        <f>IF(OR('Exp Database'!Z540=Lists!$G$2,'Exp Database'!Z540=Lists!$G$3,'Exp Database'!Z540=0),0,IF($F540=Lists!$G$2,('Exp Database'!Z540/'Exp with units conversion'!$H540)*'Exp with units conversion'!$G540,'Exp Database'!Z540*'Exp with units conversion'!$G540))</f>
        <v>0</v>
      </c>
      <c r="AB540" s="296">
        <f>IF(OR('Exp Database'!AA540=Lists!$G$2,'Exp Database'!AA540=Lists!$G$3,'Exp Database'!AA540=0),0,IF($F540=Lists!$G$2,('Exp Database'!AA540/'Exp with units conversion'!$H540)*'Exp with units conversion'!$G540,'Exp Database'!AA540*'Exp with units conversion'!$G540))</f>
        <v>0</v>
      </c>
      <c r="AC540" s="296">
        <f>IF(OR('Exp Database'!AB540=Lists!$G$2,'Exp Database'!AB540=Lists!$G$3,'Exp Database'!AB540=0),0,IF($F540=Lists!$G$2,('Exp Database'!AB540/'Exp with units conversion'!$H540)*'Exp with units conversion'!$G540,'Exp Database'!AB540*'Exp with units conversion'!$G540))</f>
        <v>0</v>
      </c>
      <c r="AD540" s="296">
        <f>IF(OR('Exp Database'!AC540=Lists!$G$2,'Exp Database'!AC540=Lists!$G$3,'Exp Database'!AC540=0),0,IF($F540=Lists!$G$2,('Exp Database'!AC540/'Exp with units conversion'!$H540)*'Exp with units conversion'!$G540,'Exp Database'!AC540*'Exp with units conversion'!$G540))</f>
        <v>0</v>
      </c>
      <c r="AE540" s="296">
        <f>IF(OR('Exp Database'!AD540=Lists!$G$2,'Exp Database'!AD540=Lists!$G$3,'Exp Database'!AD540=0),0,IF($F540=Lists!$G$2,('Exp Database'!AD540/'Exp with units conversion'!$H540)*'Exp with units conversion'!$G540,'Exp Database'!AD540*'Exp with units conversion'!$G540))</f>
        <v>0</v>
      </c>
      <c r="AG540" s="296">
        <f t="shared" si="45"/>
        <v>1</v>
      </c>
      <c r="AH540" s="296">
        <f t="shared" si="46"/>
        <v>1</v>
      </c>
      <c r="AI540" s="296">
        <f t="shared" si="47"/>
        <v>1</v>
      </c>
      <c r="AJ540" s="296">
        <f t="shared" si="48"/>
        <v>1</v>
      </c>
    </row>
    <row r="541" spans="2:36" ht="75.75" thickBot="1" x14ac:dyDescent="0.3">
      <c r="B541" s="296" t="str">
        <f t="shared" si="44"/>
        <v>02013</v>
      </c>
      <c r="C541" s="229">
        <f>'Exp Database'!C541</f>
        <v>0</v>
      </c>
      <c r="D541" s="229">
        <f>'Exp Database'!D541</f>
        <v>2013</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34" t="str">
        <f>'Exp Database'!K541</f>
        <v>Antiretroviral treatment to reduce vertical transmission of HIV, including:</v>
      </c>
      <c r="M541" s="296">
        <f>'Exp Database'!L541</f>
        <v>2.2999999999999998</v>
      </c>
      <c r="N541" s="296">
        <f>IF(OR('Exp Database'!M541=Lists!$G$2,'Exp Database'!M541=Lists!$G$3,'Exp Database'!M541=0),0,IF($F541=Lists!$G$2,('Exp Database'!M541/'Exp with units conversion'!$H541)*'Exp with units conversion'!$G541,'Exp Database'!M541*'Exp with units conversion'!$G541))</f>
        <v>0</v>
      </c>
      <c r="O541" s="296">
        <f>IF(OR('Exp Database'!N541=Lists!$G$2,'Exp Database'!N541=Lists!$G$3,'Exp Database'!N541=0),0,IF($F541=Lists!$G$2,('Exp Database'!N541/'Exp with units conversion'!$H541)*'Exp with units conversion'!$G541,'Exp Database'!N541*'Exp with units conversion'!$G541))</f>
        <v>0</v>
      </c>
      <c r="P541" s="296">
        <f>IF(OR('Exp Database'!O541=Lists!$G$2,'Exp Database'!O541=Lists!$G$3,'Exp Database'!O541=0),0,IF($F541=Lists!$G$2,('Exp Database'!O541/'Exp with units conversion'!$H541)*'Exp with units conversion'!$G541,'Exp Database'!O541*'Exp with units conversion'!$G541))</f>
        <v>0</v>
      </c>
      <c r="Q541" s="296">
        <f>IF(OR('Exp Database'!P541=Lists!$G$2,'Exp Database'!P541=Lists!$G$3,'Exp Database'!P541=0),0,IF($F541=Lists!$G$2,('Exp Database'!P541/'Exp with units conversion'!$H541)*'Exp with units conversion'!$G541,'Exp Database'!P541*'Exp with units conversion'!$G541))</f>
        <v>0</v>
      </c>
      <c r="R541" s="296">
        <f>IF(OR('Exp Database'!Q541=Lists!$G$2,'Exp Database'!Q541=Lists!$G$3,'Exp Database'!Q541=0),0,IF($F541=Lists!$G$2,('Exp Database'!Q541/'Exp with units conversion'!$H541)*'Exp with units conversion'!$G541,'Exp Database'!Q541*'Exp with units conversion'!$G541))</f>
        <v>0</v>
      </c>
      <c r="S541" s="296">
        <f>IF(OR('Exp Database'!R541=Lists!$G$2,'Exp Database'!R541=Lists!$G$3,'Exp Database'!R541=0),0,IF($F541=Lists!$G$2,('Exp Database'!R541/'Exp with units conversion'!$H541)*'Exp with units conversion'!$G541,'Exp Database'!R541*'Exp with units conversion'!$G541))</f>
        <v>0</v>
      </c>
      <c r="T541" s="296">
        <f>IF(OR('Exp Database'!S541=Lists!$G$2,'Exp Database'!S541=Lists!$G$3,'Exp Database'!S541=0),0,IF($F541=Lists!$G$2,('Exp Database'!S541/'Exp with units conversion'!$H541)*'Exp with units conversion'!$G541,'Exp Database'!S541*'Exp with units conversion'!$G541))</f>
        <v>0</v>
      </c>
      <c r="U541" s="296">
        <f>IF(OR('Exp Database'!T541=Lists!$G$2,'Exp Database'!T541=Lists!$G$3,'Exp Database'!T541=0),0,IF($F541=Lists!$G$2,('Exp Database'!T541/'Exp with units conversion'!$H541)*'Exp with units conversion'!$G541,'Exp Database'!T541*'Exp with units conversion'!$G541))</f>
        <v>0</v>
      </c>
      <c r="V541" s="296">
        <f>IF(OR('Exp Database'!U541=Lists!$G$2,'Exp Database'!U541=Lists!$G$3,'Exp Database'!U541=0),0,IF($F541=Lists!$G$2,('Exp Database'!U541/'Exp with units conversion'!$H541)*'Exp with units conversion'!$G541,'Exp Database'!U541*'Exp with units conversion'!$G541))</f>
        <v>0</v>
      </c>
      <c r="W541" s="296">
        <f>IF(OR('Exp Database'!V541=Lists!$G$2,'Exp Database'!V541=Lists!$G$3,'Exp Database'!V541=0),0,IF($F541=Lists!$G$2,('Exp Database'!V541/'Exp with units conversion'!$H541)*'Exp with units conversion'!$G541,'Exp Database'!V541*'Exp with units conversion'!$G541))</f>
        <v>0</v>
      </c>
      <c r="X541" s="296">
        <f>IF(OR('Exp Database'!W541=Lists!$G$2,'Exp Database'!W541=Lists!$G$3,'Exp Database'!W541=0),0,IF($F541=Lists!$G$2,('Exp Database'!W541/'Exp with units conversion'!$H541)*'Exp with units conversion'!$G541,'Exp Database'!W541*'Exp with units conversion'!$G541))</f>
        <v>0</v>
      </c>
      <c r="Y541" s="296">
        <f>IF(OR('Exp Database'!X541=Lists!$G$2,'Exp Database'!X541=Lists!$G$3,'Exp Database'!X541=0),0,IF($F541=Lists!$G$2,('Exp Database'!X541/'Exp with units conversion'!$H541)*'Exp with units conversion'!$G541,'Exp Database'!X541*'Exp with units conversion'!$G541))</f>
        <v>0</v>
      </c>
      <c r="Z541" s="296">
        <f>IF(OR('Exp Database'!Y541=Lists!$G$2,'Exp Database'!Y541=Lists!$G$3,'Exp Database'!Y541=0),0,IF($F541=Lists!$G$2,('Exp Database'!Y541/'Exp with units conversion'!$H541)*'Exp with units conversion'!$G541,'Exp Database'!Y541*'Exp with units conversion'!$G541))</f>
        <v>0</v>
      </c>
      <c r="AA541" s="296">
        <f>IF(OR('Exp Database'!Z541=Lists!$G$2,'Exp Database'!Z541=Lists!$G$3,'Exp Database'!Z541=0),0,IF($F541=Lists!$G$2,('Exp Database'!Z541/'Exp with units conversion'!$H541)*'Exp with units conversion'!$G541,'Exp Database'!Z541*'Exp with units conversion'!$G541))</f>
        <v>0</v>
      </c>
      <c r="AB541" s="296">
        <f>IF(OR('Exp Database'!AA541=Lists!$G$2,'Exp Database'!AA541=Lists!$G$3,'Exp Database'!AA541=0),0,IF($F541=Lists!$G$2,('Exp Database'!AA541/'Exp with units conversion'!$H541)*'Exp with units conversion'!$G541,'Exp Database'!AA541*'Exp with units conversion'!$G541))</f>
        <v>0</v>
      </c>
      <c r="AC541" s="296">
        <f>IF(OR('Exp Database'!AB541=Lists!$G$2,'Exp Database'!AB541=Lists!$G$3,'Exp Database'!AB541=0),0,IF($F541=Lists!$G$2,('Exp Database'!AB541/'Exp with units conversion'!$H541)*'Exp with units conversion'!$G541,'Exp Database'!AB541*'Exp with units conversion'!$G541))</f>
        <v>0</v>
      </c>
      <c r="AD541" s="296">
        <f>IF(OR('Exp Database'!AC541=Lists!$G$2,'Exp Database'!AC541=Lists!$G$3,'Exp Database'!AC541=0),0,IF($F541=Lists!$G$2,('Exp Database'!AC541/'Exp with units conversion'!$H541)*'Exp with units conversion'!$G541,'Exp Database'!AC541*'Exp with units conversion'!$G541))</f>
        <v>0</v>
      </c>
      <c r="AE541" s="296">
        <f>IF(OR('Exp Database'!AD541=Lists!$G$2,'Exp Database'!AD541=Lists!$G$3,'Exp Database'!AD541=0),0,IF($F541=Lists!$G$2,('Exp Database'!AD541/'Exp with units conversion'!$H541)*'Exp with units conversion'!$G541,'Exp Database'!AD541*'Exp with units conversion'!$G541))</f>
        <v>0</v>
      </c>
      <c r="AG541" s="296">
        <f t="shared" si="45"/>
        <v>1</v>
      </c>
      <c r="AH541" s="296">
        <f t="shared" si="46"/>
        <v>1</v>
      </c>
      <c r="AI541" s="296">
        <f t="shared" si="47"/>
        <v>1</v>
      </c>
      <c r="AJ541" s="296">
        <f t="shared" si="48"/>
        <v>1</v>
      </c>
    </row>
    <row r="542" spans="2:36" ht="15.75" thickBot="1" x14ac:dyDescent="0.3">
      <c r="B542" s="296" t="str">
        <f t="shared" si="44"/>
        <v>02013</v>
      </c>
      <c r="C542" s="229">
        <f>'Exp Database'!C542</f>
        <v>0</v>
      </c>
      <c r="D542" s="229">
        <f>'Exp Database'!D542</f>
        <v>2013</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34" t="str">
        <f>'Exp Database'!K542</f>
        <v>ARVs</v>
      </c>
      <c r="M542" s="296" t="str">
        <f>'Exp Database'!L542</f>
        <v>2.3.1</v>
      </c>
      <c r="N542" s="296">
        <f>IF(OR('Exp Database'!M542=Lists!$G$2,'Exp Database'!M542=Lists!$G$3,'Exp Database'!M542=0),0,IF($F542=Lists!$G$2,('Exp Database'!M542/'Exp with units conversion'!$H542)*'Exp with units conversion'!$G542,'Exp Database'!M542*'Exp with units conversion'!$G542))</f>
        <v>0</v>
      </c>
      <c r="O542" s="296">
        <f>IF(OR('Exp Database'!N542=Lists!$G$2,'Exp Database'!N542=Lists!$G$3,'Exp Database'!N542=0),0,IF($F542=Lists!$G$2,('Exp Database'!N542/'Exp with units conversion'!$H542)*'Exp with units conversion'!$G542,'Exp Database'!N542*'Exp with units conversion'!$G542))</f>
        <v>0</v>
      </c>
      <c r="P542" s="296">
        <f>IF(OR('Exp Database'!O542=Lists!$G$2,'Exp Database'!O542=Lists!$G$3,'Exp Database'!O542=0),0,IF($F542=Lists!$G$2,('Exp Database'!O542/'Exp with units conversion'!$H542)*'Exp with units conversion'!$G542,'Exp Database'!O542*'Exp with units conversion'!$G542))</f>
        <v>0</v>
      </c>
      <c r="Q542" s="296">
        <f>IF(OR('Exp Database'!P542=Lists!$G$2,'Exp Database'!P542=Lists!$G$3,'Exp Database'!P542=0),0,IF($F542=Lists!$G$2,('Exp Database'!P542/'Exp with units conversion'!$H542)*'Exp with units conversion'!$G542,'Exp Database'!P542*'Exp with units conversion'!$G542))</f>
        <v>0</v>
      </c>
      <c r="R542" s="296">
        <f>IF(OR('Exp Database'!Q542=Lists!$G$2,'Exp Database'!Q542=Lists!$G$3,'Exp Database'!Q542=0),0,IF($F542=Lists!$G$2,('Exp Database'!Q542/'Exp with units conversion'!$H542)*'Exp with units conversion'!$G542,'Exp Database'!Q542*'Exp with units conversion'!$G542))</f>
        <v>0</v>
      </c>
      <c r="S542" s="296">
        <f>IF(OR('Exp Database'!R542=Lists!$G$2,'Exp Database'!R542=Lists!$G$3,'Exp Database'!R542=0),0,IF($F542=Lists!$G$2,('Exp Database'!R542/'Exp with units conversion'!$H542)*'Exp with units conversion'!$G542,'Exp Database'!R542*'Exp with units conversion'!$G542))</f>
        <v>0</v>
      </c>
      <c r="T542" s="296">
        <f>IF(OR('Exp Database'!S542=Lists!$G$2,'Exp Database'!S542=Lists!$G$3,'Exp Database'!S542=0),0,IF($F542=Lists!$G$2,('Exp Database'!S542/'Exp with units conversion'!$H542)*'Exp with units conversion'!$G542,'Exp Database'!S542*'Exp with units conversion'!$G542))</f>
        <v>0</v>
      </c>
      <c r="U542" s="296">
        <f>IF(OR('Exp Database'!T542=Lists!$G$2,'Exp Database'!T542=Lists!$G$3,'Exp Database'!T542=0),0,IF($F542=Lists!$G$2,('Exp Database'!T542/'Exp with units conversion'!$H542)*'Exp with units conversion'!$G542,'Exp Database'!T542*'Exp with units conversion'!$G542))</f>
        <v>0</v>
      </c>
      <c r="V542" s="296">
        <f>IF(OR('Exp Database'!U542=Lists!$G$2,'Exp Database'!U542=Lists!$G$3,'Exp Database'!U542=0),0,IF($F542=Lists!$G$2,('Exp Database'!U542/'Exp with units conversion'!$H542)*'Exp with units conversion'!$G542,'Exp Database'!U542*'Exp with units conversion'!$G542))</f>
        <v>0</v>
      </c>
      <c r="W542" s="296">
        <f>IF(OR('Exp Database'!V542=Lists!$G$2,'Exp Database'!V542=Lists!$G$3,'Exp Database'!V542=0),0,IF($F542=Lists!$G$2,('Exp Database'!V542/'Exp with units conversion'!$H542)*'Exp with units conversion'!$G542,'Exp Database'!V542*'Exp with units conversion'!$G542))</f>
        <v>0</v>
      </c>
      <c r="X542" s="296">
        <f>IF(OR('Exp Database'!W542=Lists!$G$2,'Exp Database'!W542=Lists!$G$3,'Exp Database'!W542=0),0,IF($F542=Lists!$G$2,('Exp Database'!W542/'Exp with units conversion'!$H542)*'Exp with units conversion'!$G542,'Exp Database'!W542*'Exp with units conversion'!$G542))</f>
        <v>0</v>
      </c>
      <c r="Y542" s="296">
        <f>IF(OR('Exp Database'!X542=Lists!$G$2,'Exp Database'!X542=Lists!$G$3,'Exp Database'!X542=0),0,IF($F542=Lists!$G$2,('Exp Database'!X542/'Exp with units conversion'!$H542)*'Exp with units conversion'!$G542,'Exp Database'!X542*'Exp with units conversion'!$G542))</f>
        <v>0</v>
      </c>
      <c r="Z542" s="296">
        <f>IF(OR('Exp Database'!Y542=Lists!$G$2,'Exp Database'!Y542=Lists!$G$3,'Exp Database'!Y542=0),0,IF($F542=Lists!$G$2,('Exp Database'!Y542/'Exp with units conversion'!$H542)*'Exp with units conversion'!$G542,'Exp Database'!Y542*'Exp with units conversion'!$G542))</f>
        <v>0</v>
      </c>
      <c r="AA542" s="296">
        <f>IF(OR('Exp Database'!Z542=Lists!$G$2,'Exp Database'!Z542=Lists!$G$3,'Exp Database'!Z542=0),0,IF($F542=Lists!$G$2,('Exp Database'!Z542/'Exp with units conversion'!$H542)*'Exp with units conversion'!$G542,'Exp Database'!Z542*'Exp with units conversion'!$G542))</f>
        <v>0</v>
      </c>
      <c r="AB542" s="296">
        <f>IF(OR('Exp Database'!AA542=Lists!$G$2,'Exp Database'!AA542=Lists!$G$3,'Exp Database'!AA542=0),0,IF($F542=Lists!$G$2,('Exp Database'!AA542/'Exp with units conversion'!$H542)*'Exp with units conversion'!$G542,'Exp Database'!AA542*'Exp with units conversion'!$G542))</f>
        <v>0</v>
      </c>
      <c r="AC542" s="296">
        <f>IF(OR('Exp Database'!AB542=Lists!$G$2,'Exp Database'!AB542=Lists!$G$3,'Exp Database'!AB542=0),0,IF($F542=Lists!$G$2,('Exp Database'!AB542/'Exp with units conversion'!$H542)*'Exp with units conversion'!$G542,'Exp Database'!AB542*'Exp with units conversion'!$G542))</f>
        <v>0</v>
      </c>
      <c r="AD542" s="296">
        <f>IF(OR('Exp Database'!AC542=Lists!$G$2,'Exp Database'!AC542=Lists!$G$3,'Exp Database'!AC542=0),0,IF($F542=Lists!$G$2,('Exp Database'!AC542/'Exp with units conversion'!$H542)*'Exp with units conversion'!$G542,'Exp Database'!AC542*'Exp with units conversion'!$G542))</f>
        <v>0</v>
      </c>
      <c r="AE542" s="296">
        <f>IF(OR('Exp Database'!AD542=Lists!$G$2,'Exp Database'!AD542=Lists!$G$3,'Exp Database'!AD542=0),0,IF($F542=Lists!$G$2,('Exp Database'!AD542/'Exp with units conversion'!$H542)*'Exp with units conversion'!$G542,'Exp Database'!AD542*'Exp with units conversion'!$G542))</f>
        <v>0</v>
      </c>
      <c r="AG542" s="296">
        <f t="shared" si="45"/>
        <v>1</v>
      </c>
      <c r="AH542" s="296">
        <f t="shared" si="46"/>
        <v>1</v>
      </c>
      <c r="AI542" s="296">
        <f t="shared" si="47"/>
        <v>1</v>
      </c>
      <c r="AJ542" s="296">
        <f t="shared" si="48"/>
        <v>1</v>
      </c>
    </row>
    <row r="543" spans="2:36" ht="30.75" thickBot="1" x14ac:dyDescent="0.3">
      <c r="B543" s="296" t="str">
        <f t="shared" si="44"/>
        <v>02013</v>
      </c>
      <c r="C543" s="229">
        <f>'Exp Database'!C543</f>
        <v>0</v>
      </c>
      <c r="D543" s="229">
        <f>'Exp Database'!D543</f>
        <v>2013</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34" t="str">
        <f>'Exp Database'!K543</f>
        <v>Other direct and indirect costs</v>
      </c>
      <c r="M543" s="296" t="str">
        <f>'Exp Database'!L543</f>
        <v>2.3.2</v>
      </c>
      <c r="N543" s="296">
        <f>IF(OR('Exp Database'!M543=Lists!$G$2,'Exp Database'!M543=Lists!$G$3,'Exp Database'!M543=0),0,IF($F543=Lists!$G$2,('Exp Database'!M543/'Exp with units conversion'!$H543)*'Exp with units conversion'!$G543,'Exp Database'!M543*'Exp with units conversion'!$G543))</f>
        <v>0</v>
      </c>
      <c r="O543" s="296">
        <f>IF(OR('Exp Database'!N543=Lists!$G$2,'Exp Database'!N543=Lists!$G$3,'Exp Database'!N543=0),0,IF($F543=Lists!$G$2,('Exp Database'!N543/'Exp with units conversion'!$H543)*'Exp with units conversion'!$G543,'Exp Database'!N543*'Exp with units conversion'!$G543))</f>
        <v>0</v>
      </c>
      <c r="P543" s="296">
        <f>IF(OR('Exp Database'!O543=Lists!$G$2,'Exp Database'!O543=Lists!$G$3,'Exp Database'!O543=0),0,IF($F543=Lists!$G$2,('Exp Database'!O543/'Exp with units conversion'!$H543)*'Exp with units conversion'!$G543,'Exp Database'!O543*'Exp with units conversion'!$G543))</f>
        <v>0</v>
      </c>
      <c r="Q543" s="296">
        <f>IF(OR('Exp Database'!P543=Lists!$G$2,'Exp Database'!P543=Lists!$G$3,'Exp Database'!P543=0),0,IF($F543=Lists!$G$2,('Exp Database'!P543/'Exp with units conversion'!$H543)*'Exp with units conversion'!$G543,'Exp Database'!P543*'Exp with units conversion'!$G543))</f>
        <v>0</v>
      </c>
      <c r="R543" s="296">
        <f>IF(OR('Exp Database'!Q543=Lists!$G$2,'Exp Database'!Q543=Lists!$G$3,'Exp Database'!Q543=0),0,IF($F543=Lists!$G$2,('Exp Database'!Q543/'Exp with units conversion'!$H543)*'Exp with units conversion'!$G543,'Exp Database'!Q543*'Exp with units conversion'!$G543))</f>
        <v>0</v>
      </c>
      <c r="S543" s="296">
        <f>IF(OR('Exp Database'!R543=Lists!$G$2,'Exp Database'!R543=Lists!$G$3,'Exp Database'!R543=0),0,IF($F543=Lists!$G$2,('Exp Database'!R543/'Exp with units conversion'!$H543)*'Exp with units conversion'!$G543,'Exp Database'!R543*'Exp with units conversion'!$G543))</f>
        <v>0</v>
      </c>
      <c r="T543" s="296">
        <f>IF(OR('Exp Database'!S543=Lists!$G$2,'Exp Database'!S543=Lists!$G$3,'Exp Database'!S543=0),0,IF($F543=Lists!$G$2,('Exp Database'!S543/'Exp with units conversion'!$H543)*'Exp with units conversion'!$G543,'Exp Database'!S543*'Exp with units conversion'!$G543))</f>
        <v>0</v>
      </c>
      <c r="U543" s="296">
        <f>IF(OR('Exp Database'!T543=Lists!$G$2,'Exp Database'!T543=Lists!$G$3,'Exp Database'!T543=0),0,IF($F543=Lists!$G$2,('Exp Database'!T543/'Exp with units conversion'!$H543)*'Exp with units conversion'!$G543,'Exp Database'!T543*'Exp with units conversion'!$G543))</f>
        <v>0</v>
      </c>
      <c r="V543" s="296">
        <f>IF(OR('Exp Database'!U543=Lists!$G$2,'Exp Database'!U543=Lists!$G$3,'Exp Database'!U543=0),0,IF($F543=Lists!$G$2,('Exp Database'!U543/'Exp with units conversion'!$H543)*'Exp with units conversion'!$G543,'Exp Database'!U543*'Exp with units conversion'!$G543))</f>
        <v>0</v>
      </c>
      <c r="W543" s="296">
        <f>IF(OR('Exp Database'!V543=Lists!$G$2,'Exp Database'!V543=Lists!$G$3,'Exp Database'!V543=0),0,IF($F543=Lists!$G$2,('Exp Database'!V543/'Exp with units conversion'!$H543)*'Exp with units conversion'!$G543,'Exp Database'!V543*'Exp with units conversion'!$G543))</f>
        <v>0</v>
      </c>
      <c r="X543" s="296">
        <f>IF(OR('Exp Database'!W543=Lists!$G$2,'Exp Database'!W543=Lists!$G$3,'Exp Database'!W543=0),0,IF($F543=Lists!$G$2,('Exp Database'!W543/'Exp with units conversion'!$H543)*'Exp with units conversion'!$G543,'Exp Database'!W543*'Exp with units conversion'!$G543))</f>
        <v>0</v>
      </c>
      <c r="Y543" s="296">
        <f>IF(OR('Exp Database'!X543=Lists!$G$2,'Exp Database'!X543=Lists!$G$3,'Exp Database'!X543=0),0,IF($F543=Lists!$G$2,('Exp Database'!X543/'Exp with units conversion'!$H543)*'Exp with units conversion'!$G543,'Exp Database'!X543*'Exp with units conversion'!$G543))</f>
        <v>0</v>
      </c>
      <c r="Z543" s="296">
        <f>IF(OR('Exp Database'!Y543=Lists!$G$2,'Exp Database'!Y543=Lists!$G$3,'Exp Database'!Y543=0),0,IF($F543=Lists!$G$2,('Exp Database'!Y543/'Exp with units conversion'!$H543)*'Exp with units conversion'!$G543,'Exp Database'!Y543*'Exp with units conversion'!$G543))</f>
        <v>0</v>
      </c>
      <c r="AA543" s="296">
        <f>IF(OR('Exp Database'!Z543=Lists!$G$2,'Exp Database'!Z543=Lists!$G$3,'Exp Database'!Z543=0),0,IF($F543=Lists!$G$2,('Exp Database'!Z543/'Exp with units conversion'!$H543)*'Exp with units conversion'!$G543,'Exp Database'!Z543*'Exp with units conversion'!$G543))</f>
        <v>0</v>
      </c>
      <c r="AB543" s="296">
        <f>IF(OR('Exp Database'!AA543=Lists!$G$2,'Exp Database'!AA543=Lists!$G$3,'Exp Database'!AA543=0),0,IF($F543=Lists!$G$2,('Exp Database'!AA543/'Exp with units conversion'!$H543)*'Exp with units conversion'!$G543,'Exp Database'!AA543*'Exp with units conversion'!$G543))</f>
        <v>0</v>
      </c>
      <c r="AC543" s="296">
        <f>IF(OR('Exp Database'!AB543=Lists!$G$2,'Exp Database'!AB543=Lists!$G$3,'Exp Database'!AB543=0),0,IF($F543=Lists!$G$2,('Exp Database'!AB543/'Exp with units conversion'!$H543)*'Exp with units conversion'!$G543,'Exp Database'!AB543*'Exp with units conversion'!$G543))</f>
        <v>0</v>
      </c>
      <c r="AD543" s="296">
        <f>IF(OR('Exp Database'!AC543=Lists!$G$2,'Exp Database'!AC543=Lists!$G$3,'Exp Database'!AC543=0),0,IF($F543=Lists!$G$2,('Exp Database'!AC543/'Exp with units conversion'!$H543)*'Exp with units conversion'!$G543,'Exp Database'!AC543*'Exp with units conversion'!$G543))</f>
        <v>0</v>
      </c>
      <c r="AE543" s="296">
        <f>IF(OR('Exp Database'!AD543=Lists!$G$2,'Exp Database'!AD543=Lists!$G$3,'Exp Database'!AD543=0),0,IF($F543=Lists!$G$2,('Exp Database'!AD543/'Exp with units conversion'!$H543)*'Exp with units conversion'!$G543,'Exp Database'!AD543*'Exp with units conversion'!$G543))</f>
        <v>0</v>
      </c>
      <c r="AG543" s="296">
        <f t="shared" si="45"/>
        <v>1</v>
      </c>
      <c r="AH543" s="296">
        <f t="shared" si="46"/>
        <v>1</v>
      </c>
      <c r="AI543" s="296">
        <f t="shared" si="47"/>
        <v>1</v>
      </c>
      <c r="AJ543" s="296">
        <f t="shared" si="48"/>
        <v>1</v>
      </c>
    </row>
    <row r="544" spans="2:36" ht="30.75" thickBot="1" x14ac:dyDescent="0.3">
      <c r="B544" s="296" t="str">
        <f t="shared" si="44"/>
        <v>02013</v>
      </c>
      <c r="C544" s="229">
        <f>'Exp Database'!C544</f>
        <v>0</v>
      </c>
      <c r="D544" s="229">
        <f>'Exp Database'!D544</f>
        <v>2013</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34" t="str">
        <f>'Exp Database'!K544</f>
        <v>Not disaggregated by type of cost</v>
      </c>
      <c r="M544" s="296" t="str">
        <f>'Exp Database'!L544</f>
        <v>2.3.3</v>
      </c>
      <c r="N544" s="296">
        <f>IF(OR('Exp Database'!M544=Lists!$G$2,'Exp Database'!M544=Lists!$G$3,'Exp Database'!M544=0),0,IF($F544=Lists!$G$2,('Exp Database'!M544/'Exp with units conversion'!$H544)*'Exp with units conversion'!$G544,'Exp Database'!M544*'Exp with units conversion'!$G544))</f>
        <v>0</v>
      </c>
      <c r="O544" s="296">
        <f>IF(OR('Exp Database'!N544=Lists!$G$2,'Exp Database'!N544=Lists!$G$3,'Exp Database'!N544=0),0,IF($F544=Lists!$G$2,('Exp Database'!N544/'Exp with units conversion'!$H544)*'Exp with units conversion'!$G544,'Exp Database'!N544*'Exp with units conversion'!$G544))</f>
        <v>0</v>
      </c>
      <c r="P544" s="296">
        <f>IF(OR('Exp Database'!O544=Lists!$G$2,'Exp Database'!O544=Lists!$G$3,'Exp Database'!O544=0),0,IF($F544=Lists!$G$2,('Exp Database'!O544/'Exp with units conversion'!$H544)*'Exp with units conversion'!$G544,'Exp Database'!O544*'Exp with units conversion'!$G544))</f>
        <v>0</v>
      </c>
      <c r="Q544" s="296">
        <f>IF(OR('Exp Database'!P544=Lists!$G$2,'Exp Database'!P544=Lists!$G$3,'Exp Database'!P544=0),0,IF($F544=Lists!$G$2,('Exp Database'!P544/'Exp with units conversion'!$H544)*'Exp with units conversion'!$G544,'Exp Database'!P544*'Exp with units conversion'!$G544))</f>
        <v>0</v>
      </c>
      <c r="R544" s="296">
        <f>IF(OR('Exp Database'!Q544=Lists!$G$2,'Exp Database'!Q544=Lists!$G$3,'Exp Database'!Q544=0),0,IF($F544=Lists!$G$2,('Exp Database'!Q544/'Exp with units conversion'!$H544)*'Exp with units conversion'!$G544,'Exp Database'!Q544*'Exp with units conversion'!$G544))</f>
        <v>0</v>
      </c>
      <c r="S544" s="296">
        <f>IF(OR('Exp Database'!R544=Lists!$G$2,'Exp Database'!R544=Lists!$G$3,'Exp Database'!R544=0),0,IF($F544=Lists!$G$2,('Exp Database'!R544/'Exp with units conversion'!$H544)*'Exp with units conversion'!$G544,'Exp Database'!R544*'Exp with units conversion'!$G544))</f>
        <v>0</v>
      </c>
      <c r="T544" s="296">
        <f>IF(OR('Exp Database'!S544=Lists!$G$2,'Exp Database'!S544=Lists!$G$3,'Exp Database'!S544=0),0,IF($F544=Lists!$G$2,('Exp Database'!S544/'Exp with units conversion'!$H544)*'Exp with units conversion'!$G544,'Exp Database'!S544*'Exp with units conversion'!$G544))</f>
        <v>0</v>
      </c>
      <c r="U544" s="296">
        <f>IF(OR('Exp Database'!T544=Lists!$G$2,'Exp Database'!T544=Lists!$G$3,'Exp Database'!T544=0),0,IF($F544=Lists!$G$2,('Exp Database'!T544/'Exp with units conversion'!$H544)*'Exp with units conversion'!$G544,'Exp Database'!T544*'Exp with units conversion'!$G544))</f>
        <v>0</v>
      </c>
      <c r="V544" s="296">
        <f>IF(OR('Exp Database'!U544=Lists!$G$2,'Exp Database'!U544=Lists!$G$3,'Exp Database'!U544=0),0,IF($F544=Lists!$G$2,('Exp Database'!U544/'Exp with units conversion'!$H544)*'Exp with units conversion'!$G544,'Exp Database'!U544*'Exp with units conversion'!$G544))</f>
        <v>0</v>
      </c>
      <c r="W544" s="296">
        <f>IF(OR('Exp Database'!V544=Lists!$G$2,'Exp Database'!V544=Lists!$G$3,'Exp Database'!V544=0),0,IF($F544=Lists!$G$2,('Exp Database'!V544/'Exp with units conversion'!$H544)*'Exp with units conversion'!$G544,'Exp Database'!V544*'Exp with units conversion'!$G544))</f>
        <v>0</v>
      </c>
      <c r="X544" s="296">
        <f>IF(OR('Exp Database'!W544=Lists!$G$2,'Exp Database'!W544=Lists!$G$3,'Exp Database'!W544=0),0,IF($F544=Lists!$G$2,('Exp Database'!W544/'Exp with units conversion'!$H544)*'Exp with units conversion'!$G544,'Exp Database'!W544*'Exp with units conversion'!$G544))</f>
        <v>0</v>
      </c>
      <c r="Y544" s="296">
        <f>IF(OR('Exp Database'!X544=Lists!$G$2,'Exp Database'!X544=Lists!$G$3,'Exp Database'!X544=0),0,IF($F544=Lists!$G$2,('Exp Database'!X544/'Exp with units conversion'!$H544)*'Exp with units conversion'!$G544,'Exp Database'!X544*'Exp with units conversion'!$G544))</f>
        <v>0</v>
      </c>
      <c r="Z544" s="296">
        <f>IF(OR('Exp Database'!Y544=Lists!$G$2,'Exp Database'!Y544=Lists!$G$3,'Exp Database'!Y544=0),0,IF($F544=Lists!$G$2,('Exp Database'!Y544/'Exp with units conversion'!$H544)*'Exp with units conversion'!$G544,'Exp Database'!Y544*'Exp with units conversion'!$G544))</f>
        <v>0</v>
      </c>
      <c r="AA544" s="296">
        <f>IF(OR('Exp Database'!Z544=Lists!$G$2,'Exp Database'!Z544=Lists!$G$3,'Exp Database'!Z544=0),0,IF($F544=Lists!$G$2,('Exp Database'!Z544/'Exp with units conversion'!$H544)*'Exp with units conversion'!$G544,'Exp Database'!Z544*'Exp with units conversion'!$G544))</f>
        <v>0</v>
      </c>
      <c r="AB544" s="296">
        <f>IF(OR('Exp Database'!AA544=Lists!$G$2,'Exp Database'!AA544=Lists!$G$3,'Exp Database'!AA544=0),0,IF($F544=Lists!$G$2,('Exp Database'!AA544/'Exp with units conversion'!$H544)*'Exp with units conversion'!$G544,'Exp Database'!AA544*'Exp with units conversion'!$G544))</f>
        <v>0</v>
      </c>
      <c r="AC544" s="296">
        <f>IF(OR('Exp Database'!AB544=Lists!$G$2,'Exp Database'!AB544=Lists!$G$3,'Exp Database'!AB544=0),0,IF($F544=Lists!$G$2,('Exp Database'!AB544/'Exp with units conversion'!$H544)*'Exp with units conversion'!$G544,'Exp Database'!AB544*'Exp with units conversion'!$G544))</f>
        <v>0</v>
      </c>
      <c r="AD544" s="296">
        <f>IF(OR('Exp Database'!AC544=Lists!$G$2,'Exp Database'!AC544=Lists!$G$3,'Exp Database'!AC544=0),0,IF($F544=Lists!$G$2,('Exp Database'!AC544/'Exp with units conversion'!$H544)*'Exp with units conversion'!$G544,'Exp Database'!AC544*'Exp with units conversion'!$G544))</f>
        <v>0</v>
      </c>
      <c r="AE544" s="296">
        <f>IF(OR('Exp Database'!AD544=Lists!$G$2,'Exp Database'!AD544=Lists!$G$3,'Exp Database'!AD544=0),0,IF($F544=Lists!$G$2,('Exp Database'!AD544/'Exp with units conversion'!$H544)*'Exp with units conversion'!$G544,'Exp Database'!AD544*'Exp with units conversion'!$G544))</f>
        <v>0</v>
      </c>
      <c r="AG544" s="296">
        <f t="shared" si="45"/>
        <v>1</v>
      </c>
      <c r="AH544" s="296">
        <f t="shared" si="46"/>
        <v>1</v>
      </c>
      <c r="AI544" s="296">
        <f t="shared" si="47"/>
        <v>1</v>
      </c>
      <c r="AJ544" s="296">
        <f t="shared" si="48"/>
        <v>1</v>
      </c>
    </row>
    <row r="545" spans="2:36" ht="45.75" thickBot="1" x14ac:dyDescent="0.3">
      <c r="B545" s="296" t="str">
        <f t="shared" si="44"/>
        <v>02013</v>
      </c>
      <c r="C545" s="229">
        <f>'Exp Database'!C545</f>
        <v>0</v>
      </c>
      <c r="D545" s="229">
        <f>'Exp Database'!D545</f>
        <v>2013</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34" t="str">
        <f>'Exp Database'!K545</f>
        <v>Non ARV related component of PMTCT</v>
      </c>
      <c r="M545" s="296">
        <f>'Exp Database'!L545</f>
        <v>2.4</v>
      </c>
      <c r="N545" s="296">
        <f>IF(OR('Exp Database'!M545=Lists!$G$2,'Exp Database'!M545=Lists!$G$3,'Exp Database'!M545=0),0,IF($F545=Lists!$G$2,('Exp Database'!M545/'Exp with units conversion'!$H545)*'Exp with units conversion'!$G545,'Exp Database'!M545*'Exp with units conversion'!$G545))</f>
        <v>0</v>
      </c>
      <c r="O545" s="296">
        <f>IF(OR('Exp Database'!N545=Lists!$G$2,'Exp Database'!N545=Lists!$G$3,'Exp Database'!N545=0),0,IF($F545=Lists!$G$2,('Exp Database'!N545/'Exp with units conversion'!$H545)*'Exp with units conversion'!$G545,'Exp Database'!N545*'Exp with units conversion'!$G545))</f>
        <v>0</v>
      </c>
      <c r="P545" s="296">
        <f>IF(OR('Exp Database'!O545=Lists!$G$2,'Exp Database'!O545=Lists!$G$3,'Exp Database'!O545=0),0,IF($F545=Lists!$G$2,('Exp Database'!O545/'Exp with units conversion'!$H545)*'Exp with units conversion'!$G545,'Exp Database'!O545*'Exp with units conversion'!$G545))</f>
        <v>0</v>
      </c>
      <c r="Q545" s="296">
        <f>IF(OR('Exp Database'!P545=Lists!$G$2,'Exp Database'!P545=Lists!$G$3,'Exp Database'!P545=0),0,IF($F545=Lists!$G$2,('Exp Database'!P545/'Exp with units conversion'!$H545)*'Exp with units conversion'!$G545,'Exp Database'!P545*'Exp with units conversion'!$G545))</f>
        <v>0</v>
      </c>
      <c r="R545" s="296">
        <f>IF(OR('Exp Database'!Q545=Lists!$G$2,'Exp Database'!Q545=Lists!$G$3,'Exp Database'!Q545=0),0,IF($F545=Lists!$G$2,('Exp Database'!Q545/'Exp with units conversion'!$H545)*'Exp with units conversion'!$G545,'Exp Database'!Q545*'Exp with units conversion'!$G545))</f>
        <v>0</v>
      </c>
      <c r="S545" s="296">
        <f>IF(OR('Exp Database'!R545=Lists!$G$2,'Exp Database'!R545=Lists!$G$3,'Exp Database'!R545=0),0,IF($F545=Lists!$G$2,('Exp Database'!R545/'Exp with units conversion'!$H545)*'Exp with units conversion'!$G545,'Exp Database'!R545*'Exp with units conversion'!$G545))</f>
        <v>0</v>
      </c>
      <c r="T545" s="296">
        <f>IF(OR('Exp Database'!S545=Lists!$G$2,'Exp Database'!S545=Lists!$G$3,'Exp Database'!S545=0),0,IF($F545=Lists!$G$2,('Exp Database'!S545/'Exp with units conversion'!$H545)*'Exp with units conversion'!$G545,'Exp Database'!S545*'Exp with units conversion'!$G545))</f>
        <v>0</v>
      </c>
      <c r="U545" s="296">
        <f>IF(OR('Exp Database'!T545=Lists!$G$2,'Exp Database'!T545=Lists!$G$3,'Exp Database'!T545=0),0,IF($F545=Lists!$G$2,('Exp Database'!T545/'Exp with units conversion'!$H545)*'Exp with units conversion'!$G545,'Exp Database'!T545*'Exp with units conversion'!$G545))</f>
        <v>0</v>
      </c>
      <c r="V545" s="296">
        <f>IF(OR('Exp Database'!U545=Lists!$G$2,'Exp Database'!U545=Lists!$G$3,'Exp Database'!U545=0),0,IF($F545=Lists!$G$2,('Exp Database'!U545/'Exp with units conversion'!$H545)*'Exp with units conversion'!$G545,'Exp Database'!U545*'Exp with units conversion'!$G545))</f>
        <v>0</v>
      </c>
      <c r="W545" s="296">
        <f>IF(OR('Exp Database'!V545=Lists!$G$2,'Exp Database'!V545=Lists!$G$3,'Exp Database'!V545=0),0,IF($F545=Lists!$G$2,('Exp Database'!V545/'Exp with units conversion'!$H545)*'Exp with units conversion'!$G545,'Exp Database'!V545*'Exp with units conversion'!$G545))</f>
        <v>0</v>
      </c>
      <c r="X545" s="296">
        <f>IF(OR('Exp Database'!W545=Lists!$G$2,'Exp Database'!W545=Lists!$G$3,'Exp Database'!W545=0),0,IF($F545=Lists!$G$2,('Exp Database'!W545/'Exp with units conversion'!$H545)*'Exp with units conversion'!$G545,'Exp Database'!W545*'Exp with units conversion'!$G545))</f>
        <v>0</v>
      </c>
      <c r="Y545" s="296">
        <f>IF(OR('Exp Database'!X545=Lists!$G$2,'Exp Database'!X545=Lists!$G$3,'Exp Database'!X545=0),0,IF($F545=Lists!$G$2,('Exp Database'!X545/'Exp with units conversion'!$H545)*'Exp with units conversion'!$G545,'Exp Database'!X545*'Exp with units conversion'!$G545))</f>
        <v>0</v>
      </c>
      <c r="Z545" s="296">
        <f>IF(OR('Exp Database'!Y545=Lists!$G$2,'Exp Database'!Y545=Lists!$G$3,'Exp Database'!Y545=0),0,IF($F545=Lists!$G$2,('Exp Database'!Y545/'Exp with units conversion'!$H545)*'Exp with units conversion'!$G545,'Exp Database'!Y545*'Exp with units conversion'!$G545))</f>
        <v>0</v>
      </c>
      <c r="AA545" s="296">
        <f>IF(OR('Exp Database'!Z545=Lists!$G$2,'Exp Database'!Z545=Lists!$G$3,'Exp Database'!Z545=0),0,IF($F545=Lists!$G$2,('Exp Database'!Z545/'Exp with units conversion'!$H545)*'Exp with units conversion'!$G545,'Exp Database'!Z545*'Exp with units conversion'!$G545))</f>
        <v>0</v>
      </c>
      <c r="AB545" s="296">
        <f>IF(OR('Exp Database'!AA545=Lists!$G$2,'Exp Database'!AA545=Lists!$G$3,'Exp Database'!AA545=0),0,IF($F545=Lists!$G$2,('Exp Database'!AA545/'Exp with units conversion'!$H545)*'Exp with units conversion'!$G545,'Exp Database'!AA545*'Exp with units conversion'!$G545))</f>
        <v>0</v>
      </c>
      <c r="AC545" s="296">
        <f>IF(OR('Exp Database'!AB545=Lists!$G$2,'Exp Database'!AB545=Lists!$G$3,'Exp Database'!AB545=0),0,IF($F545=Lists!$G$2,('Exp Database'!AB545/'Exp with units conversion'!$H545)*'Exp with units conversion'!$G545,'Exp Database'!AB545*'Exp with units conversion'!$G545))</f>
        <v>0</v>
      </c>
      <c r="AD545" s="296">
        <f>IF(OR('Exp Database'!AC545=Lists!$G$2,'Exp Database'!AC545=Lists!$G$3,'Exp Database'!AC545=0),0,IF($F545=Lists!$G$2,('Exp Database'!AC545/'Exp with units conversion'!$H545)*'Exp with units conversion'!$G545,'Exp Database'!AC545*'Exp with units conversion'!$G545))</f>
        <v>0</v>
      </c>
      <c r="AE545" s="296">
        <f>IF(OR('Exp Database'!AD545=Lists!$G$2,'Exp Database'!AD545=Lists!$G$3,'Exp Database'!AD545=0),0,IF($F545=Lists!$G$2,('Exp Database'!AD545/'Exp with units conversion'!$H545)*'Exp with units conversion'!$G545,'Exp Database'!AD545*'Exp with units conversion'!$G545))</f>
        <v>0</v>
      </c>
      <c r="AG545" s="296">
        <f t="shared" si="45"/>
        <v>1</v>
      </c>
      <c r="AH545" s="296">
        <f t="shared" si="46"/>
        <v>1</v>
      </c>
      <c r="AI545" s="296">
        <f t="shared" si="47"/>
        <v>1</v>
      </c>
      <c r="AJ545" s="296">
        <f t="shared" si="48"/>
        <v>1</v>
      </c>
    </row>
    <row r="546" spans="2:36" ht="15.75" thickBot="1" x14ac:dyDescent="0.3">
      <c r="B546" s="296" t="str">
        <f t="shared" si="44"/>
        <v>02013</v>
      </c>
      <c r="C546" s="229">
        <f>'Exp Database'!C546</f>
        <v>0</v>
      </c>
      <c r="D546" s="229">
        <f>'Exp Database'!D546</f>
        <v>2013</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34">
        <f>'Exp Database'!K546</f>
        <v>0</v>
      </c>
      <c r="M546" s="296">
        <f>'Exp Database'!L546</f>
        <v>0</v>
      </c>
      <c r="N546" s="296">
        <f>IF(OR('Exp Database'!M546=Lists!$G$2,'Exp Database'!M546=Lists!$G$3,'Exp Database'!M546=0),0,IF($F546=Lists!$G$2,('Exp Database'!M546/'Exp with units conversion'!$H546)*'Exp with units conversion'!$G546,'Exp Database'!M546*'Exp with units conversion'!$G546))</f>
        <v>0</v>
      </c>
      <c r="O546" s="296">
        <f>IF(OR('Exp Database'!N546=Lists!$G$2,'Exp Database'!N546=Lists!$G$3,'Exp Database'!N546=0),0,IF($F546=Lists!$G$2,('Exp Database'!N546/'Exp with units conversion'!$H546)*'Exp with units conversion'!$G546,'Exp Database'!N546*'Exp with units conversion'!$G546))</f>
        <v>0</v>
      </c>
      <c r="P546" s="296">
        <f>IF(OR('Exp Database'!O546=Lists!$G$2,'Exp Database'!O546=Lists!$G$3,'Exp Database'!O546=0),0,IF($F546=Lists!$G$2,('Exp Database'!O546/'Exp with units conversion'!$H546)*'Exp with units conversion'!$G546,'Exp Database'!O546*'Exp with units conversion'!$G546))</f>
        <v>0</v>
      </c>
      <c r="Q546" s="296">
        <f>IF(OR('Exp Database'!P546=Lists!$G$2,'Exp Database'!P546=Lists!$G$3,'Exp Database'!P546=0),0,IF($F546=Lists!$G$2,('Exp Database'!P546/'Exp with units conversion'!$H546)*'Exp with units conversion'!$G546,'Exp Database'!P546*'Exp with units conversion'!$G546))</f>
        <v>0</v>
      </c>
      <c r="R546" s="296">
        <f>IF(OR('Exp Database'!Q546=Lists!$G$2,'Exp Database'!Q546=Lists!$G$3,'Exp Database'!Q546=0),0,IF($F546=Lists!$G$2,('Exp Database'!Q546/'Exp with units conversion'!$H546)*'Exp with units conversion'!$G546,'Exp Database'!Q546*'Exp with units conversion'!$G546))</f>
        <v>0</v>
      </c>
      <c r="S546" s="296">
        <f>IF(OR('Exp Database'!R546=Lists!$G$2,'Exp Database'!R546=Lists!$G$3,'Exp Database'!R546=0),0,IF($F546=Lists!$G$2,('Exp Database'!R546/'Exp with units conversion'!$H546)*'Exp with units conversion'!$G546,'Exp Database'!R546*'Exp with units conversion'!$G546))</f>
        <v>0</v>
      </c>
      <c r="T546" s="296">
        <f>IF(OR('Exp Database'!S546=Lists!$G$2,'Exp Database'!S546=Lists!$G$3,'Exp Database'!S546=0),0,IF($F546=Lists!$G$2,('Exp Database'!S546/'Exp with units conversion'!$H546)*'Exp with units conversion'!$G546,'Exp Database'!S546*'Exp with units conversion'!$G546))</f>
        <v>0</v>
      </c>
      <c r="U546" s="296">
        <f>IF(OR('Exp Database'!T546=Lists!$G$2,'Exp Database'!T546=Lists!$G$3,'Exp Database'!T546=0),0,IF($F546=Lists!$G$2,('Exp Database'!T546/'Exp with units conversion'!$H546)*'Exp with units conversion'!$G546,'Exp Database'!T546*'Exp with units conversion'!$G546))</f>
        <v>0</v>
      </c>
      <c r="V546" s="296">
        <f>IF(OR('Exp Database'!U546=Lists!$G$2,'Exp Database'!U546=Lists!$G$3,'Exp Database'!U546=0),0,IF($F546=Lists!$G$2,('Exp Database'!U546/'Exp with units conversion'!$H546)*'Exp with units conversion'!$G546,'Exp Database'!U546*'Exp with units conversion'!$G546))</f>
        <v>0</v>
      </c>
      <c r="W546" s="296">
        <f>IF(OR('Exp Database'!V546=Lists!$G$2,'Exp Database'!V546=Lists!$G$3,'Exp Database'!V546=0),0,IF($F546=Lists!$G$2,('Exp Database'!V546/'Exp with units conversion'!$H546)*'Exp with units conversion'!$G546,'Exp Database'!V546*'Exp with units conversion'!$G546))</f>
        <v>0</v>
      </c>
      <c r="X546" s="296">
        <f>IF(OR('Exp Database'!W546=Lists!$G$2,'Exp Database'!W546=Lists!$G$3,'Exp Database'!W546=0),0,IF($F546=Lists!$G$2,('Exp Database'!W546/'Exp with units conversion'!$H546)*'Exp with units conversion'!$G546,'Exp Database'!W546*'Exp with units conversion'!$G546))</f>
        <v>0</v>
      </c>
      <c r="Y546" s="296">
        <f>IF(OR('Exp Database'!X546=Lists!$G$2,'Exp Database'!X546=Lists!$G$3,'Exp Database'!X546=0),0,IF($F546=Lists!$G$2,('Exp Database'!X546/'Exp with units conversion'!$H546)*'Exp with units conversion'!$G546,'Exp Database'!X546*'Exp with units conversion'!$G546))</f>
        <v>0</v>
      </c>
      <c r="Z546" s="296">
        <f>IF(OR('Exp Database'!Y546=Lists!$G$2,'Exp Database'!Y546=Lists!$G$3,'Exp Database'!Y546=0),0,IF($F546=Lists!$G$2,('Exp Database'!Y546/'Exp with units conversion'!$H546)*'Exp with units conversion'!$G546,'Exp Database'!Y546*'Exp with units conversion'!$G546))</f>
        <v>0</v>
      </c>
      <c r="AA546" s="296">
        <f>IF(OR('Exp Database'!Z546=Lists!$G$2,'Exp Database'!Z546=Lists!$G$3,'Exp Database'!Z546=0),0,IF($F546=Lists!$G$2,('Exp Database'!Z546/'Exp with units conversion'!$H546)*'Exp with units conversion'!$G546,'Exp Database'!Z546*'Exp with units conversion'!$G546))</f>
        <v>0</v>
      </c>
      <c r="AB546" s="296">
        <f>IF(OR('Exp Database'!AA546=Lists!$G$2,'Exp Database'!AA546=Lists!$G$3,'Exp Database'!AA546=0),0,IF($F546=Lists!$G$2,('Exp Database'!AA546/'Exp with units conversion'!$H546)*'Exp with units conversion'!$G546,'Exp Database'!AA546*'Exp with units conversion'!$G546))</f>
        <v>0</v>
      </c>
      <c r="AC546" s="296">
        <f>IF(OR('Exp Database'!AB546=Lists!$G$2,'Exp Database'!AB546=Lists!$G$3,'Exp Database'!AB546=0),0,IF($F546=Lists!$G$2,('Exp Database'!AB546/'Exp with units conversion'!$H546)*'Exp with units conversion'!$G546,'Exp Database'!AB546*'Exp with units conversion'!$G546))</f>
        <v>0</v>
      </c>
      <c r="AD546" s="296">
        <f>IF(OR('Exp Database'!AC546=Lists!$G$2,'Exp Database'!AC546=Lists!$G$3,'Exp Database'!AC546=0),0,IF($F546=Lists!$G$2,('Exp Database'!AC546/'Exp with units conversion'!$H546)*'Exp with units conversion'!$G546,'Exp Database'!AC546*'Exp with units conversion'!$G546))</f>
        <v>0</v>
      </c>
      <c r="AE546" s="296">
        <f>IF(OR('Exp Database'!AD546=Lists!$G$2,'Exp Database'!AD546=Lists!$G$3,'Exp Database'!AD546=0),0,IF($F546=Lists!$G$2,('Exp Database'!AD546/'Exp with units conversion'!$H546)*'Exp with units conversion'!$G546,'Exp Database'!AD546*'Exp with units conversion'!$G546))</f>
        <v>0</v>
      </c>
      <c r="AG546" s="296">
        <f t="shared" si="45"/>
        <v>1</v>
      </c>
      <c r="AH546" s="296">
        <f t="shared" si="46"/>
        <v>1</v>
      </c>
      <c r="AI546" s="296">
        <f t="shared" si="47"/>
        <v>1</v>
      </c>
      <c r="AJ546" s="296">
        <f t="shared" si="48"/>
        <v>1</v>
      </c>
    </row>
    <row r="547" spans="2:36" ht="30.75" thickBot="1" x14ac:dyDescent="0.3">
      <c r="B547" s="296" t="str">
        <f t="shared" si="44"/>
        <v>02013</v>
      </c>
      <c r="C547" s="229">
        <f>'Exp Database'!C547</f>
        <v>0</v>
      </c>
      <c r="D547" s="229">
        <f>'Exp Database'!D547</f>
        <v>2013</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34" t="str">
        <f>'Exp Database'!K547</f>
        <v>Prevention (sub-total)</v>
      </c>
      <c r="M547" s="296">
        <f>'Exp Database'!L547</f>
        <v>3</v>
      </c>
      <c r="N547" s="296">
        <f>IF(OR('Exp Database'!M547=Lists!$G$2,'Exp Database'!M547=Lists!$G$3,'Exp Database'!M547=0),0,IF($F547=Lists!$G$2,('Exp Database'!M547/'Exp with units conversion'!$H547)*'Exp with units conversion'!$G547,'Exp Database'!M547*'Exp with units conversion'!$G547))</f>
        <v>0</v>
      </c>
      <c r="O547" s="296">
        <f>IF(OR('Exp Database'!N547=Lists!$G$2,'Exp Database'!N547=Lists!$G$3,'Exp Database'!N547=0),0,IF($F547=Lists!$G$2,('Exp Database'!N547/'Exp with units conversion'!$H547)*'Exp with units conversion'!$G547,'Exp Database'!N547*'Exp with units conversion'!$G547))</f>
        <v>0</v>
      </c>
      <c r="P547" s="296">
        <f>IF(OR('Exp Database'!O547=Lists!$G$2,'Exp Database'!O547=Lists!$G$3,'Exp Database'!O547=0),0,IF($F547=Lists!$G$2,('Exp Database'!O547/'Exp with units conversion'!$H547)*'Exp with units conversion'!$G547,'Exp Database'!O547*'Exp with units conversion'!$G547))</f>
        <v>0</v>
      </c>
      <c r="Q547" s="296">
        <f>IF(OR('Exp Database'!P547=Lists!$G$2,'Exp Database'!P547=Lists!$G$3,'Exp Database'!P547=0),0,IF($F547=Lists!$G$2,('Exp Database'!P547/'Exp with units conversion'!$H547)*'Exp with units conversion'!$G547,'Exp Database'!P547*'Exp with units conversion'!$G547))</f>
        <v>0</v>
      </c>
      <c r="R547" s="296">
        <f>IF(OR('Exp Database'!Q547=Lists!$G$2,'Exp Database'!Q547=Lists!$G$3,'Exp Database'!Q547=0),0,IF($F547=Lists!$G$2,('Exp Database'!Q547/'Exp with units conversion'!$H547)*'Exp with units conversion'!$G547,'Exp Database'!Q547*'Exp with units conversion'!$G547))</f>
        <v>0</v>
      </c>
      <c r="S547" s="296">
        <f>IF(OR('Exp Database'!R547=Lists!$G$2,'Exp Database'!R547=Lists!$G$3,'Exp Database'!R547=0),0,IF($F547=Lists!$G$2,('Exp Database'!R547/'Exp with units conversion'!$H547)*'Exp with units conversion'!$G547,'Exp Database'!R547*'Exp with units conversion'!$G547))</f>
        <v>0</v>
      </c>
      <c r="T547" s="296">
        <f>IF(OR('Exp Database'!S547=Lists!$G$2,'Exp Database'!S547=Lists!$G$3,'Exp Database'!S547=0),0,IF($F547=Lists!$G$2,('Exp Database'!S547/'Exp with units conversion'!$H547)*'Exp with units conversion'!$G547,'Exp Database'!S547*'Exp with units conversion'!$G547))</f>
        <v>0</v>
      </c>
      <c r="U547" s="296">
        <f>IF(OR('Exp Database'!T547=Lists!$G$2,'Exp Database'!T547=Lists!$G$3,'Exp Database'!T547=0),0,IF($F547=Lists!$G$2,('Exp Database'!T547/'Exp with units conversion'!$H547)*'Exp with units conversion'!$G547,'Exp Database'!T547*'Exp with units conversion'!$G547))</f>
        <v>0</v>
      </c>
      <c r="V547" s="296">
        <f>IF(OR('Exp Database'!U547=Lists!$G$2,'Exp Database'!U547=Lists!$G$3,'Exp Database'!U547=0),0,IF($F547=Lists!$G$2,('Exp Database'!U547/'Exp with units conversion'!$H547)*'Exp with units conversion'!$G547,'Exp Database'!U547*'Exp with units conversion'!$G547))</f>
        <v>0</v>
      </c>
      <c r="W547" s="296">
        <f>IF(OR('Exp Database'!V547=Lists!$G$2,'Exp Database'!V547=Lists!$G$3,'Exp Database'!V547=0),0,IF($F547=Lists!$G$2,('Exp Database'!V547/'Exp with units conversion'!$H547)*'Exp with units conversion'!$G547,'Exp Database'!V547*'Exp with units conversion'!$G547))</f>
        <v>0</v>
      </c>
      <c r="X547" s="296">
        <f>IF(OR('Exp Database'!W547=Lists!$G$2,'Exp Database'!W547=Lists!$G$3,'Exp Database'!W547=0),0,IF($F547=Lists!$G$2,('Exp Database'!W547/'Exp with units conversion'!$H547)*'Exp with units conversion'!$G547,'Exp Database'!W547*'Exp with units conversion'!$G547))</f>
        <v>0</v>
      </c>
      <c r="Y547" s="296">
        <f>IF(OR('Exp Database'!X547=Lists!$G$2,'Exp Database'!X547=Lists!$G$3,'Exp Database'!X547=0),0,IF($F547=Lists!$G$2,('Exp Database'!X547/'Exp with units conversion'!$H547)*'Exp with units conversion'!$G547,'Exp Database'!X547*'Exp with units conversion'!$G547))</f>
        <v>0</v>
      </c>
      <c r="Z547" s="296">
        <f>IF(OR('Exp Database'!Y547=Lists!$G$2,'Exp Database'!Y547=Lists!$G$3,'Exp Database'!Y547=0),0,IF($F547=Lists!$G$2,('Exp Database'!Y547/'Exp with units conversion'!$H547)*'Exp with units conversion'!$G547,'Exp Database'!Y547*'Exp with units conversion'!$G547))</f>
        <v>0</v>
      </c>
      <c r="AA547" s="296">
        <f>IF(OR('Exp Database'!Z547=Lists!$G$2,'Exp Database'!Z547=Lists!$G$3,'Exp Database'!Z547=0),0,IF($F547=Lists!$G$2,('Exp Database'!Z547/'Exp with units conversion'!$H547)*'Exp with units conversion'!$G547,'Exp Database'!Z547*'Exp with units conversion'!$G547))</f>
        <v>0</v>
      </c>
      <c r="AB547" s="296">
        <f>IF(OR('Exp Database'!AA547=Lists!$G$2,'Exp Database'!AA547=Lists!$G$3,'Exp Database'!AA547=0),0,IF($F547=Lists!$G$2,('Exp Database'!AA547/'Exp with units conversion'!$H547)*'Exp with units conversion'!$G547,'Exp Database'!AA547*'Exp with units conversion'!$G547))</f>
        <v>0</v>
      </c>
      <c r="AC547" s="296">
        <f>IF(OR('Exp Database'!AB547=Lists!$G$2,'Exp Database'!AB547=Lists!$G$3,'Exp Database'!AB547=0),0,IF($F547=Lists!$G$2,('Exp Database'!AB547/'Exp with units conversion'!$H547)*'Exp with units conversion'!$G547,'Exp Database'!AB547*'Exp with units conversion'!$G547))</f>
        <v>0</v>
      </c>
      <c r="AD547" s="296">
        <f>IF(OR('Exp Database'!AC547=Lists!$G$2,'Exp Database'!AC547=Lists!$G$3,'Exp Database'!AC547=0),0,IF($F547=Lists!$G$2,('Exp Database'!AC547/'Exp with units conversion'!$H547)*'Exp with units conversion'!$G547,'Exp Database'!AC547*'Exp with units conversion'!$G547))</f>
        <v>0</v>
      </c>
      <c r="AE547" s="296">
        <f>IF(OR('Exp Database'!AD547=Lists!$G$2,'Exp Database'!AD547=Lists!$G$3,'Exp Database'!AD547=0),0,IF($F547=Lists!$G$2,('Exp Database'!AD547/'Exp with units conversion'!$H547)*'Exp with units conversion'!$G547,'Exp Database'!AD547*'Exp with units conversion'!$G547))</f>
        <v>0</v>
      </c>
      <c r="AG547" s="296">
        <f t="shared" si="45"/>
        <v>1</v>
      </c>
      <c r="AH547" s="296">
        <f t="shared" si="46"/>
        <v>1</v>
      </c>
      <c r="AI547" s="296">
        <f t="shared" si="47"/>
        <v>1</v>
      </c>
      <c r="AJ547" s="296">
        <f t="shared" si="48"/>
        <v>1</v>
      </c>
    </row>
    <row r="548" spans="2:36" ht="45.75" thickBot="1" x14ac:dyDescent="0.3">
      <c r="B548" s="296" t="str">
        <f t="shared" si="44"/>
        <v>02013</v>
      </c>
      <c r="C548" s="229">
        <f>'Exp Database'!C548</f>
        <v>0</v>
      </c>
      <c r="D548" s="229">
        <f>'Exp Database'!D548</f>
        <v>2013</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34" t="str">
        <f>'Exp Database'!K548</f>
        <v>Social and behavior change (SBC) programmes</v>
      </c>
      <c r="M548" s="296">
        <f>'Exp Database'!L548</f>
        <v>3.1</v>
      </c>
      <c r="N548" s="296">
        <f>IF(OR('Exp Database'!M548=Lists!$G$2,'Exp Database'!M548=Lists!$G$3,'Exp Database'!M548=0),0,IF($F548=Lists!$G$2,('Exp Database'!M548/'Exp with units conversion'!$H548)*'Exp with units conversion'!$G548,'Exp Database'!M548*'Exp with units conversion'!$G548))</f>
        <v>0</v>
      </c>
      <c r="O548" s="296">
        <f>IF(OR('Exp Database'!N548=Lists!$G$2,'Exp Database'!N548=Lists!$G$3,'Exp Database'!N548=0),0,IF($F548=Lists!$G$2,('Exp Database'!N548/'Exp with units conversion'!$H548)*'Exp with units conversion'!$G548,'Exp Database'!N548*'Exp with units conversion'!$G548))</f>
        <v>0</v>
      </c>
      <c r="P548" s="296">
        <f>IF(OR('Exp Database'!O548=Lists!$G$2,'Exp Database'!O548=Lists!$G$3,'Exp Database'!O548=0),0,IF($F548=Lists!$G$2,('Exp Database'!O548/'Exp with units conversion'!$H548)*'Exp with units conversion'!$G548,'Exp Database'!O548*'Exp with units conversion'!$G548))</f>
        <v>0</v>
      </c>
      <c r="Q548" s="296">
        <f>IF(OR('Exp Database'!P548=Lists!$G$2,'Exp Database'!P548=Lists!$G$3,'Exp Database'!P548=0),0,IF($F548=Lists!$G$2,('Exp Database'!P548/'Exp with units conversion'!$H548)*'Exp with units conversion'!$G548,'Exp Database'!P548*'Exp with units conversion'!$G548))</f>
        <v>0</v>
      </c>
      <c r="R548" s="296">
        <f>IF(OR('Exp Database'!Q548=Lists!$G$2,'Exp Database'!Q548=Lists!$G$3,'Exp Database'!Q548=0),0,IF($F548=Lists!$G$2,('Exp Database'!Q548/'Exp with units conversion'!$H548)*'Exp with units conversion'!$G548,'Exp Database'!Q548*'Exp with units conversion'!$G548))</f>
        <v>0</v>
      </c>
      <c r="S548" s="296">
        <f>IF(OR('Exp Database'!R548=Lists!$G$2,'Exp Database'!R548=Lists!$G$3,'Exp Database'!R548=0),0,IF($F548=Lists!$G$2,('Exp Database'!R548/'Exp with units conversion'!$H548)*'Exp with units conversion'!$G548,'Exp Database'!R548*'Exp with units conversion'!$G548))</f>
        <v>0</v>
      </c>
      <c r="T548" s="296">
        <f>IF(OR('Exp Database'!S548=Lists!$G$2,'Exp Database'!S548=Lists!$G$3,'Exp Database'!S548=0),0,IF($F548=Lists!$G$2,('Exp Database'!S548/'Exp with units conversion'!$H548)*'Exp with units conversion'!$G548,'Exp Database'!S548*'Exp with units conversion'!$G548))</f>
        <v>0</v>
      </c>
      <c r="U548" s="296">
        <f>IF(OR('Exp Database'!T548=Lists!$G$2,'Exp Database'!T548=Lists!$G$3,'Exp Database'!T548=0),0,IF($F548=Lists!$G$2,('Exp Database'!T548/'Exp with units conversion'!$H548)*'Exp with units conversion'!$G548,'Exp Database'!T548*'Exp with units conversion'!$G548))</f>
        <v>0</v>
      </c>
      <c r="V548" s="296">
        <f>IF(OR('Exp Database'!U548=Lists!$G$2,'Exp Database'!U548=Lists!$G$3,'Exp Database'!U548=0),0,IF($F548=Lists!$G$2,('Exp Database'!U548/'Exp with units conversion'!$H548)*'Exp with units conversion'!$G548,'Exp Database'!U548*'Exp with units conversion'!$G548))</f>
        <v>0</v>
      </c>
      <c r="W548" s="296">
        <f>IF(OR('Exp Database'!V548=Lists!$G$2,'Exp Database'!V548=Lists!$G$3,'Exp Database'!V548=0),0,IF($F548=Lists!$G$2,('Exp Database'!V548/'Exp with units conversion'!$H548)*'Exp with units conversion'!$G548,'Exp Database'!V548*'Exp with units conversion'!$G548))</f>
        <v>0</v>
      </c>
      <c r="X548" s="296">
        <f>IF(OR('Exp Database'!W548=Lists!$G$2,'Exp Database'!W548=Lists!$G$3,'Exp Database'!W548=0),0,IF($F548=Lists!$G$2,('Exp Database'!W548/'Exp with units conversion'!$H548)*'Exp with units conversion'!$G548,'Exp Database'!W548*'Exp with units conversion'!$G548))</f>
        <v>0</v>
      </c>
      <c r="Y548" s="296">
        <f>IF(OR('Exp Database'!X548=Lists!$G$2,'Exp Database'!X548=Lists!$G$3,'Exp Database'!X548=0),0,IF($F548=Lists!$G$2,('Exp Database'!X548/'Exp with units conversion'!$H548)*'Exp with units conversion'!$G548,'Exp Database'!X548*'Exp with units conversion'!$G548))</f>
        <v>0</v>
      </c>
      <c r="Z548" s="296">
        <f>IF(OR('Exp Database'!Y548=Lists!$G$2,'Exp Database'!Y548=Lists!$G$3,'Exp Database'!Y548=0),0,IF($F548=Lists!$G$2,('Exp Database'!Y548/'Exp with units conversion'!$H548)*'Exp with units conversion'!$G548,'Exp Database'!Y548*'Exp with units conversion'!$G548))</f>
        <v>0</v>
      </c>
      <c r="AA548" s="296">
        <f>IF(OR('Exp Database'!Z548=Lists!$G$2,'Exp Database'!Z548=Lists!$G$3,'Exp Database'!Z548=0),0,IF($F548=Lists!$G$2,('Exp Database'!Z548/'Exp with units conversion'!$H548)*'Exp with units conversion'!$G548,'Exp Database'!Z548*'Exp with units conversion'!$G548))</f>
        <v>0</v>
      </c>
      <c r="AB548" s="296">
        <f>IF(OR('Exp Database'!AA548=Lists!$G$2,'Exp Database'!AA548=Lists!$G$3,'Exp Database'!AA548=0),0,IF($F548=Lists!$G$2,('Exp Database'!AA548/'Exp with units conversion'!$H548)*'Exp with units conversion'!$G548,'Exp Database'!AA548*'Exp with units conversion'!$G548))</f>
        <v>0</v>
      </c>
      <c r="AC548" s="296">
        <f>IF(OR('Exp Database'!AB548=Lists!$G$2,'Exp Database'!AB548=Lists!$G$3,'Exp Database'!AB548=0),0,IF($F548=Lists!$G$2,('Exp Database'!AB548/'Exp with units conversion'!$H548)*'Exp with units conversion'!$G548,'Exp Database'!AB548*'Exp with units conversion'!$G548))</f>
        <v>0</v>
      </c>
      <c r="AD548" s="296">
        <f>IF(OR('Exp Database'!AC548=Lists!$G$2,'Exp Database'!AC548=Lists!$G$3,'Exp Database'!AC548=0),0,IF($F548=Lists!$G$2,('Exp Database'!AC548/'Exp with units conversion'!$H548)*'Exp with units conversion'!$G548,'Exp Database'!AC548*'Exp with units conversion'!$G548))</f>
        <v>0</v>
      </c>
      <c r="AE548" s="296">
        <f>IF(OR('Exp Database'!AD548=Lists!$G$2,'Exp Database'!AD548=Lists!$G$3,'Exp Database'!AD548=0),0,IF($F548=Lists!$G$2,('Exp Database'!AD548/'Exp with units conversion'!$H548)*'Exp with units conversion'!$G548,'Exp Database'!AD548*'Exp with units conversion'!$G548))</f>
        <v>0</v>
      </c>
      <c r="AG548" s="296">
        <f t="shared" si="45"/>
        <v>1</v>
      </c>
      <c r="AH548" s="296">
        <f t="shared" si="46"/>
        <v>1</v>
      </c>
      <c r="AI548" s="296">
        <f t="shared" si="47"/>
        <v>1</v>
      </c>
      <c r="AJ548" s="296">
        <f t="shared" si="48"/>
        <v>1</v>
      </c>
    </row>
    <row r="549" spans="2:36" ht="15.75" thickBot="1" x14ac:dyDescent="0.3">
      <c r="B549" s="296" t="str">
        <f t="shared" si="44"/>
        <v>02013</v>
      </c>
      <c r="C549" s="229">
        <f>'Exp Database'!C549</f>
        <v>0</v>
      </c>
      <c r="D549" s="229">
        <f>'Exp Database'!D549</f>
        <v>2013</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34" t="str">
        <f>'Exp Database'!K549</f>
        <v>Condoms</v>
      </c>
      <c r="M549" s="296">
        <f>'Exp Database'!L549</f>
        <v>3.2</v>
      </c>
      <c r="N549" s="296">
        <f>IF(OR('Exp Database'!M549=Lists!$G$2,'Exp Database'!M549=Lists!$G$3,'Exp Database'!M549=0),0,IF($F549=Lists!$G$2,('Exp Database'!M549/'Exp with units conversion'!$H549)*'Exp with units conversion'!$G549,'Exp Database'!M549*'Exp with units conversion'!$G549))</f>
        <v>0</v>
      </c>
      <c r="O549" s="296">
        <f>IF(OR('Exp Database'!N549=Lists!$G$2,'Exp Database'!N549=Lists!$G$3,'Exp Database'!N549=0),0,IF($F549=Lists!$G$2,('Exp Database'!N549/'Exp with units conversion'!$H549)*'Exp with units conversion'!$G549,'Exp Database'!N549*'Exp with units conversion'!$G549))</f>
        <v>0</v>
      </c>
      <c r="P549" s="296">
        <f>IF(OR('Exp Database'!O549=Lists!$G$2,'Exp Database'!O549=Lists!$G$3,'Exp Database'!O549=0),0,IF($F549=Lists!$G$2,('Exp Database'!O549/'Exp with units conversion'!$H549)*'Exp with units conversion'!$G549,'Exp Database'!O549*'Exp with units conversion'!$G549))</f>
        <v>0</v>
      </c>
      <c r="Q549" s="296">
        <f>IF(OR('Exp Database'!P549=Lists!$G$2,'Exp Database'!P549=Lists!$G$3,'Exp Database'!P549=0),0,IF($F549=Lists!$G$2,('Exp Database'!P549/'Exp with units conversion'!$H549)*'Exp with units conversion'!$G549,'Exp Database'!P549*'Exp with units conversion'!$G549))</f>
        <v>0</v>
      </c>
      <c r="R549" s="296">
        <f>IF(OR('Exp Database'!Q549=Lists!$G$2,'Exp Database'!Q549=Lists!$G$3,'Exp Database'!Q549=0),0,IF($F549=Lists!$G$2,('Exp Database'!Q549/'Exp with units conversion'!$H549)*'Exp with units conversion'!$G549,'Exp Database'!Q549*'Exp with units conversion'!$G549))</f>
        <v>0</v>
      </c>
      <c r="S549" s="296">
        <f>IF(OR('Exp Database'!R549=Lists!$G$2,'Exp Database'!R549=Lists!$G$3,'Exp Database'!R549=0),0,IF($F549=Lists!$G$2,('Exp Database'!R549/'Exp with units conversion'!$H549)*'Exp with units conversion'!$G549,'Exp Database'!R549*'Exp with units conversion'!$G549))</f>
        <v>0</v>
      </c>
      <c r="T549" s="296">
        <f>IF(OR('Exp Database'!S549=Lists!$G$2,'Exp Database'!S549=Lists!$G$3,'Exp Database'!S549=0),0,IF($F549=Lists!$G$2,('Exp Database'!S549/'Exp with units conversion'!$H549)*'Exp with units conversion'!$G549,'Exp Database'!S549*'Exp with units conversion'!$G549))</f>
        <v>0</v>
      </c>
      <c r="U549" s="296">
        <f>IF(OR('Exp Database'!T549=Lists!$G$2,'Exp Database'!T549=Lists!$G$3,'Exp Database'!T549=0),0,IF($F549=Lists!$G$2,('Exp Database'!T549/'Exp with units conversion'!$H549)*'Exp with units conversion'!$G549,'Exp Database'!T549*'Exp with units conversion'!$G549))</f>
        <v>0</v>
      </c>
      <c r="V549" s="296">
        <f>IF(OR('Exp Database'!U549=Lists!$G$2,'Exp Database'!U549=Lists!$G$3,'Exp Database'!U549=0),0,IF($F549=Lists!$G$2,('Exp Database'!U549/'Exp with units conversion'!$H549)*'Exp with units conversion'!$G549,'Exp Database'!U549*'Exp with units conversion'!$G549))</f>
        <v>0</v>
      </c>
      <c r="W549" s="296">
        <f>IF(OR('Exp Database'!V549=Lists!$G$2,'Exp Database'!V549=Lists!$G$3,'Exp Database'!V549=0),0,IF($F549=Lists!$G$2,('Exp Database'!V549/'Exp with units conversion'!$H549)*'Exp with units conversion'!$G549,'Exp Database'!V549*'Exp with units conversion'!$G549))</f>
        <v>0</v>
      </c>
      <c r="X549" s="296">
        <f>IF(OR('Exp Database'!W549=Lists!$G$2,'Exp Database'!W549=Lists!$G$3,'Exp Database'!W549=0),0,IF($F549=Lists!$G$2,('Exp Database'!W549/'Exp with units conversion'!$H549)*'Exp with units conversion'!$G549,'Exp Database'!W549*'Exp with units conversion'!$G549))</f>
        <v>0</v>
      </c>
      <c r="Y549" s="296">
        <f>IF(OR('Exp Database'!X549=Lists!$G$2,'Exp Database'!X549=Lists!$G$3,'Exp Database'!X549=0),0,IF($F549=Lists!$G$2,('Exp Database'!X549/'Exp with units conversion'!$H549)*'Exp with units conversion'!$G549,'Exp Database'!X549*'Exp with units conversion'!$G549))</f>
        <v>0</v>
      </c>
      <c r="Z549" s="296">
        <f>IF(OR('Exp Database'!Y549=Lists!$G$2,'Exp Database'!Y549=Lists!$G$3,'Exp Database'!Y549=0),0,IF($F549=Lists!$G$2,('Exp Database'!Y549/'Exp with units conversion'!$H549)*'Exp with units conversion'!$G549,'Exp Database'!Y549*'Exp with units conversion'!$G549))</f>
        <v>0</v>
      </c>
      <c r="AA549" s="296">
        <f>IF(OR('Exp Database'!Z549=Lists!$G$2,'Exp Database'!Z549=Lists!$G$3,'Exp Database'!Z549=0),0,IF($F549=Lists!$G$2,('Exp Database'!Z549/'Exp with units conversion'!$H549)*'Exp with units conversion'!$G549,'Exp Database'!Z549*'Exp with units conversion'!$G549))</f>
        <v>0</v>
      </c>
      <c r="AB549" s="296">
        <f>IF(OR('Exp Database'!AA549=Lists!$G$2,'Exp Database'!AA549=Lists!$G$3,'Exp Database'!AA549=0),0,IF($F549=Lists!$G$2,('Exp Database'!AA549/'Exp with units conversion'!$H549)*'Exp with units conversion'!$G549,'Exp Database'!AA549*'Exp with units conversion'!$G549))</f>
        <v>0</v>
      </c>
      <c r="AC549" s="296">
        <f>IF(OR('Exp Database'!AB549=Lists!$G$2,'Exp Database'!AB549=Lists!$G$3,'Exp Database'!AB549=0),0,IF($F549=Lists!$G$2,('Exp Database'!AB549/'Exp with units conversion'!$H549)*'Exp with units conversion'!$G549,'Exp Database'!AB549*'Exp with units conversion'!$G549))</f>
        <v>0</v>
      </c>
      <c r="AD549" s="296">
        <f>IF(OR('Exp Database'!AC549=Lists!$G$2,'Exp Database'!AC549=Lists!$G$3,'Exp Database'!AC549=0),0,IF($F549=Lists!$G$2,('Exp Database'!AC549/'Exp with units conversion'!$H549)*'Exp with units conversion'!$G549,'Exp Database'!AC549*'Exp with units conversion'!$G549))</f>
        <v>0</v>
      </c>
      <c r="AE549" s="296">
        <f>IF(OR('Exp Database'!AD549=Lists!$G$2,'Exp Database'!AD549=Lists!$G$3,'Exp Database'!AD549=0),0,IF($F549=Lists!$G$2,('Exp Database'!AD549/'Exp with units conversion'!$H549)*'Exp with units conversion'!$G549,'Exp Database'!AD549*'Exp with units conversion'!$G549))</f>
        <v>0</v>
      </c>
      <c r="AG549" s="296">
        <f t="shared" si="45"/>
        <v>1</v>
      </c>
      <c r="AH549" s="296">
        <f t="shared" si="46"/>
        <v>1</v>
      </c>
      <c r="AI549" s="296">
        <f t="shared" si="47"/>
        <v>1</v>
      </c>
      <c r="AJ549" s="296">
        <f t="shared" si="48"/>
        <v>1</v>
      </c>
    </row>
    <row r="550" spans="2:36" ht="30.75" thickBot="1" x14ac:dyDescent="0.3">
      <c r="B550" s="296" t="str">
        <f t="shared" si="44"/>
        <v>02013</v>
      </c>
      <c r="C550" s="229">
        <f>'Exp Database'!C550</f>
        <v>0</v>
      </c>
      <c r="D550" s="229">
        <f>'Exp Database'!D550</f>
        <v>2013</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34" t="str">
        <f>'Exp Database'!K550</f>
        <v>Condoms (commodities)</v>
      </c>
      <c r="M550" s="296" t="str">
        <f>'Exp Database'!L550</f>
        <v>3.2.1</v>
      </c>
      <c r="N550" s="296">
        <f>IF(OR('Exp Database'!M550=Lists!$G$2,'Exp Database'!M550=Lists!$G$3,'Exp Database'!M550=0),0,IF($F550=Lists!$G$2,('Exp Database'!M550/'Exp with units conversion'!$H550)*'Exp with units conversion'!$G550,'Exp Database'!M550*'Exp with units conversion'!$G550))</f>
        <v>0</v>
      </c>
      <c r="O550" s="296">
        <f>IF(OR('Exp Database'!N550=Lists!$G$2,'Exp Database'!N550=Lists!$G$3,'Exp Database'!N550=0),0,IF($F550=Lists!$G$2,('Exp Database'!N550/'Exp with units conversion'!$H550)*'Exp with units conversion'!$G550,'Exp Database'!N550*'Exp with units conversion'!$G550))</f>
        <v>0</v>
      </c>
      <c r="P550" s="296">
        <f>IF(OR('Exp Database'!O550=Lists!$G$2,'Exp Database'!O550=Lists!$G$3,'Exp Database'!O550=0),0,IF($F550=Lists!$G$2,('Exp Database'!O550/'Exp with units conversion'!$H550)*'Exp with units conversion'!$G550,'Exp Database'!O550*'Exp with units conversion'!$G550))</f>
        <v>0</v>
      </c>
      <c r="Q550" s="296">
        <f>IF(OR('Exp Database'!P550=Lists!$G$2,'Exp Database'!P550=Lists!$G$3,'Exp Database'!P550=0),0,IF($F550=Lists!$G$2,('Exp Database'!P550/'Exp with units conversion'!$H550)*'Exp with units conversion'!$G550,'Exp Database'!P550*'Exp with units conversion'!$G550))</f>
        <v>0</v>
      </c>
      <c r="R550" s="296">
        <f>IF(OR('Exp Database'!Q550=Lists!$G$2,'Exp Database'!Q550=Lists!$G$3,'Exp Database'!Q550=0),0,IF($F550=Lists!$G$2,('Exp Database'!Q550/'Exp with units conversion'!$H550)*'Exp with units conversion'!$G550,'Exp Database'!Q550*'Exp with units conversion'!$G550))</f>
        <v>0</v>
      </c>
      <c r="S550" s="296">
        <f>IF(OR('Exp Database'!R550=Lists!$G$2,'Exp Database'!R550=Lists!$G$3,'Exp Database'!R550=0),0,IF($F550=Lists!$G$2,('Exp Database'!R550/'Exp with units conversion'!$H550)*'Exp with units conversion'!$G550,'Exp Database'!R550*'Exp with units conversion'!$G550))</f>
        <v>0</v>
      </c>
      <c r="T550" s="296">
        <f>IF(OR('Exp Database'!S550=Lists!$G$2,'Exp Database'!S550=Lists!$G$3,'Exp Database'!S550=0),0,IF($F550=Lists!$G$2,('Exp Database'!S550/'Exp with units conversion'!$H550)*'Exp with units conversion'!$G550,'Exp Database'!S550*'Exp with units conversion'!$G550))</f>
        <v>0</v>
      </c>
      <c r="U550" s="296">
        <f>IF(OR('Exp Database'!T550=Lists!$G$2,'Exp Database'!T550=Lists!$G$3,'Exp Database'!T550=0),0,IF($F550=Lists!$G$2,('Exp Database'!T550/'Exp with units conversion'!$H550)*'Exp with units conversion'!$G550,'Exp Database'!T550*'Exp with units conversion'!$G550))</f>
        <v>0</v>
      </c>
      <c r="V550" s="296">
        <f>IF(OR('Exp Database'!U550=Lists!$G$2,'Exp Database'!U550=Lists!$G$3,'Exp Database'!U550=0),0,IF($F550=Lists!$G$2,('Exp Database'!U550/'Exp with units conversion'!$H550)*'Exp with units conversion'!$G550,'Exp Database'!U550*'Exp with units conversion'!$G550))</f>
        <v>0</v>
      </c>
      <c r="W550" s="296">
        <f>IF(OR('Exp Database'!V550=Lists!$G$2,'Exp Database'!V550=Lists!$G$3,'Exp Database'!V550=0),0,IF($F550=Lists!$G$2,('Exp Database'!V550/'Exp with units conversion'!$H550)*'Exp with units conversion'!$G550,'Exp Database'!V550*'Exp with units conversion'!$G550))</f>
        <v>0</v>
      </c>
      <c r="X550" s="296">
        <f>IF(OR('Exp Database'!W550=Lists!$G$2,'Exp Database'!W550=Lists!$G$3,'Exp Database'!W550=0),0,IF($F550=Lists!$G$2,('Exp Database'!W550/'Exp with units conversion'!$H550)*'Exp with units conversion'!$G550,'Exp Database'!W550*'Exp with units conversion'!$G550))</f>
        <v>0</v>
      </c>
      <c r="Y550" s="296">
        <f>IF(OR('Exp Database'!X550=Lists!$G$2,'Exp Database'!X550=Lists!$G$3,'Exp Database'!X550=0),0,IF($F550=Lists!$G$2,('Exp Database'!X550/'Exp with units conversion'!$H550)*'Exp with units conversion'!$G550,'Exp Database'!X550*'Exp with units conversion'!$G550))</f>
        <v>0</v>
      </c>
      <c r="Z550" s="296">
        <f>IF(OR('Exp Database'!Y550=Lists!$G$2,'Exp Database'!Y550=Lists!$G$3,'Exp Database'!Y550=0),0,IF($F550=Lists!$G$2,('Exp Database'!Y550/'Exp with units conversion'!$H550)*'Exp with units conversion'!$G550,'Exp Database'!Y550*'Exp with units conversion'!$G550))</f>
        <v>0</v>
      </c>
      <c r="AA550" s="296">
        <f>IF(OR('Exp Database'!Z550=Lists!$G$2,'Exp Database'!Z550=Lists!$G$3,'Exp Database'!Z550=0),0,IF($F550=Lists!$G$2,('Exp Database'!Z550/'Exp with units conversion'!$H550)*'Exp with units conversion'!$G550,'Exp Database'!Z550*'Exp with units conversion'!$G550))</f>
        <v>0</v>
      </c>
      <c r="AB550" s="296">
        <f>IF(OR('Exp Database'!AA550=Lists!$G$2,'Exp Database'!AA550=Lists!$G$3,'Exp Database'!AA550=0),0,IF($F550=Lists!$G$2,('Exp Database'!AA550/'Exp with units conversion'!$H550)*'Exp with units conversion'!$G550,'Exp Database'!AA550*'Exp with units conversion'!$G550))</f>
        <v>0</v>
      </c>
      <c r="AC550" s="296">
        <f>IF(OR('Exp Database'!AB550=Lists!$G$2,'Exp Database'!AB550=Lists!$G$3,'Exp Database'!AB550=0),0,IF($F550=Lists!$G$2,('Exp Database'!AB550/'Exp with units conversion'!$H550)*'Exp with units conversion'!$G550,'Exp Database'!AB550*'Exp with units conversion'!$G550))</f>
        <v>0</v>
      </c>
      <c r="AD550" s="296">
        <f>IF(OR('Exp Database'!AC550=Lists!$G$2,'Exp Database'!AC550=Lists!$G$3,'Exp Database'!AC550=0),0,IF($F550=Lists!$G$2,('Exp Database'!AC550/'Exp with units conversion'!$H550)*'Exp with units conversion'!$G550,'Exp Database'!AC550*'Exp with units conversion'!$G550))</f>
        <v>0</v>
      </c>
      <c r="AE550" s="296">
        <f>IF(OR('Exp Database'!AD550=Lists!$G$2,'Exp Database'!AD550=Lists!$G$3,'Exp Database'!AD550=0),0,IF($F550=Lists!$G$2,('Exp Database'!AD550/'Exp with units conversion'!$H550)*'Exp with units conversion'!$G550,'Exp Database'!AD550*'Exp with units conversion'!$G550))</f>
        <v>0</v>
      </c>
      <c r="AG550" s="296">
        <f t="shared" si="45"/>
        <v>1</v>
      </c>
      <c r="AH550" s="296">
        <f t="shared" si="46"/>
        <v>1</v>
      </c>
      <c r="AI550" s="296">
        <f t="shared" si="47"/>
        <v>1</v>
      </c>
      <c r="AJ550" s="296">
        <f t="shared" si="48"/>
        <v>1</v>
      </c>
    </row>
    <row r="551" spans="2:36" ht="30.75" thickBot="1" x14ac:dyDescent="0.3">
      <c r="B551" s="296" t="str">
        <f t="shared" si="44"/>
        <v>02013</v>
      </c>
      <c r="C551" s="229">
        <f>'Exp Database'!C551</f>
        <v>0</v>
      </c>
      <c r="D551" s="229">
        <f>'Exp Database'!D551</f>
        <v>2013</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34" t="str">
        <f>'Exp Database'!K551</f>
        <v>Other direct and indirect costs</v>
      </c>
      <c r="M551" s="296" t="str">
        <f>'Exp Database'!L551</f>
        <v>3.2.2</v>
      </c>
      <c r="N551" s="296">
        <f>IF(OR('Exp Database'!M551=Lists!$G$2,'Exp Database'!M551=Lists!$G$3,'Exp Database'!M551=0),0,IF($F551=Lists!$G$2,('Exp Database'!M551/'Exp with units conversion'!$H551)*'Exp with units conversion'!$G551,'Exp Database'!M551*'Exp with units conversion'!$G551))</f>
        <v>0</v>
      </c>
      <c r="O551" s="296">
        <f>IF(OR('Exp Database'!N551=Lists!$G$2,'Exp Database'!N551=Lists!$G$3,'Exp Database'!N551=0),0,IF($F551=Lists!$G$2,('Exp Database'!N551/'Exp with units conversion'!$H551)*'Exp with units conversion'!$G551,'Exp Database'!N551*'Exp with units conversion'!$G551))</f>
        <v>0</v>
      </c>
      <c r="P551" s="296">
        <f>IF(OR('Exp Database'!O551=Lists!$G$2,'Exp Database'!O551=Lists!$G$3,'Exp Database'!O551=0),0,IF($F551=Lists!$G$2,('Exp Database'!O551/'Exp with units conversion'!$H551)*'Exp with units conversion'!$G551,'Exp Database'!O551*'Exp with units conversion'!$G551))</f>
        <v>0</v>
      </c>
      <c r="Q551" s="296">
        <f>IF(OR('Exp Database'!P551=Lists!$G$2,'Exp Database'!P551=Lists!$G$3,'Exp Database'!P551=0),0,IF($F551=Lists!$G$2,('Exp Database'!P551/'Exp with units conversion'!$H551)*'Exp with units conversion'!$G551,'Exp Database'!P551*'Exp with units conversion'!$G551))</f>
        <v>0</v>
      </c>
      <c r="R551" s="296">
        <f>IF(OR('Exp Database'!Q551=Lists!$G$2,'Exp Database'!Q551=Lists!$G$3,'Exp Database'!Q551=0),0,IF($F551=Lists!$G$2,('Exp Database'!Q551/'Exp with units conversion'!$H551)*'Exp with units conversion'!$G551,'Exp Database'!Q551*'Exp with units conversion'!$G551))</f>
        <v>0</v>
      </c>
      <c r="S551" s="296">
        <f>IF(OR('Exp Database'!R551=Lists!$G$2,'Exp Database'!R551=Lists!$G$3,'Exp Database'!R551=0),0,IF($F551=Lists!$G$2,('Exp Database'!R551/'Exp with units conversion'!$H551)*'Exp with units conversion'!$G551,'Exp Database'!R551*'Exp with units conversion'!$G551))</f>
        <v>0</v>
      </c>
      <c r="T551" s="296">
        <f>IF(OR('Exp Database'!S551=Lists!$G$2,'Exp Database'!S551=Lists!$G$3,'Exp Database'!S551=0),0,IF($F551=Lists!$G$2,('Exp Database'!S551/'Exp with units conversion'!$H551)*'Exp with units conversion'!$G551,'Exp Database'!S551*'Exp with units conversion'!$G551))</f>
        <v>0</v>
      </c>
      <c r="U551" s="296">
        <f>IF(OR('Exp Database'!T551=Lists!$G$2,'Exp Database'!T551=Lists!$G$3,'Exp Database'!T551=0),0,IF($F551=Lists!$G$2,('Exp Database'!T551/'Exp with units conversion'!$H551)*'Exp with units conversion'!$G551,'Exp Database'!T551*'Exp with units conversion'!$G551))</f>
        <v>0</v>
      </c>
      <c r="V551" s="296">
        <f>IF(OR('Exp Database'!U551=Lists!$G$2,'Exp Database'!U551=Lists!$G$3,'Exp Database'!U551=0),0,IF($F551=Lists!$G$2,('Exp Database'!U551/'Exp with units conversion'!$H551)*'Exp with units conversion'!$G551,'Exp Database'!U551*'Exp with units conversion'!$G551))</f>
        <v>0</v>
      </c>
      <c r="W551" s="296">
        <f>IF(OR('Exp Database'!V551=Lists!$G$2,'Exp Database'!V551=Lists!$G$3,'Exp Database'!V551=0),0,IF($F551=Lists!$G$2,('Exp Database'!V551/'Exp with units conversion'!$H551)*'Exp with units conversion'!$G551,'Exp Database'!V551*'Exp with units conversion'!$G551))</f>
        <v>0</v>
      </c>
      <c r="X551" s="296">
        <f>IF(OR('Exp Database'!W551=Lists!$G$2,'Exp Database'!W551=Lists!$G$3,'Exp Database'!W551=0),0,IF($F551=Lists!$G$2,('Exp Database'!W551/'Exp with units conversion'!$H551)*'Exp with units conversion'!$G551,'Exp Database'!W551*'Exp with units conversion'!$G551))</f>
        <v>0</v>
      </c>
      <c r="Y551" s="296">
        <f>IF(OR('Exp Database'!X551=Lists!$G$2,'Exp Database'!X551=Lists!$G$3,'Exp Database'!X551=0),0,IF($F551=Lists!$G$2,('Exp Database'!X551/'Exp with units conversion'!$H551)*'Exp with units conversion'!$G551,'Exp Database'!X551*'Exp with units conversion'!$G551))</f>
        <v>0</v>
      </c>
      <c r="Z551" s="296">
        <f>IF(OR('Exp Database'!Y551=Lists!$G$2,'Exp Database'!Y551=Lists!$G$3,'Exp Database'!Y551=0),0,IF($F551=Lists!$G$2,('Exp Database'!Y551/'Exp with units conversion'!$H551)*'Exp with units conversion'!$G551,'Exp Database'!Y551*'Exp with units conversion'!$G551))</f>
        <v>0</v>
      </c>
      <c r="AA551" s="296">
        <f>IF(OR('Exp Database'!Z551=Lists!$G$2,'Exp Database'!Z551=Lists!$G$3,'Exp Database'!Z551=0),0,IF($F551=Lists!$G$2,('Exp Database'!Z551/'Exp with units conversion'!$H551)*'Exp with units conversion'!$G551,'Exp Database'!Z551*'Exp with units conversion'!$G551))</f>
        <v>0</v>
      </c>
      <c r="AB551" s="296">
        <f>IF(OR('Exp Database'!AA551=Lists!$G$2,'Exp Database'!AA551=Lists!$G$3,'Exp Database'!AA551=0),0,IF($F551=Lists!$G$2,('Exp Database'!AA551/'Exp with units conversion'!$H551)*'Exp with units conversion'!$G551,'Exp Database'!AA551*'Exp with units conversion'!$G551))</f>
        <v>0</v>
      </c>
      <c r="AC551" s="296">
        <f>IF(OR('Exp Database'!AB551=Lists!$G$2,'Exp Database'!AB551=Lists!$G$3,'Exp Database'!AB551=0),0,IF($F551=Lists!$G$2,('Exp Database'!AB551/'Exp with units conversion'!$H551)*'Exp with units conversion'!$G551,'Exp Database'!AB551*'Exp with units conversion'!$G551))</f>
        <v>0</v>
      </c>
      <c r="AD551" s="296">
        <f>IF(OR('Exp Database'!AC551=Lists!$G$2,'Exp Database'!AC551=Lists!$G$3,'Exp Database'!AC551=0),0,IF($F551=Lists!$G$2,('Exp Database'!AC551/'Exp with units conversion'!$H551)*'Exp with units conversion'!$G551,'Exp Database'!AC551*'Exp with units conversion'!$G551))</f>
        <v>0</v>
      </c>
      <c r="AE551" s="296">
        <f>IF(OR('Exp Database'!AD551=Lists!$G$2,'Exp Database'!AD551=Lists!$G$3,'Exp Database'!AD551=0),0,IF($F551=Lists!$G$2,('Exp Database'!AD551/'Exp with units conversion'!$H551)*'Exp with units conversion'!$G551,'Exp Database'!AD551*'Exp with units conversion'!$G551))</f>
        <v>0</v>
      </c>
      <c r="AG551" s="296">
        <f t="shared" si="45"/>
        <v>1</v>
      </c>
      <c r="AH551" s="296">
        <f t="shared" si="46"/>
        <v>1</v>
      </c>
      <c r="AI551" s="296">
        <f t="shared" si="47"/>
        <v>1</v>
      </c>
      <c r="AJ551" s="296">
        <f t="shared" si="48"/>
        <v>1</v>
      </c>
    </row>
    <row r="552" spans="2:36" ht="30.75" thickBot="1" x14ac:dyDescent="0.3">
      <c r="B552" s="296" t="str">
        <f t="shared" si="44"/>
        <v>02013</v>
      </c>
      <c r="C552" s="229">
        <f>'Exp Database'!C552</f>
        <v>0</v>
      </c>
      <c r="D552" s="229">
        <f>'Exp Database'!D552</f>
        <v>2013</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34" t="str">
        <f>'Exp Database'!K552</f>
        <v>Not disaggregated by type of cost</v>
      </c>
      <c r="M552" s="296" t="str">
        <f>'Exp Database'!L552</f>
        <v>3.2.3</v>
      </c>
      <c r="N552" s="296">
        <f>IF(OR('Exp Database'!M552=Lists!$G$2,'Exp Database'!M552=Lists!$G$3,'Exp Database'!M552=0),0,IF($F552=Lists!$G$2,('Exp Database'!M552/'Exp with units conversion'!$H552)*'Exp with units conversion'!$G552,'Exp Database'!M552*'Exp with units conversion'!$G552))</f>
        <v>0</v>
      </c>
      <c r="O552" s="296">
        <f>IF(OR('Exp Database'!N552=Lists!$G$2,'Exp Database'!N552=Lists!$G$3,'Exp Database'!N552=0),0,IF($F552=Lists!$G$2,('Exp Database'!N552/'Exp with units conversion'!$H552)*'Exp with units conversion'!$G552,'Exp Database'!N552*'Exp with units conversion'!$G552))</f>
        <v>0</v>
      </c>
      <c r="P552" s="296">
        <f>IF(OR('Exp Database'!O552=Lists!$G$2,'Exp Database'!O552=Lists!$G$3,'Exp Database'!O552=0),0,IF($F552=Lists!$G$2,('Exp Database'!O552/'Exp with units conversion'!$H552)*'Exp with units conversion'!$G552,'Exp Database'!O552*'Exp with units conversion'!$G552))</f>
        <v>0</v>
      </c>
      <c r="Q552" s="296">
        <f>IF(OR('Exp Database'!P552=Lists!$G$2,'Exp Database'!P552=Lists!$G$3,'Exp Database'!P552=0),0,IF($F552=Lists!$G$2,('Exp Database'!P552/'Exp with units conversion'!$H552)*'Exp with units conversion'!$G552,'Exp Database'!P552*'Exp with units conversion'!$G552))</f>
        <v>0</v>
      </c>
      <c r="R552" s="296">
        <f>IF(OR('Exp Database'!Q552=Lists!$G$2,'Exp Database'!Q552=Lists!$G$3,'Exp Database'!Q552=0),0,IF($F552=Lists!$G$2,('Exp Database'!Q552/'Exp with units conversion'!$H552)*'Exp with units conversion'!$G552,'Exp Database'!Q552*'Exp with units conversion'!$G552))</f>
        <v>0</v>
      </c>
      <c r="S552" s="296">
        <f>IF(OR('Exp Database'!R552=Lists!$G$2,'Exp Database'!R552=Lists!$G$3,'Exp Database'!R552=0),0,IF($F552=Lists!$G$2,('Exp Database'!R552/'Exp with units conversion'!$H552)*'Exp with units conversion'!$G552,'Exp Database'!R552*'Exp with units conversion'!$G552))</f>
        <v>0</v>
      </c>
      <c r="T552" s="296">
        <f>IF(OR('Exp Database'!S552=Lists!$G$2,'Exp Database'!S552=Lists!$G$3,'Exp Database'!S552=0),0,IF($F552=Lists!$G$2,('Exp Database'!S552/'Exp with units conversion'!$H552)*'Exp with units conversion'!$G552,'Exp Database'!S552*'Exp with units conversion'!$G552))</f>
        <v>0</v>
      </c>
      <c r="U552" s="296">
        <f>IF(OR('Exp Database'!T552=Lists!$G$2,'Exp Database'!T552=Lists!$G$3,'Exp Database'!T552=0),0,IF($F552=Lists!$G$2,('Exp Database'!T552/'Exp with units conversion'!$H552)*'Exp with units conversion'!$G552,'Exp Database'!T552*'Exp with units conversion'!$G552))</f>
        <v>0</v>
      </c>
      <c r="V552" s="296">
        <f>IF(OR('Exp Database'!U552=Lists!$G$2,'Exp Database'!U552=Lists!$G$3,'Exp Database'!U552=0),0,IF($F552=Lists!$G$2,('Exp Database'!U552/'Exp with units conversion'!$H552)*'Exp with units conversion'!$G552,'Exp Database'!U552*'Exp with units conversion'!$G552))</f>
        <v>0</v>
      </c>
      <c r="W552" s="296">
        <f>IF(OR('Exp Database'!V552=Lists!$G$2,'Exp Database'!V552=Lists!$G$3,'Exp Database'!V552=0),0,IF($F552=Lists!$G$2,('Exp Database'!V552/'Exp with units conversion'!$H552)*'Exp with units conversion'!$G552,'Exp Database'!V552*'Exp with units conversion'!$G552))</f>
        <v>0</v>
      </c>
      <c r="X552" s="296">
        <f>IF(OR('Exp Database'!W552=Lists!$G$2,'Exp Database'!W552=Lists!$G$3,'Exp Database'!W552=0),0,IF($F552=Lists!$G$2,('Exp Database'!W552/'Exp with units conversion'!$H552)*'Exp with units conversion'!$G552,'Exp Database'!W552*'Exp with units conversion'!$G552))</f>
        <v>0</v>
      </c>
      <c r="Y552" s="296">
        <f>IF(OR('Exp Database'!X552=Lists!$G$2,'Exp Database'!X552=Lists!$G$3,'Exp Database'!X552=0),0,IF($F552=Lists!$G$2,('Exp Database'!X552/'Exp with units conversion'!$H552)*'Exp with units conversion'!$G552,'Exp Database'!X552*'Exp with units conversion'!$G552))</f>
        <v>0</v>
      </c>
      <c r="Z552" s="296">
        <f>IF(OR('Exp Database'!Y552=Lists!$G$2,'Exp Database'!Y552=Lists!$G$3,'Exp Database'!Y552=0),0,IF($F552=Lists!$G$2,('Exp Database'!Y552/'Exp with units conversion'!$H552)*'Exp with units conversion'!$G552,'Exp Database'!Y552*'Exp with units conversion'!$G552))</f>
        <v>0</v>
      </c>
      <c r="AA552" s="296">
        <f>IF(OR('Exp Database'!Z552=Lists!$G$2,'Exp Database'!Z552=Lists!$G$3,'Exp Database'!Z552=0),0,IF($F552=Lists!$G$2,('Exp Database'!Z552/'Exp with units conversion'!$H552)*'Exp with units conversion'!$G552,'Exp Database'!Z552*'Exp with units conversion'!$G552))</f>
        <v>0</v>
      </c>
      <c r="AB552" s="296">
        <f>IF(OR('Exp Database'!AA552=Lists!$G$2,'Exp Database'!AA552=Lists!$G$3,'Exp Database'!AA552=0),0,IF($F552=Lists!$G$2,('Exp Database'!AA552/'Exp with units conversion'!$H552)*'Exp with units conversion'!$G552,'Exp Database'!AA552*'Exp with units conversion'!$G552))</f>
        <v>0</v>
      </c>
      <c r="AC552" s="296">
        <f>IF(OR('Exp Database'!AB552=Lists!$G$2,'Exp Database'!AB552=Lists!$G$3,'Exp Database'!AB552=0),0,IF($F552=Lists!$G$2,('Exp Database'!AB552/'Exp with units conversion'!$H552)*'Exp with units conversion'!$G552,'Exp Database'!AB552*'Exp with units conversion'!$G552))</f>
        <v>0</v>
      </c>
      <c r="AD552" s="296">
        <f>IF(OR('Exp Database'!AC552=Lists!$G$2,'Exp Database'!AC552=Lists!$G$3,'Exp Database'!AC552=0),0,IF($F552=Lists!$G$2,('Exp Database'!AC552/'Exp with units conversion'!$H552)*'Exp with units conversion'!$G552,'Exp Database'!AC552*'Exp with units conversion'!$G552))</f>
        <v>0</v>
      </c>
      <c r="AE552" s="296">
        <f>IF(OR('Exp Database'!AD552=Lists!$G$2,'Exp Database'!AD552=Lists!$G$3,'Exp Database'!AD552=0),0,IF($F552=Lists!$G$2,('Exp Database'!AD552/'Exp with units conversion'!$H552)*'Exp with units conversion'!$G552,'Exp Database'!AD552*'Exp with units conversion'!$G552))</f>
        <v>0</v>
      </c>
      <c r="AG552" s="296">
        <f t="shared" si="45"/>
        <v>1</v>
      </c>
      <c r="AH552" s="296">
        <f t="shared" si="46"/>
        <v>1</v>
      </c>
      <c r="AI552" s="296">
        <f t="shared" si="47"/>
        <v>1</v>
      </c>
      <c r="AJ552" s="296">
        <f t="shared" si="48"/>
        <v>1</v>
      </c>
    </row>
    <row r="553" spans="2:36" ht="75.75" thickBot="1" x14ac:dyDescent="0.3">
      <c r="B553" s="296" t="str">
        <f t="shared" si="44"/>
        <v>02013</v>
      </c>
      <c r="C553" s="229">
        <f>'Exp Database'!C553</f>
        <v>0</v>
      </c>
      <c r="D553" s="229">
        <f>'Exp Database'!D553</f>
        <v>2013</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34" t="str">
        <f>'Exp Database'!K553</f>
        <v>Pre-Exposure Prophylaxis (PrEP) disaggregated by key populations (sub-total)</v>
      </c>
      <c r="M553" s="296">
        <f>'Exp Database'!L553</f>
        <v>3.3</v>
      </c>
      <c r="N553" s="296">
        <f>IF(OR('Exp Database'!M553=Lists!$G$2,'Exp Database'!M553=Lists!$G$3,'Exp Database'!M553=0),0,IF($F553=Lists!$G$2,('Exp Database'!M553/'Exp with units conversion'!$H553)*'Exp with units conversion'!$G553,'Exp Database'!M553*'Exp with units conversion'!$G553))</f>
        <v>0</v>
      </c>
      <c r="O553" s="296">
        <f>IF(OR('Exp Database'!N553=Lists!$G$2,'Exp Database'!N553=Lists!$G$3,'Exp Database'!N553=0),0,IF($F553=Lists!$G$2,('Exp Database'!N553/'Exp with units conversion'!$H553)*'Exp with units conversion'!$G553,'Exp Database'!N553*'Exp with units conversion'!$G553))</f>
        <v>0</v>
      </c>
      <c r="P553" s="296">
        <f>IF(OR('Exp Database'!O553=Lists!$G$2,'Exp Database'!O553=Lists!$G$3,'Exp Database'!O553=0),0,IF($F553=Lists!$G$2,('Exp Database'!O553/'Exp with units conversion'!$H553)*'Exp with units conversion'!$G553,'Exp Database'!O553*'Exp with units conversion'!$G553))</f>
        <v>0</v>
      </c>
      <c r="Q553" s="296">
        <f>IF(OR('Exp Database'!P553=Lists!$G$2,'Exp Database'!P553=Lists!$G$3,'Exp Database'!P553=0),0,IF($F553=Lists!$G$2,('Exp Database'!P553/'Exp with units conversion'!$H553)*'Exp with units conversion'!$G553,'Exp Database'!P553*'Exp with units conversion'!$G553))</f>
        <v>0</v>
      </c>
      <c r="R553" s="296">
        <f>IF(OR('Exp Database'!Q553=Lists!$G$2,'Exp Database'!Q553=Lists!$G$3,'Exp Database'!Q553=0),0,IF($F553=Lists!$G$2,('Exp Database'!Q553/'Exp with units conversion'!$H553)*'Exp with units conversion'!$G553,'Exp Database'!Q553*'Exp with units conversion'!$G553))</f>
        <v>0</v>
      </c>
      <c r="S553" s="296">
        <f>IF(OR('Exp Database'!R553=Lists!$G$2,'Exp Database'!R553=Lists!$G$3,'Exp Database'!R553=0),0,IF($F553=Lists!$G$2,('Exp Database'!R553/'Exp with units conversion'!$H553)*'Exp with units conversion'!$G553,'Exp Database'!R553*'Exp with units conversion'!$G553))</f>
        <v>0</v>
      </c>
      <c r="T553" s="296">
        <f>IF(OR('Exp Database'!S553=Lists!$G$2,'Exp Database'!S553=Lists!$G$3,'Exp Database'!S553=0),0,IF($F553=Lists!$G$2,('Exp Database'!S553/'Exp with units conversion'!$H553)*'Exp with units conversion'!$G553,'Exp Database'!S553*'Exp with units conversion'!$G553))</f>
        <v>0</v>
      </c>
      <c r="U553" s="296">
        <f>IF(OR('Exp Database'!T553=Lists!$G$2,'Exp Database'!T553=Lists!$G$3,'Exp Database'!T553=0),0,IF($F553=Lists!$G$2,('Exp Database'!T553/'Exp with units conversion'!$H553)*'Exp with units conversion'!$G553,'Exp Database'!T553*'Exp with units conversion'!$G553))</f>
        <v>0</v>
      </c>
      <c r="V553" s="296">
        <f>IF(OR('Exp Database'!U553=Lists!$G$2,'Exp Database'!U553=Lists!$G$3,'Exp Database'!U553=0),0,IF($F553=Lists!$G$2,('Exp Database'!U553/'Exp with units conversion'!$H553)*'Exp with units conversion'!$G553,'Exp Database'!U553*'Exp with units conversion'!$G553))</f>
        <v>0</v>
      </c>
      <c r="W553" s="296">
        <f>IF(OR('Exp Database'!V553=Lists!$G$2,'Exp Database'!V553=Lists!$G$3,'Exp Database'!V553=0),0,IF($F553=Lists!$G$2,('Exp Database'!V553/'Exp with units conversion'!$H553)*'Exp with units conversion'!$G553,'Exp Database'!V553*'Exp with units conversion'!$G553))</f>
        <v>0</v>
      </c>
      <c r="X553" s="296">
        <f>IF(OR('Exp Database'!W553=Lists!$G$2,'Exp Database'!W553=Lists!$G$3,'Exp Database'!W553=0),0,IF($F553=Lists!$G$2,('Exp Database'!W553/'Exp with units conversion'!$H553)*'Exp with units conversion'!$G553,'Exp Database'!W553*'Exp with units conversion'!$G553))</f>
        <v>0</v>
      </c>
      <c r="Y553" s="296">
        <f>IF(OR('Exp Database'!X553=Lists!$G$2,'Exp Database'!X553=Lists!$G$3,'Exp Database'!X553=0),0,IF($F553=Lists!$G$2,('Exp Database'!X553/'Exp with units conversion'!$H553)*'Exp with units conversion'!$G553,'Exp Database'!X553*'Exp with units conversion'!$G553))</f>
        <v>0</v>
      </c>
      <c r="Z553" s="296">
        <f>IF(OR('Exp Database'!Y553=Lists!$G$2,'Exp Database'!Y553=Lists!$G$3,'Exp Database'!Y553=0),0,IF($F553=Lists!$G$2,('Exp Database'!Y553/'Exp with units conversion'!$H553)*'Exp with units conversion'!$G553,'Exp Database'!Y553*'Exp with units conversion'!$G553))</f>
        <v>0</v>
      </c>
      <c r="AA553" s="296">
        <f>IF(OR('Exp Database'!Z553=Lists!$G$2,'Exp Database'!Z553=Lists!$G$3,'Exp Database'!Z553=0),0,IF($F553=Lists!$G$2,('Exp Database'!Z553/'Exp with units conversion'!$H553)*'Exp with units conversion'!$G553,'Exp Database'!Z553*'Exp with units conversion'!$G553))</f>
        <v>0</v>
      </c>
      <c r="AB553" s="296">
        <f>IF(OR('Exp Database'!AA553=Lists!$G$2,'Exp Database'!AA553=Lists!$G$3,'Exp Database'!AA553=0),0,IF($F553=Lists!$G$2,('Exp Database'!AA553/'Exp with units conversion'!$H553)*'Exp with units conversion'!$G553,'Exp Database'!AA553*'Exp with units conversion'!$G553))</f>
        <v>0</v>
      </c>
      <c r="AC553" s="296">
        <f>IF(OR('Exp Database'!AB553=Lists!$G$2,'Exp Database'!AB553=Lists!$G$3,'Exp Database'!AB553=0),0,IF($F553=Lists!$G$2,('Exp Database'!AB553/'Exp with units conversion'!$H553)*'Exp with units conversion'!$G553,'Exp Database'!AB553*'Exp with units conversion'!$G553))</f>
        <v>0</v>
      </c>
      <c r="AD553" s="296">
        <f>IF(OR('Exp Database'!AC553=Lists!$G$2,'Exp Database'!AC553=Lists!$G$3,'Exp Database'!AC553=0),0,IF($F553=Lists!$G$2,('Exp Database'!AC553/'Exp with units conversion'!$H553)*'Exp with units conversion'!$G553,'Exp Database'!AC553*'Exp with units conversion'!$G553))</f>
        <v>0</v>
      </c>
      <c r="AE553" s="296">
        <f>IF(OR('Exp Database'!AD553=Lists!$G$2,'Exp Database'!AD553=Lists!$G$3,'Exp Database'!AD553=0),0,IF($F553=Lists!$G$2,('Exp Database'!AD553/'Exp with units conversion'!$H553)*'Exp with units conversion'!$G553,'Exp Database'!AD553*'Exp with units conversion'!$G553))</f>
        <v>0</v>
      </c>
      <c r="AG553" s="296">
        <f t="shared" si="45"/>
        <v>1</v>
      </c>
      <c r="AH553" s="296">
        <f t="shared" si="46"/>
        <v>1</v>
      </c>
      <c r="AI553" s="296">
        <f t="shared" si="47"/>
        <v>1</v>
      </c>
      <c r="AJ553" s="296">
        <f t="shared" si="48"/>
        <v>1</v>
      </c>
    </row>
    <row r="554" spans="2:36" ht="60.75" thickBot="1" x14ac:dyDescent="0.3">
      <c r="B554" s="296" t="str">
        <f t="shared" si="44"/>
        <v>02013</v>
      </c>
      <c r="C554" s="229">
        <f>'Exp Database'!C554</f>
        <v>0</v>
      </c>
      <c r="D554" s="229">
        <f>'Exp Database'!D554</f>
        <v>2013</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34" t="str">
        <f>'Exp Database'!K554</f>
        <v>PrEP for gay men and other men who have sex with men (MSM)</v>
      </c>
      <c r="M554" s="296" t="str">
        <f>'Exp Database'!L554</f>
        <v>3.3.1</v>
      </c>
      <c r="N554" s="296">
        <f>IF(OR('Exp Database'!M554=Lists!$G$2,'Exp Database'!M554=Lists!$G$3,'Exp Database'!M554=0),0,IF($F554=Lists!$G$2,('Exp Database'!M554/'Exp with units conversion'!$H554)*'Exp with units conversion'!$G554,'Exp Database'!M554*'Exp with units conversion'!$G554))</f>
        <v>0</v>
      </c>
      <c r="O554" s="296">
        <f>IF(OR('Exp Database'!N554=Lists!$G$2,'Exp Database'!N554=Lists!$G$3,'Exp Database'!N554=0),0,IF($F554=Lists!$G$2,('Exp Database'!N554/'Exp with units conversion'!$H554)*'Exp with units conversion'!$G554,'Exp Database'!N554*'Exp with units conversion'!$G554))</f>
        <v>0</v>
      </c>
      <c r="P554" s="296">
        <f>IF(OR('Exp Database'!O554=Lists!$G$2,'Exp Database'!O554=Lists!$G$3,'Exp Database'!O554=0),0,IF($F554=Lists!$G$2,('Exp Database'!O554/'Exp with units conversion'!$H554)*'Exp with units conversion'!$G554,'Exp Database'!O554*'Exp with units conversion'!$G554))</f>
        <v>0</v>
      </c>
      <c r="Q554" s="296">
        <f>IF(OR('Exp Database'!P554=Lists!$G$2,'Exp Database'!P554=Lists!$G$3,'Exp Database'!P554=0),0,IF($F554=Lists!$G$2,('Exp Database'!P554/'Exp with units conversion'!$H554)*'Exp with units conversion'!$G554,'Exp Database'!P554*'Exp with units conversion'!$G554))</f>
        <v>0</v>
      </c>
      <c r="R554" s="296">
        <f>IF(OR('Exp Database'!Q554=Lists!$G$2,'Exp Database'!Q554=Lists!$G$3,'Exp Database'!Q554=0),0,IF($F554=Lists!$G$2,('Exp Database'!Q554/'Exp with units conversion'!$H554)*'Exp with units conversion'!$G554,'Exp Database'!Q554*'Exp with units conversion'!$G554))</f>
        <v>0</v>
      </c>
      <c r="S554" s="296">
        <f>IF(OR('Exp Database'!R554=Lists!$G$2,'Exp Database'!R554=Lists!$G$3,'Exp Database'!R554=0),0,IF($F554=Lists!$G$2,('Exp Database'!R554/'Exp with units conversion'!$H554)*'Exp with units conversion'!$G554,'Exp Database'!R554*'Exp with units conversion'!$G554))</f>
        <v>0</v>
      </c>
      <c r="T554" s="296">
        <f>IF(OR('Exp Database'!S554=Lists!$G$2,'Exp Database'!S554=Lists!$G$3,'Exp Database'!S554=0),0,IF($F554=Lists!$G$2,('Exp Database'!S554/'Exp with units conversion'!$H554)*'Exp with units conversion'!$G554,'Exp Database'!S554*'Exp with units conversion'!$G554))</f>
        <v>0</v>
      </c>
      <c r="U554" s="296">
        <f>IF(OR('Exp Database'!T554=Lists!$G$2,'Exp Database'!T554=Lists!$G$3,'Exp Database'!T554=0),0,IF($F554=Lists!$G$2,('Exp Database'!T554/'Exp with units conversion'!$H554)*'Exp with units conversion'!$G554,'Exp Database'!T554*'Exp with units conversion'!$G554))</f>
        <v>0</v>
      </c>
      <c r="V554" s="296">
        <f>IF(OR('Exp Database'!U554=Lists!$G$2,'Exp Database'!U554=Lists!$G$3,'Exp Database'!U554=0),0,IF($F554=Lists!$G$2,('Exp Database'!U554/'Exp with units conversion'!$H554)*'Exp with units conversion'!$G554,'Exp Database'!U554*'Exp with units conversion'!$G554))</f>
        <v>0</v>
      </c>
      <c r="W554" s="296">
        <f>IF(OR('Exp Database'!V554=Lists!$G$2,'Exp Database'!V554=Lists!$G$3,'Exp Database'!V554=0),0,IF($F554=Lists!$G$2,('Exp Database'!V554/'Exp with units conversion'!$H554)*'Exp with units conversion'!$G554,'Exp Database'!V554*'Exp with units conversion'!$G554))</f>
        <v>0</v>
      </c>
      <c r="X554" s="296">
        <f>IF(OR('Exp Database'!W554=Lists!$G$2,'Exp Database'!W554=Lists!$G$3,'Exp Database'!W554=0),0,IF($F554=Lists!$G$2,('Exp Database'!W554/'Exp with units conversion'!$H554)*'Exp with units conversion'!$G554,'Exp Database'!W554*'Exp with units conversion'!$G554))</f>
        <v>0</v>
      </c>
      <c r="Y554" s="296">
        <f>IF(OR('Exp Database'!X554=Lists!$G$2,'Exp Database'!X554=Lists!$G$3,'Exp Database'!X554=0),0,IF($F554=Lists!$G$2,('Exp Database'!X554/'Exp with units conversion'!$H554)*'Exp with units conversion'!$G554,'Exp Database'!X554*'Exp with units conversion'!$G554))</f>
        <v>0</v>
      </c>
      <c r="Z554" s="296">
        <f>IF(OR('Exp Database'!Y554=Lists!$G$2,'Exp Database'!Y554=Lists!$G$3,'Exp Database'!Y554=0),0,IF($F554=Lists!$G$2,('Exp Database'!Y554/'Exp with units conversion'!$H554)*'Exp with units conversion'!$G554,'Exp Database'!Y554*'Exp with units conversion'!$G554))</f>
        <v>0</v>
      </c>
      <c r="AA554" s="296">
        <f>IF(OR('Exp Database'!Z554=Lists!$G$2,'Exp Database'!Z554=Lists!$G$3,'Exp Database'!Z554=0),0,IF($F554=Lists!$G$2,('Exp Database'!Z554/'Exp with units conversion'!$H554)*'Exp with units conversion'!$G554,'Exp Database'!Z554*'Exp with units conversion'!$G554))</f>
        <v>0</v>
      </c>
      <c r="AB554" s="296">
        <f>IF(OR('Exp Database'!AA554=Lists!$G$2,'Exp Database'!AA554=Lists!$G$3,'Exp Database'!AA554=0),0,IF($F554=Lists!$G$2,('Exp Database'!AA554/'Exp with units conversion'!$H554)*'Exp with units conversion'!$G554,'Exp Database'!AA554*'Exp with units conversion'!$G554))</f>
        <v>0</v>
      </c>
      <c r="AC554" s="296">
        <f>IF(OR('Exp Database'!AB554=Lists!$G$2,'Exp Database'!AB554=Lists!$G$3,'Exp Database'!AB554=0),0,IF($F554=Lists!$G$2,('Exp Database'!AB554/'Exp with units conversion'!$H554)*'Exp with units conversion'!$G554,'Exp Database'!AB554*'Exp with units conversion'!$G554))</f>
        <v>0</v>
      </c>
      <c r="AD554" s="296">
        <f>IF(OR('Exp Database'!AC554=Lists!$G$2,'Exp Database'!AC554=Lists!$G$3,'Exp Database'!AC554=0),0,IF($F554=Lists!$G$2,('Exp Database'!AC554/'Exp with units conversion'!$H554)*'Exp with units conversion'!$G554,'Exp Database'!AC554*'Exp with units conversion'!$G554))</f>
        <v>0</v>
      </c>
      <c r="AE554" s="296">
        <f>IF(OR('Exp Database'!AD554=Lists!$G$2,'Exp Database'!AD554=Lists!$G$3,'Exp Database'!AD554=0),0,IF($F554=Lists!$G$2,('Exp Database'!AD554/'Exp with units conversion'!$H554)*'Exp with units conversion'!$G554,'Exp Database'!AD554*'Exp with units conversion'!$G554))</f>
        <v>0</v>
      </c>
      <c r="AG554" s="296">
        <f t="shared" si="45"/>
        <v>1</v>
      </c>
      <c r="AH554" s="296">
        <f t="shared" si="46"/>
        <v>1</v>
      </c>
      <c r="AI554" s="296">
        <f t="shared" si="47"/>
        <v>1</v>
      </c>
      <c r="AJ554" s="296">
        <f t="shared" si="48"/>
        <v>1</v>
      </c>
    </row>
    <row r="555" spans="2:36" ht="30.75" thickBot="1" x14ac:dyDescent="0.3">
      <c r="B555" s="296" t="str">
        <f t="shared" si="44"/>
        <v>02013</v>
      </c>
      <c r="C555" s="229">
        <f>'Exp Database'!C555</f>
        <v>0</v>
      </c>
      <c r="D555" s="229">
        <f>'Exp Database'!D555</f>
        <v>2013</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34" t="str">
        <f>'Exp Database'!K555</f>
        <v>PrEP for sex workers</v>
      </c>
      <c r="M555" s="296" t="str">
        <f>'Exp Database'!L555</f>
        <v>3.3.2</v>
      </c>
      <c r="N555" s="296">
        <f>IF(OR('Exp Database'!M555=Lists!$G$2,'Exp Database'!M555=Lists!$G$3,'Exp Database'!M555=0),0,IF($F555=Lists!$G$2,('Exp Database'!M555/'Exp with units conversion'!$H555)*'Exp with units conversion'!$G555,'Exp Database'!M555*'Exp with units conversion'!$G555))</f>
        <v>0</v>
      </c>
      <c r="O555" s="296">
        <f>IF(OR('Exp Database'!N555=Lists!$G$2,'Exp Database'!N555=Lists!$G$3,'Exp Database'!N555=0),0,IF($F555=Lists!$G$2,('Exp Database'!N555/'Exp with units conversion'!$H555)*'Exp with units conversion'!$G555,'Exp Database'!N555*'Exp with units conversion'!$G555))</f>
        <v>0</v>
      </c>
      <c r="P555" s="296">
        <f>IF(OR('Exp Database'!O555=Lists!$G$2,'Exp Database'!O555=Lists!$G$3,'Exp Database'!O555=0),0,IF($F555=Lists!$G$2,('Exp Database'!O555/'Exp with units conversion'!$H555)*'Exp with units conversion'!$G555,'Exp Database'!O555*'Exp with units conversion'!$G555))</f>
        <v>0</v>
      </c>
      <c r="Q555" s="296">
        <f>IF(OR('Exp Database'!P555=Lists!$G$2,'Exp Database'!P555=Lists!$G$3,'Exp Database'!P555=0),0,IF($F555=Lists!$G$2,('Exp Database'!P555/'Exp with units conversion'!$H555)*'Exp with units conversion'!$G555,'Exp Database'!P555*'Exp with units conversion'!$G555))</f>
        <v>0</v>
      </c>
      <c r="R555" s="296">
        <f>IF(OR('Exp Database'!Q555=Lists!$G$2,'Exp Database'!Q555=Lists!$G$3,'Exp Database'!Q555=0),0,IF($F555=Lists!$G$2,('Exp Database'!Q555/'Exp with units conversion'!$H555)*'Exp with units conversion'!$G555,'Exp Database'!Q555*'Exp with units conversion'!$G555))</f>
        <v>0</v>
      </c>
      <c r="S555" s="296">
        <f>IF(OR('Exp Database'!R555=Lists!$G$2,'Exp Database'!R555=Lists!$G$3,'Exp Database'!R555=0),0,IF($F555=Lists!$G$2,('Exp Database'!R555/'Exp with units conversion'!$H555)*'Exp with units conversion'!$G555,'Exp Database'!R555*'Exp with units conversion'!$G555))</f>
        <v>0</v>
      </c>
      <c r="T555" s="296">
        <f>IF(OR('Exp Database'!S555=Lists!$G$2,'Exp Database'!S555=Lists!$G$3,'Exp Database'!S555=0),0,IF($F555=Lists!$G$2,('Exp Database'!S555/'Exp with units conversion'!$H555)*'Exp with units conversion'!$G555,'Exp Database'!S555*'Exp with units conversion'!$G555))</f>
        <v>0</v>
      </c>
      <c r="U555" s="296">
        <f>IF(OR('Exp Database'!T555=Lists!$G$2,'Exp Database'!T555=Lists!$G$3,'Exp Database'!T555=0),0,IF($F555=Lists!$G$2,('Exp Database'!T555/'Exp with units conversion'!$H555)*'Exp with units conversion'!$G555,'Exp Database'!T555*'Exp with units conversion'!$G555))</f>
        <v>0</v>
      </c>
      <c r="V555" s="296">
        <f>IF(OR('Exp Database'!U555=Lists!$G$2,'Exp Database'!U555=Lists!$G$3,'Exp Database'!U555=0),0,IF($F555=Lists!$G$2,('Exp Database'!U555/'Exp with units conversion'!$H555)*'Exp with units conversion'!$G555,'Exp Database'!U555*'Exp with units conversion'!$G555))</f>
        <v>0</v>
      </c>
      <c r="W555" s="296">
        <f>IF(OR('Exp Database'!V555=Lists!$G$2,'Exp Database'!V555=Lists!$G$3,'Exp Database'!V555=0),0,IF($F555=Lists!$G$2,('Exp Database'!V555/'Exp with units conversion'!$H555)*'Exp with units conversion'!$G555,'Exp Database'!V555*'Exp with units conversion'!$G555))</f>
        <v>0</v>
      </c>
      <c r="X555" s="296">
        <f>IF(OR('Exp Database'!W555=Lists!$G$2,'Exp Database'!W555=Lists!$G$3,'Exp Database'!W555=0),0,IF($F555=Lists!$G$2,('Exp Database'!W555/'Exp with units conversion'!$H555)*'Exp with units conversion'!$G555,'Exp Database'!W555*'Exp with units conversion'!$G555))</f>
        <v>0</v>
      </c>
      <c r="Y555" s="296">
        <f>IF(OR('Exp Database'!X555=Lists!$G$2,'Exp Database'!X555=Lists!$G$3,'Exp Database'!X555=0),0,IF($F555=Lists!$G$2,('Exp Database'!X555/'Exp with units conversion'!$H555)*'Exp with units conversion'!$G555,'Exp Database'!X555*'Exp with units conversion'!$G555))</f>
        <v>0</v>
      </c>
      <c r="Z555" s="296">
        <f>IF(OR('Exp Database'!Y555=Lists!$G$2,'Exp Database'!Y555=Lists!$G$3,'Exp Database'!Y555=0),0,IF($F555=Lists!$G$2,('Exp Database'!Y555/'Exp with units conversion'!$H555)*'Exp with units conversion'!$G555,'Exp Database'!Y555*'Exp with units conversion'!$G555))</f>
        <v>0</v>
      </c>
      <c r="AA555" s="296">
        <f>IF(OR('Exp Database'!Z555=Lists!$G$2,'Exp Database'!Z555=Lists!$G$3,'Exp Database'!Z555=0),0,IF($F555=Lists!$G$2,('Exp Database'!Z555/'Exp with units conversion'!$H555)*'Exp with units conversion'!$G555,'Exp Database'!Z555*'Exp with units conversion'!$G555))</f>
        <v>0</v>
      </c>
      <c r="AB555" s="296">
        <f>IF(OR('Exp Database'!AA555=Lists!$G$2,'Exp Database'!AA555=Lists!$G$3,'Exp Database'!AA555=0),0,IF($F555=Lists!$G$2,('Exp Database'!AA555/'Exp with units conversion'!$H555)*'Exp with units conversion'!$G555,'Exp Database'!AA555*'Exp with units conversion'!$G555))</f>
        <v>0</v>
      </c>
      <c r="AC555" s="296">
        <f>IF(OR('Exp Database'!AB555=Lists!$G$2,'Exp Database'!AB555=Lists!$G$3,'Exp Database'!AB555=0),0,IF($F555=Lists!$G$2,('Exp Database'!AB555/'Exp with units conversion'!$H555)*'Exp with units conversion'!$G555,'Exp Database'!AB555*'Exp with units conversion'!$G555))</f>
        <v>0</v>
      </c>
      <c r="AD555" s="296">
        <f>IF(OR('Exp Database'!AC555=Lists!$G$2,'Exp Database'!AC555=Lists!$G$3,'Exp Database'!AC555=0),0,IF($F555=Lists!$G$2,('Exp Database'!AC555/'Exp with units conversion'!$H555)*'Exp with units conversion'!$G555,'Exp Database'!AC555*'Exp with units conversion'!$G555))</f>
        <v>0</v>
      </c>
      <c r="AE555" s="296">
        <f>IF(OR('Exp Database'!AD555=Lists!$G$2,'Exp Database'!AD555=Lists!$G$3,'Exp Database'!AD555=0),0,IF($F555=Lists!$G$2,('Exp Database'!AD555/'Exp with units conversion'!$H555)*'Exp with units conversion'!$G555,'Exp Database'!AD555*'Exp with units conversion'!$G555))</f>
        <v>0</v>
      </c>
      <c r="AG555" s="296">
        <f t="shared" si="45"/>
        <v>1</v>
      </c>
      <c r="AH555" s="296">
        <f t="shared" si="46"/>
        <v>1</v>
      </c>
      <c r="AI555" s="296">
        <f t="shared" si="47"/>
        <v>1</v>
      </c>
      <c r="AJ555" s="296">
        <f t="shared" si="48"/>
        <v>1</v>
      </c>
    </row>
    <row r="556" spans="2:36" ht="45.75" thickBot="1" x14ac:dyDescent="0.3">
      <c r="B556" s="296" t="str">
        <f t="shared" si="44"/>
        <v>02013</v>
      </c>
      <c r="C556" s="229">
        <f>'Exp Database'!C556</f>
        <v>0</v>
      </c>
      <c r="D556" s="229">
        <f>'Exp Database'!D556</f>
        <v>2013</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34" t="str">
        <f>'Exp Database'!K556</f>
        <v>PrEP for persons who inject drugs (PWID)</v>
      </c>
      <c r="M556" s="296" t="str">
        <f>'Exp Database'!L556</f>
        <v>3.3.3</v>
      </c>
      <c r="N556" s="296">
        <f>IF(OR('Exp Database'!M556=Lists!$G$2,'Exp Database'!M556=Lists!$G$3,'Exp Database'!M556=0),0,IF($F556=Lists!$G$2,('Exp Database'!M556/'Exp with units conversion'!$H556)*'Exp with units conversion'!$G556,'Exp Database'!M556*'Exp with units conversion'!$G556))</f>
        <v>0</v>
      </c>
      <c r="O556" s="296">
        <f>IF(OR('Exp Database'!N556=Lists!$G$2,'Exp Database'!N556=Lists!$G$3,'Exp Database'!N556=0),0,IF($F556=Lists!$G$2,('Exp Database'!N556/'Exp with units conversion'!$H556)*'Exp with units conversion'!$G556,'Exp Database'!N556*'Exp with units conversion'!$G556))</f>
        <v>0</v>
      </c>
      <c r="P556" s="296">
        <f>IF(OR('Exp Database'!O556=Lists!$G$2,'Exp Database'!O556=Lists!$G$3,'Exp Database'!O556=0),0,IF($F556=Lists!$G$2,('Exp Database'!O556/'Exp with units conversion'!$H556)*'Exp with units conversion'!$G556,'Exp Database'!O556*'Exp with units conversion'!$G556))</f>
        <v>0</v>
      </c>
      <c r="Q556" s="296">
        <f>IF(OR('Exp Database'!P556=Lists!$G$2,'Exp Database'!P556=Lists!$G$3,'Exp Database'!P556=0),0,IF($F556=Lists!$G$2,('Exp Database'!P556/'Exp with units conversion'!$H556)*'Exp with units conversion'!$G556,'Exp Database'!P556*'Exp with units conversion'!$G556))</f>
        <v>0</v>
      </c>
      <c r="R556" s="296">
        <f>IF(OR('Exp Database'!Q556=Lists!$G$2,'Exp Database'!Q556=Lists!$G$3,'Exp Database'!Q556=0),0,IF($F556=Lists!$G$2,('Exp Database'!Q556/'Exp with units conversion'!$H556)*'Exp with units conversion'!$G556,'Exp Database'!Q556*'Exp with units conversion'!$G556))</f>
        <v>0</v>
      </c>
      <c r="S556" s="296">
        <f>IF(OR('Exp Database'!R556=Lists!$G$2,'Exp Database'!R556=Lists!$G$3,'Exp Database'!R556=0),0,IF($F556=Lists!$G$2,('Exp Database'!R556/'Exp with units conversion'!$H556)*'Exp with units conversion'!$G556,'Exp Database'!R556*'Exp with units conversion'!$G556))</f>
        <v>0</v>
      </c>
      <c r="T556" s="296">
        <f>IF(OR('Exp Database'!S556=Lists!$G$2,'Exp Database'!S556=Lists!$G$3,'Exp Database'!S556=0),0,IF($F556=Lists!$G$2,('Exp Database'!S556/'Exp with units conversion'!$H556)*'Exp with units conversion'!$G556,'Exp Database'!S556*'Exp with units conversion'!$G556))</f>
        <v>0</v>
      </c>
      <c r="U556" s="296">
        <f>IF(OR('Exp Database'!T556=Lists!$G$2,'Exp Database'!T556=Lists!$G$3,'Exp Database'!T556=0),0,IF($F556=Lists!$G$2,('Exp Database'!T556/'Exp with units conversion'!$H556)*'Exp with units conversion'!$G556,'Exp Database'!T556*'Exp with units conversion'!$G556))</f>
        <v>0</v>
      </c>
      <c r="V556" s="296">
        <f>IF(OR('Exp Database'!U556=Lists!$G$2,'Exp Database'!U556=Lists!$G$3,'Exp Database'!U556=0),0,IF($F556=Lists!$G$2,('Exp Database'!U556/'Exp with units conversion'!$H556)*'Exp with units conversion'!$G556,'Exp Database'!U556*'Exp with units conversion'!$G556))</f>
        <v>0</v>
      </c>
      <c r="W556" s="296">
        <f>IF(OR('Exp Database'!V556=Lists!$G$2,'Exp Database'!V556=Lists!$G$3,'Exp Database'!V556=0),0,IF($F556=Lists!$G$2,('Exp Database'!V556/'Exp with units conversion'!$H556)*'Exp with units conversion'!$G556,'Exp Database'!V556*'Exp with units conversion'!$G556))</f>
        <v>0</v>
      </c>
      <c r="X556" s="296">
        <f>IF(OR('Exp Database'!W556=Lists!$G$2,'Exp Database'!W556=Lists!$G$3,'Exp Database'!W556=0),0,IF($F556=Lists!$G$2,('Exp Database'!W556/'Exp with units conversion'!$H556)*'Exp with units conversion'!$G556,'Exp Database'!W556*'Exp with units conversion'!$G556))</f>
        <v>0</v>
      </c>
      <c r="Y556" s="296">
        <f>IF(OR('Exp Database'!X556=Lists!$G$2,'Exp Database'!X556=Lists!$G$3,'Exp Database'!X556=0),0,IF($F556=Lists!$G$2,('Exp Database'!X556/'Exp with units conversion'!$H556)*'Exp with units conversion'!$G556,'Exp Database'!X556*'Exp with units conversion'!$G556))</f>
        <v>0</v>
      </c>
      <c r="Z556" s="296">
        <f>IF(OR('Exp Database'!Y556=Lists!$G$2,'Exp Database'!Y556=Lists!$G$3,'Exp Database'!Y556=0),0,IF($F556=Lists!$G$2,('Exp Database'!Y556/'Exp with units conversion'!$H556)*'Exp with units conversion'!$G556,'Exp Database'!Y556*'Exp with units conversion'!$G556))</f>
        <v>0</v>
      </c>
      <c r="AA556" s="296">
        <f>IF(OR('Exp Database'!Z556=Lists!$G$2,'Exp Database'!Z556=Lists!$G$3,'Exp Database'!Z556=0),0,IF($F556=Lists!$G$2,('Exp Database'!Z556/'Exp with units conversion'!$H556)*'Exp with units conversion'!$G556,'Exp Database'!Z556*'Exp with units conversion'!$G556))</f>
        <v>0</v>
      </c>
      <c r="AB556" s="296">
        <f>IF(OR('Exp Database'!AA556=Lists!$G$2,'Exp Database'!AA556=Lists!$G$3,'Exp Database'!AA556=0),0,IF($F556=Lists!$G$2,('Exp Database'!AA556/'Exp with units conversion'!$H556)*'Exp with units conversion'!$G556,'Exp Database'!AA556*'Exp with units conversion'!$G556))</f>
        <v>0</v>
      </c>
      <c r="AC556" s="296">
        <f>IF(OR('Exp Database'!AB556=Lists!$G$2,'Exp Database'!AB556=Lists!$G$3,'Exp Database'!AB556=0),0,IF($F556=Lists!$G$2,('Exp Database'!AB556/'Exp with units conversion'!$H556)*'Exp with units conversion'!$G556,'Exp Database'!AB556*'Exp with units conversion'!$G556))</f>
        <v>0</v>
      </c>
      <c r="AD556" s="296">
        <f>IF(OR('Exp Database'!AC556=Lists!$G$2,'Exp Database'!AC556=Lists!$G$3,'Exp Database'!AC556=0),0,IF($F556=Lists!$G$2,('Exp Database'!AC556/'Exp with units conversion'!$H556)*'Exp with units conversion'!$G556,'Exp Database'!AC556*'Exp with units conversion'!$G556))</f>
        <v>0</v>
      </c>
      <c r="AE556" s="296">
        <f>IF(OR('Exp Database'!AD556=Lists!$G$2,'Exp Database'!AD556=Lists!$G$3,'Exp Database'!AD556=0),0,IF($F556=Lists!$G$2,('Exp Database'!AD556/'Exp with units conversion'!$H556)*'Exp with units conversion'!$G556,'Exp Database'!AD556*'Exp with units conversion'!$G556))</f>
        <v>0</v>
      </c>
      <c r="AG556" s="296">
        <f t="shared" si="45"/>
        <v>1</v>
      </c>
      <c r="AH556" s="296">
        <f t="shared" si="46"/>
        <v>1</v>
      </c>
      <c r="AI556" s="296">
        <f t="shared" si="47"/>
        <v>1</v>
      </c>
      <c r="AJ556" s="296">
        <f t="shared" si="48"/>
        <v>1</v>
      </c>
    </row>
    <row r="557" spans="2:36" ht="45.75" thickBot="1" x14ac:dyDescent="0.3">
      <c r="B557" s="296" t="str">
        <f t="shared" si="44"/>
        <v>02013</v>
      </c>
      <c r="C557" s="229">
        <f>'Exp Database'!C557</f>
        <v>0</v>
      </c>
      <c r="D557" s="229">
        <f>'Exp Database'!D557</f>
        <v>2013</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34" t="str">
        <f>'Exp Database'!K557</f>
        <v xml:space="preserve">PrEP for transgender persons </v>
      </c>
      <c r="M557" s="296" t="str">
        <f>'Exp Database'!L557</f>
        <v>3.3.4</v>
      </c>
      <c r="N557" s="296">
        <f>IF(OR('Exp Database'!M557=Lists!$G$2,'Exp Database'!M557=Lists!$G$3,'Exp Database'!M557=0),0,IF($F557=Lists!$G$2,('Exp Database'!M557/'Exp with units conversion'!$H557)*'Exp with units conversion'!$G557,'Exp Database'!M557*'Exp with units conversion'!$G557))</f>
        <v>0</v>
      </c>
      <c r="O557" s="296">
        <f>IF(OR('Exp Database'!N557=Lists!$G$2,'Exp Database'!N557=Lists!$G$3,'Exp Database'!N557=0),0,IF($F557=Lists!$G$2,('Exp Database'!N557/'Exp with units conversion'!$H557)*'Exp with units conversion'!$G557,'Exp Database'!N557*'Exp with units conversion'!$G557))</f>
        <v>0</v>
      </c>
      <c r="P557" s="296">
        <f>IF(OR('Exp Database'!O557=Lists!$G$2,'Exp Database'!O557=Lists!$G$3,'Exp Database'!O557=0),0,IF($F557=Lists!$G$2,('Exp Database'!O557/'Exp with units conversion'!$H557)*'Exp with units conversion'!$G557,'Exp Database'!O557*'Exp with units conversion'!$G557))</f>
        <v>0</v>
      </c>
      <c r="Q557" s="296">
        <f>IF(OR('Exp Database'!P557=Lists!$G$2,'Exp Database'!P557=Lists!$G$3,'Exp Database'!P557=0),0,IF($F557=Lists!$G$2,('Exp Database'!P557/'Exp with units conversion'!$H557)*'Exp with units conversion'!$G557,'Exp Database'!P557*'Exp with units conversion'!$G557))</f>
        <v>0</v>
      </c>
      <c r="R557" s="296">
        <f>IF(OR('Exp Database'!Q557=Lists!$G$2,'Exp Database'!Q557=Lists!$G$3,'Exp Database'!Q557=0),0,IF($F557=Lists!$G$2,('Exp Database'!Q557/'Exp with units conversion'!$H557)*'Exp with units conversion'!$G557,'Exp Database'!Q557*'Exp with units conversion'!$G557))</f>
        <v>0</v>
      </c>
      <c r="S557" s="296">
        <f>IF(OR('Exp Database'!R557=Lists!$G$2,'Exp Database'!R557=Lists!$G$3,'Exp Database'!R557=0),0,IF($F557=Lists!$G$2,('Exp Database'!R557/'Exp with units conversion'!$H557)*'Exp with units conversion'!$G557,'Exp Database'!R557*'Exp with units conversion'!$G557))</f>
        <v>0</v>
      </c>
      <c r="T557" s="296">
        <f>IF(OR('Exp Database'!S557=Lists!$G$2,'Exp Database'!S557=Lists!$G$3,'Exp Database'!S557=0),0,IF($F557=Lists!$G$2,('Exp Database'!S557/'Exp with units conversion'!$H557)*'Exp with units conversion'!$G557,'Exp Database'!S557*'Exp with units conversion'!$G557))</f>
        <v>0</v>
      </c>
      <c r="U557" s="296">
        <f>IF(OR('Exp Database'!T557=Lists!$G$2,'Exp Database'!T557=Lists!$G$3,'Exp Database'!T557=0),0,IF($F557=Lists!$G$2,('Exp Database'!T557/'Exp with units conversion'!$H557)*'Exp with units conversion'!$G557,'Exp Database'!T557*'Exp with units conversion'!$G557))</f>
        <v>0</v>
      </c>
      <c r="V557" s="296">
        <f>IF(OR('Exp Database'!U557=Lists!$G$2,'Exp Database'!U557=Lists!$G$3,'Exp Database'!U557=0),0,IF($F557=Lists!$G$2,('Exp Database'!U557/'Exp with units conversion'!$H557)*'Exp with units conversion'!$G557,'Exp Database'!U557*'Exp with units conversion'!$G557))</f>
        <v>0</v>
      </c>
      <c r="W557" s="296">
        <f>IF(OR('Exp Database'!V557=Lists!$G$2,'Exp Database'!V557=Lists!$G$3,'Exp Database'!V557=0),0,IF($F557=Lists!$G$2,('Exp Database'!V557/'Exp with units conversion'!$H557)*'Exp with units conversion'!$G557,'Exp Database'!V557*'Exp with units conversion'!$G557))</f>
        <v>0</v>
      </c>
      <c r="X557" s="296">
        <f>IF(OR('Exp Database'!W557=Lists!$G$2,'Exp Database'!W557=Lists!$G$3,'Exp Database'!W557=0),0,IF($F557=Lists!$G$2,('Exp Database'!W557/'Exp with units conversion'!$H557)*'Exp with units conversion'!$G557,'Exp Database'!W557*'Exp with units conversion'!$G557))</f>
        <v>0</v>
      </c>
      <c r="Y557" s="296">
        <f>IF(OR('Exp Database'!X557=Lists!$G$2,'Exp Database'!X557=Lists!$G$3,'Exp Database'!X557=0),0,IF($F557=Lists!$G$2,('Exp Database'!X557/'Exp with units conversion'!$H557)*'Exp with units conversion'!$G557,'Exp Database'!X557*'Exp with units conversion'!$G557))</f>
        <v>0</v>
      </c>
      <c r="Z557" s="296">
        <f>IF(OR('Exp Database'!Y557=Lists!$G$2,'Exp Database'!Y557=Lists!$G$3,'Exp Database'!Y557=0),0,IF($F557=Lists!$G$2,('Exp Database'!Y557/'Exp with units conversion'!$H557)*'Exp with units conversion'!$G557,'Exp Database'!Y557*'Exp with units conversion'!$G557))</f>
        <v>0</v>
      </c>
      <c r="AA557" s="296">
        <f>IF(OR('Exp Database'!Z557=Lists!$G$2,'Exp Database'!Z557=Lists!$G$3,'Exp Database'!Z557=0),0,IF($F557=Lists!$G$2,('Exp Database'!Z557/'Exp with units conversion'!$H557)*'Exp with units conversion'!$G557,'Exp Database'!Z557*'Exp with units conversion'!$G557))</f>
        <v>0</v>
      </c>
      <c r="AB557" s="296">
        <f>IF(OR('Exp Database'!AA557=Lists!$G$2,'Exp Database'!AA557=Lists!$G$3,'Exp Database'!AA557=0),0,IF($F557=Lists!$G$2,('Exp Database'!AA557/'Exp with units conversion'!$H557)*'Exp with units conversion'!$G557,'Exp Database'!AA557*'Exp with units conversion'!$G557))</f>
        <v>0</v>
      </c>
      <c r="AC557" s="296">
        <f>IF(OR('Exp Database'!AB557=Lists!$G$2,'Exp Database'!AB557=Lists!$G$3,'Exp Database'!AB557=0),0,IF($F557=Lists!$G$2,('Exp Database'!AB557/'Exp with units conversion'!$H557)*'Exp with units conversion'!$G557,'Exp Database'!AB557*'Exp with units conversion'!$G557))</f>
        <v>0</v>
      </c>
      <c r="AD557" s="296">
        <f>IF(OR('Exp Database'!AC557=Lists!$G$2,'Exp Database'!AC557=Lists!$G$3,'Exp Database'!AC557=0),0,IF($F557=Lists!$G$2,('Exp Database'!AC557/'Exp with units conversion'!$H557)*'Exp with units conversion'!$G557,'Exp Database'!AC557*'Exp with units conversion'!$G557))</f>
        <v>0</v>
      </c>
      <c r="AE557" s="296">
        <f>IF(OR('Exp Database'!AD557=Lists!$G$2,'Exp Database'!AD557=Lists!$G$3,'Exp Database'!AD557=0),0,IF($F557=Lists!$G$2,('Exp Database'!AD557/'Exp with units conversion'!$H557)*'Exp with units conversion'!$G557,'Exp Database'!AD557*'Exp with units conversion'!$G557))</f>
        <v>0</v>
      </c>
      <c r="AG557" s="296">
        <f t="shared" si="45"/>
        <v>1</v>
      </c>
      <c r="AH557" s="296">
        <f t="shared" si="46"/>
        <v>1</v>
      </c>
      <c r="AI557" s="296">
        <f t="shared" si="47"/>
        <v>1</v>
      </c>
      <c r="AJ557" s="296">
        <f t="shared" si="48"/>
        <v>1</v>
      </c>
    </row>
    <row r="558" spans="2:36" ht="15.75" thickBot="1" x14ac:dyDescent="0.3">
      <c r="B558" s="296" t="str">
        <f t="shared" si="44"/>
        <v>02013</v>
      </c>
      <c r="C558" s="229">
        <f>'Exp Database'!C558</f>
        <v>0</v>
      </c>
      <c r="D558" s="229">
        <f>'Exp Database'!D558</f>
        <v>2013</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34" t="str">
        <f>'Exp Database'!K558</f>
        <v>PrEP for prisoners</v>
      </c>
      <c r="M558" s="296" t="str">
        <f>'Exp Database'!L558</f>
        <v>3.3.5</v>
      </c>
      <c r="N558" s="296">
        <f>IF(OR('Exp Database'!M558=Lists!$G$2,'Exp Database'!M558=Lists!$G$3,'Exp Database'!M558=0),0,IF($F558=Lists!$G$2,('Exp Database'!M558/'Exp with units conversion'!$H558)*'Exp with units conversion'!$G558,'Exp Database'!M558*'Exp with units conversion'!$G558))</f>
        <v>0</v>
      </c>
      <c r="O558" s="296">
        <f>IF(OR('Exp Database'!N558=Lists!$G$2,'Exp Database'!N558=Lists!$G$3,'Exp Database'!N558=0),0,IF($F558=Lists!$G$2,('Exp Database'!N558/'Exp with units conversion'!$H558)*'Exp with units conversion'!$G558,'Exp Database'!N558*'Exp with units conversion'!$G558))</f>
        <v>0</v>
      </c>
      <c r="P558" s="296">
        <f>IF(OR('Exp Database'!O558=Lists!$G$2,'Exp Database'!O558=Lists!$G$3,'Exp Database'!O558=0),0,IF($F558=Lists!$G$2,('Exp Database'!O558/'Exp with units conversion'!$H558)*'Exp with units conversion'!$G558,'Exp Database'!O558*'Exp with units conversion'!$G558))</f>
        <v>0</v>
      </c>
      <c r="Q558" s="296">
        <f>IF(OR('Exp Database'!P558=Lists!$G$2,'Exp Database'!P558=Lists!$G$3,'Exp Database'!P558=0),0,IF($F558=Lists!$G$2,('Exp Database'!P558/'Exp with units conversion'!$H558)*'Exp with units conversion'!$G558,'Exp Database'!P558*'Exp with units conversion'!$G558))</f>
        <v>0</v>
      </c>
      <c r="R558" s="296">
        <f>IF(OR('Exp Database'!Q558=Lists!$G$2,'Exp Database'!Q558=Lists!$G$3,'Exp Database'!Q558=0),0,IF($F558=Lists!$G$2,('Exp Database'!Q558/'Exp with units conversion'!$H558)*'Exp with units conversion'!$G558,'Exp Database'!Q558*'Exp with units conversion'!$G558))</f>
        <v>0</v>
      </c>
      <c r="S558" s="296">
        <f>IF(OR('Exp Database'!R558=Lists!$G$2,'Exp Database'!R558=Lists!$G$3,'Exp Database'!R558=0),0,IF($F558=Lists!$G$2,('Exp Database'!R558/'Exp with units conversion'!$H558)*'Exp with units conversion'!$G558,'Exp Database'!R558*'Exp with units conversion'!$G558))</f>
        <v>0</v>
      </c>
      <c r="T558" s="296">
        <f>IF(OR('Exp Database'!S558=Lists!$G$2,'Exp Database'!S558=Lists!$G$3,'Exp Database'!S558=0),0,IF($F558=Lists!$G$2,('Exp Database'!S558/'Exp with units conversion'!$H558)*'Exp with units conversion'!$G558,'Exp Database'!S558*'Exp with units conversion'!$G558))</f>
        <v>0</v>
      </c>
      <c r="U558" s="296">
        <f>IF(OR('Exp Database'!T558=Lists!$G$2,'Exp Database'!T558=Lists!$G$3,'Exp Database'!T558=0),0,IF($F558=Lists!$G$2,('Exp Database'!T558/'Exp with units conversion'!$H558)*'Exp with units conversion'!$G558,'Exp Database'!T558*'Exp with units conversion'!$G558))</f>
        <v>0</v>
      </c>
      <c r="V558" s="296">
        <f>IF(OR('Exp Database'!U558=Lists!$G$2,'Exp Database'!U558=Lists!$G$3,'Exp Database'!U558=0),0,IF($F558=Lists!$G$2,('Exp Database'!U558/'Exp with units conversion'!$H558)*'Exp with units conversion'!$G558,'Exp Database'!U558*'Exp with units conversion'!$G558))</f>
        <v>0</v>
      </c>
      <c r="W558" s="296">
        <f>IF(OR('Exp Database'!V558=Lists!$G$2,'Exp Database'!V558=Lists!$G$3,'Exp Database'!V558=0),0,IF($F558=Lists!$G$2,('Exp Database'!V558/'Exp with units conversion'!$H558)*'Exp with units conversion'!$G558,'Exp Database'!V558*'Exp with units conversion'!$G558))</f>
        <v>0</v>
      </c>
      <c r="X558" s="296">
        <f>IF(OR('Exp Database'!W558=Lists!$G$2,'Exp Database'!W558=Lists!$G$3,'Exp Database'!W558=0),0,IF($F558=Lists!$G$2,('Exp Database'!W558/'Exp with units conversion'!$H558)*'Exp with units conversion'!$G558,'Exp Database'!W558*'Exp with units conversion'!$G558))</f>
        <v>0</v>
      </c>
      <c r="Y558" s="296">
        <f>IF(OR('Exp Database'!X558=Lists!$G$2,'Exp Database'!X558=Lists!$G$3,'Exp Database'!X558=0),0,IF($F558=Lists!$G$2,('Exp Database'!X558/'Exp with units conversion'!$H558)*'Exp with units conversion'!$G558,'Exp Database'!X558*'Exp with units conversion'!$G558))</f>
        <v>0</v>
      </c>
      <c r="Z558" s="296">
        <f>IF(OR('Exp Database'!Y558=Lists!$G$2,'Exp Database'!Y558=Lists!$G$3,'Exp Database'!Y558=0),0,IF($F558=Lists!$G$2,('Exp Database'!Y558/'Exp with units conversion'!$H558)*'Exp with units conversion'!$G558,'Exp Database'!Y558*'Exp with units conversion'!$G558))</f>
        <v>0</v>
      </c>
      <c r="AA558" s="296">
        <f>IF(OR('Exp Database'!Z558=Lists!$G$2,'Exp Database'!Z558=Lists!$G$3,'Exp Database'!Z558=0),0,IF($F558=Lists!$G$2,('Exp Database'!Z558/'Exp with units conversion'!$H558)*'Exp with units conversion'!$G558,'Exp Database'!Z558*'Exp with units conversion'!$G558))</f>
        <v>0</v>
      </c>
      <c r="AB558" s="296">
        <f>IF(OR('Exp Database'!AA558=Lists!$G$2,'Exp Database'!AA558=Lists!$G$3,'Exp Database'!AA558=0),0,IF($F558=Lists!$G$2,('Exp Database'!AA558/'Exp with units conversion'!$H558)*'Exp with units conversion'!$G558,'Exp Database'!AA558*'Exp with units conversion'!$G558))</f>
        <v>0</v>
      </c>
      <c r="AC558" s="296">
        <f>IF(OR('Exp Database'!AB558=Lists!$G$2,'Exp Database'!AB558=Lists!$G$3,'Exp Database'!AB558=0),0,IF($F558=Lists!$G$2,('Exp Database'!AB558/'Exp with units conversion'!$H558)*'Exp with units conversion'!$G558,'Exp Database'!AB558*'Exp with units conversion'!$G558))</f>
        <v>0</v>
      </c>
      <c r="AD558" s="296">
        <f>IF(OR('Exp Database'!AC558=Lists!$G$2,'Exp Database'!AC558=Lists!$G$3,'Exp Database'!AC558=0),0,IF($F558=Lists!$G$2,('Exp Database'!AC558/'Exp with units conversion'!$H558)*'Exp with units conversion'!$G558,'Exp Database'!AC558*'Exp with units conversion'!$G558))</f>
        <v>0</v>
      </c>
      <c r="AE558" s="296">
        <f>IF(OR('Exp Database'!AD558=Lists!$G$2,'Exp Database'!AD558=Lists!$G$3,'Exp Database'!AD558=0),0,IF($F558=Lists!$G$2,('Exp Database'!AD558/'Exp with units conversion'!$H558)*'Exp with units conversion'!$G558,'Exp Database'!AD558*'Exp with units conversion'!$G558))</f>
        <v>0</v>
      </c>
      <c r="AG558" s="296">
        <f t="shared" si="45"/>
        <v>1</v>
      </c>
      <c r="AH558" s="296">
        <f t="shared" si="46"/>
        <v>1</v>
      </c>
      <c r="AI558" s="296">
        <f t="shared" si="47"/>
        <v>1</v>
      </c>
      <c r="AJ558" s="296">
        <f t="shared" si="48"/>
        <v>1</v>
      </c>
    </row>
    <row r="559" spans="2:36" ht="75.75" thickBot="1" x14ac:dyDescent="0.3">
      <c r="B559" s="296" t="str">
        <f t="shared" si="44"/>
        <v>02013</v>
      </c>
      <c r="C559" s="229">
        <f>'Exp Database'!C559</f>
        <v>0</v>
      </c>
      <c r="D559" s="229">
        <f>'Exp Database'!D559</f>
        <v>2013</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34" t="str">
        <f>'Exp Database'!K559</f>
        <v>PrEP for young women and adolescent girls in high-prevalence countries</v>
      </c>
      <c r="M559" s="296" t="str">
        <f>'Exp Database'!L559</f>
        <v>3.3.6</v>
      </c>
      <c r="N559" s="296">
        <f>IF(OR('Exp Database'!M559=Lists!$G$2,'Exp Database'!M559=Lists!$G$3,'Exp Database'!M559=0),0,IF($F559=Lists!$G$2,('Exp Database'!M559/'Exp with units conversion'!$H559)*'Exp with units conversion'!$G559,'Exp Database'!M559*'Exp with units conversion'!$G559))</f>
        <v>0</v>
      </c>
      <c r="O559" s="296">
        <f>IF(OR('Exp Database'!N559=Lists!$G$2,'Exp Database'!N559=Lists!$G$3,'Exp Database'!N559=0),0,IF($F559=Lists!$G$2,('Exp Database'!N559/'Exp with units conversion'!$H559)*'Exp with units conversion'!$G559,'Exp Database'!N559*'Exp with units conversion'!$G559))</f>
        <v>0</v>
      </c>
      <c r="P559" s="296">
        <f>IF(OR('Exp Database'!O559=Lists!$G$2,'Exp Database'!O559=Lists!$G$3,'Exp Database'!O559=0),0,IF($F559=Lists!$G$2,('Exp Database'!O559/'Exp with units conversion'!$H559)*'Exp with units conversion'!$G559,'Exp Database'!O559*'Exp with units conversion'!$G559))</f>
        <v>0</v>
      </c>
      <c r="Q559" s="296">
        <f>IF(OR('Exp Database'!P559=Lists!$G$2,'Exp Database'!P559=Lists!$G$3,'Exp Database'!P559=0),0,IF($F559=Lists!$G$2,('Exp Database'!P559/'Exp with units conversion'!$H559)*'Exp with units conversion'!$G559,'Exp Database'!P559*'Exp with units conversion'!$G559))</f>
        <v>0</v>
      </c>
      <c r="R559" s="296">
        <f>IF(OR('Exp Database'!Q559=Lists!$G$2,'Exp Database'!Q559=Lists!$G$3,'Exp Database'!Q559=0),0,IF($F559=Lists!$G$2,('Exp Database'!Q559/'Exp with units conversion'!$H559)*'Exp with units conversion'!$G559,'Exp Database'!Q559*'Exp with units conversion'!$G559))</f>
        <v>0</v>
      </c>
      <c r="S559" s="296">
        <f>IF(OR('Exp Database'!R559=Lists!$G$2,'Exp Database'!R559=Lists!$G$3,'Exp Database'!R559=0),0,IF($F559=Lists!$G$2,('Exp Database'!R559/'Exp with units conversion'!$H559)*'Exp with units conversion'!$G559,'Exp Database'!R559*'Exp with units conversion'!$G559))</f>
        <v>0</v>
      </c>
      <c r="T559" s="296">
        <f>IF(OR('Exp Database'!S559=Lists!$G$2,'Exp Database'!S559=Lists!$G$3,'Exp Database'!S559=0),0,IF($F559=Lists!$G$2,('Exp Database'!S559/'Exp with units conversion'!$H559)*'Exp with units conversion'!$G559,'Exp Database'!S559*'Exp with units conversion'!$G559))</f>
        <v>0</v>
      </c>
      <c r="U559" s="296">
        <f>IF(OR('Exp Database'!T559=Lists!$G$2,'Exp Database'!T559=Lists!$G$3,'Exp Database'!T559=0),0,IF($F559=Lists!$G$2,('Exp Database'!T559/'Exp with units conversion'!$H559)*'Exp with units conversion'!$G559,'Exp Database'!T559*'Exp with units conversion'!$G559))</f>
        <v>0</v>
      </c>
      <c r="V559" s="296">
        <f>IF(OR('Exp Database'!U559=Lists!$G$2,'Exp Database'!U559=Lists!$G$3,'Exp Database'!U559=0),0,IF($F559=Lists!$G$2,('Exp Database'!U559/'Exp with units conversion'!$H559)*'Exp with units conversion'!$G559,'Exp Database'!U559*'Exp with units conversion'!$G559))</f>
        <v>0</v>
      </c>
      <c r="W559" s="296">
        <f>IF(OR('Exp Database'!V559=Lists!$G$2,'Exp Database'!V559=Lists!$G$3,'Exp Database'!V559=0),0,IF($F559=Lists!$G$2,('Exp Database'!V559/'Exp with units conversion'!$H559)*'Exp with units conversion'!$G559,'Exp Database'!V559*'Exp with units conversion'!$G559))</f>
        <v>0</v>
      </c>
      <c r="X559" s="296">
        <f>IF(OR('Exp Database'!W559=Lists!$G$2,'Exp Database'!W559=Lists!$G$3,'Exp Database'!W559=0),0,IF($F559=Lists!$G$2,('Exp Database'!W559/'Exp with units conversion'!$H559)*'Exp with units conversion'!$G559,'Exp Database'!W559*'Exp with units conversion'!$G559))</f>
        <v>0</v>
      </c>
      <c r="Y559" s="296">
        <f>IF(OR('Exp Database'!X559=Lists!$G$2,'Exp Database'!X559=Lists!$G$3,'Exp Database'!X559=0),0,IF($F559=Lists!$G$2,('Exp Database'!X559/'Exp with units conversion'!$H559)*'Exp with units conversion'!$G559,'Exp Database'!X559*'Exp with units conversion'!$G559))</f>
        <v>0</v>
      </c>
      <c r="Z559" s="296">
        <f>IF(OR('Exp Database'!Y559=Lists!$G$2,'Exp Database'!Y559=Lists!$G$3,'Exp Database'!Y559=0),0,IF($F559=Lists!$G$2,('Exp Database'!Y559/'Exp with units conversion'!$H559)*'Exp with units conversion'!$G559,'Exp Database'!Y559*'Exp with units conversion'!$G559))</f>
        <v>0</v>
      </c>
      <c r="AA559" s="296">
        <f>IF(OR('Exp Database'!Z559=Lists!$G$2,'Exp Database'!Z559=Lists!$G$3,'Exp Database'!Z559=0),0,IF($F559=Lists!$G$2,('Exp Database'!Z559/'Exp with units conversion'!$H559)*'Exp with units conversion'!$G559,'Exp Database'!Z559*'Exp with units conversion'!$G559))</f>
        <v>0</v>
      </c>
      <c r="AB559" s="296">
        <f>IF(OR('Exp Database'!AA559=Lists!$G$2,'Exp Database'!AA559=Lists!$G$3,'Exp Database'!AA559=0),0,IF($F559=Lists!$G$2,('Exp Database'!AA559/'Exp with units conversion'!$H559)*'Exp with units conversion'!$G559,'Exp Database'!AA559*'Exp with units conversion'!$G559))</f>
        <v>0</v>
      </c>
      <c r="AC559" s="296">
        <f>IF(OR('Exp Database'!AB559=Lists!$G$2,'Exp Database'!AB559=Lists!$G$3,'Exp Database'!AB559=0),0,IF($F559=Lists!$G$2,('Exp Database'!AB559/'Exp with units conversion'!$H559)*'Exp with units conversion'!$G559,'Exp Database'!AB559*'Exp with units conversion'!$G559))</f>
        <v>0</v>
      </c>
      <c r="AD559" s="296">
        <f>IF(OR('Exp Database'!AC559=Lists!$G$2,'Exp Database'!AC559=Lists!$G$3,'Exp Database'!AC559=0),0,IF($F559=Lists!$G$2,('Exp Database'!AC559/'Exp with units conversion'!$H559)*'Exp with units conversion'!$G559,'Exp Database'!AC559*'Exp with units conversion'!$G559))</f>
        <v>0</v>
      </c>
      <c r="AE559" s="296">
        <f>IF(OR('Exp Database'!AD559=Lists!$G$2,'Exp Database'!AD559=Lists!$G$3,'Exp Database'!AD559=0),0,IF($F559=Lists!$G$2,('Exp Database'!AD559/'Exp with units conversion'!$H559)*'Exp with units conversion'!$G559,'Exp Database'!AD559*'Exp with units conversion'!$G559))</f>
        <v>0</v>
      </c>
      <c r="AG559" s="296">
        <f t="shared" si="45"/>
        <v>1</v>
      </c>
      <c r="AH559" s="296">
        <f t="shared" si="46"/>
        <v>1</v>
      </c>
      <c r="AI559" s="296">
        <f t="shared" si="47"/>
        <v>1</v>
      </c>
      <c r="AJ559" s="296">
        <f t="shared" si="48"/>
        <v>1</v>
      </c>
    </row>
    <row r="560" spans="2:36" ht="60.75" thickBot="1" x14ac:dyDescent="0.3">
      <c r="B560" s="296" t="str">
        <f t="shared" si="44"/>
        <v>02013</v>
      </c>
      <c r="C560" s="229">
        <f>'Exp Database'!C560</f>
        <v>0</v>
      </c>
      <c r="D560" s="229">
        <f>'Exp Database'!D560</f>
        <v>2013</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34" t="str">
        <f>'Exp Database'!K560</f>
        <v>Pre-exposure prophylaxis for serodiscordant couples</v>
      </c>
      <c r="M560" s="296" t="str">
        <f>'Exp Database'!L560</f>
        <v>3.3.7</v>
      </c>
      <c r="N560" s="296">
        <f>IF(OR('Exp Database'!M560=Lists!$G$2,'Exp Database'!M560=Lists!$G$3,'Exp Database'!M560=0),0,IF($F560=Lists!$G$2,('Exp Database'!M560/'Exp with units conversion'!$H560)*'Exp with units conversion'!$G560,'Exp Database'!M560*'Exp with units conversion'!$G560))</f>
        <v>0</v>
      </c>
      <c r="O560" s="296">
        <f>IF(OR('Exp Database'!N560=Lists!$G$2,'Exp Database'!N560=Lists!$G$3,'Exp Database'!N560=0),0,IF($F560=Lists!$G$2,('Exp Database'!N560/'Exp with units conversion'!$H560)*'Exp with units conversion'!$G560,'Exp Database'!N560*'Exp with units conversion'!$G560))</f>
        <v>0</v>
      </c>
      <c r="P560" s="296">
        <f>IF(OR('Exp Database'!O560=Lists!$G$2,'Exp Database'!O560=Lists!$G$3,'Exp Database'!O560=0),0,IF($F560=Lists!$G$2,('Exp Database'!O560/'Exp with units conversion'!$H560)*'Exp with units conversion'!$G560,'Exp Database'!O560*'Exp with units conversion'!$G560))</f>
        <v>0</v>
      </c>
      <c r="Q560" s="296">
        <f>IF(OR('Exp Database'!P560=Lists!$G$2,'Exp Database'!P560=Lists!$G$3,'Exp Database'!P560=0),0,IF($F560=Lists!$G$2,('Exp Database'!P560/'Exp with units conversion'!$H560)*'Exp with units conversion'!$G560,'Exp Database'!P560*'Exp with units conversion'!$G560))</f>
        <v>0</v>
      </c>
      <c r="R560" s="296">
        <f>IF(OR('Exp Database'!Q560=Lists!$G$2,'Exp Database'!Q560=Lists!$G$3,'Exp Database'!Q560=0),0,IF($F560=Lists!$G$2,('Exp Database'!Q560/'Exp with units conversion'!$H560)*'Exp with units conversion'!$G560,'Exp Database'!Q560*'Exp with units conversion'!$G560))</f>
        <v>0</v>
      </c>
      <c r="S560" s="296">
        <f>IF(OR('Exp Database'!R560=Lists!$G$2,'Exp Database'!R560=Lists!$G$3,'Exp Database'!R560=0),0,IF($F560=Lists!$G$2,('Exp Database'!R560/'Exp with units conversion'!$H560)*'Exp with units conversion'!$G560,'Exp Database'!R560*'Exp with units conversion'!$G560))</f>
        <v>0</v>
      </c>
      <c r="T560" s="296">
        <f>IF(OR('Exp Database'!S560=Lists!$G$2,'Exp Database'!S560=Lists!$G$3,'Exp Database'!S560=0),0,IF($F560=Lists!$G$2,('Exp Database'!S560/'Exp with units conversion'!$H560)*'Exp with units conversion'!$G560,'Exp Database'!S560*'Exp with units conversion'!$G560))</f>
        <v>0</v>
      </c>
      <c r="U560" s="296">
        <f>IF(OR('Exp Database'!T560=Lists!$G$2,'Exp Database'!T560=Lists!$G$3,'Exp Database'!T560=0),0,IF($F560=Lists!$G$2,('Exp Database'!T560/'Exp with units conversion'!$H560)*'Exp with units conversion'!$G560,'Exp Database'!T560*'Exp with units conversion'!$G560))</f>
        <v>0</v>
      </c>
      <c r="V560" s="296">
        <f>IF(OR('Exp Database'!U560=Lists!$G$2,'Exp Database'!U560=Lists!$G$3,'Exp Database'!U560=0),0,IF($F560=Lists!$G$2,('Exp Database'!U560/'Exp with units conversion'!$H560)*'Exp with units conversion'!$G560,'Exp Database'!U560*'Exp with units conversion'!$G560))</f>
        <v>0</v>
      </c>
      <c r="W560" s="296">
        <f>IF(OR('Exp Database'!V560=Lists!$G$2,'Exp Database'!V560=Lists!$G$3,'Exp Database'!V560=0),0,IF($F560=Lists!$G$2,('Exp Database'!V560/'Exp with units conversion'!$H560)*'Exp with units conversion'!$G560,'Exp Database'!V560*'Exp with units conversion'!$G560))</f>
        <v>0</v>
      </c>
      <c r="X560" s="296">
        <f>IF(OR('Exp Database'!W560=Lists!$G$2,'Exp Database'!W560=Lists!$G$3,'Exp Database'!W560=0),0,IF($F560=Lists!$G$2,('Exp Database'!W560/'Exp with units conversion'!$H560)*'Exp with units conversion'!$G560,'Exp Database'!W560*'Exp with units conversion'!$G560))</f>
        <v>0</v>
      </c>
      <c r="Y560" s="296">
        <f>IF(OR('Exp Database'!X560=Lists!$G$2,'Exp Database'!X560=Lists!$G$3,'Exp Database'!X560=0),0,IF($F560=Lists!$G$2,('Exp Database'!X560/'Exp with units conversion'!$H560)*'Exp with units conversion'!$G560,'Exp Database'!X560*'Exp with units conversion'!$G560))</f>
        <v>0</v>
      </c>
      <c r="Z560" s="296">
        <f>IF(OR('Exp Database'!Y560=Lists!$G$2,'Exp Database'!Y560=Lists!$G$3,'Exp Database'!Y560=0),0,IF($F560=Lists!$G$2,('Exp Database'!Y560/'Exp with units conversion'!$H560)*'Exp with units conversion'!$G560,'Exp Database'!Y560*'Exp with units conversion'!$G560))</f>
        <v>0</v>
      </c>
      <c r="AA560" s="296">
        <f>IF(OR('Exp Database'!Z560=Lists!$G$2,'Exp Database'!Z560=Lists!$G$3,'Exp Database'!Z560=0),0,IF($F560=Lists!$G$2,('Exp Database'!Z560/'Exp with units conversion'!$H560)*'Exp with units conversion'!$G560,'Exp Database'!Z560*'Exp with units conversion'!$G560))</f>
        <v>0</v>
      </c>
      <c r="AB560" s="296">
        <f>IF(OR('Exp Database'!AA560=Lists!$G$2,'Exp Database'!AA560=Lists!$G$3,'Exp Database'!AA560=0),0,IF($F560=Lists!$G$2,('Exp Database'!AA560/'Exp with units conversion'!$H560)*'Exp with units conversion'!$G560,'Exp Database'!AA560*'Exp with units conversion'!$G560))</f>
        <v>0</v>
      </c>
      <c r="AC560" s="296">
        <f>IF(OR('Exp Database'!AB560=Lists!$G$2,'Exp Database'!AB560=Lists!$G$3,'Exp Database'!AB560=0),0,IF($F560=Lists!$G$2,('Exp Database'!AB560/'Exp with units conversion'!$H560)*'Exp with units conversion'!$G560,'Exp Database'!AB560*'Exp with units conversion'!$G560))</f>
        <v>0</v>
      </c>
      <c r="AD560" s="296">
        <f>IF(OR('Exp Database'!AC560=Lists!$G$2,'Exp Database'!AC560=Lists!$G$3,'Exp Database'!AC560=0),0,IF($F560=Lists!$G$2,('Exp Database'!AC560/'Exp with units conversion'!$H560)*'Exp with units conversion'!$G560,'Exp Database'!AC560*'Exp with units conversion'!$G560))</f>
        <v>0</v>
      </c>
      <c r="AE560" s="296">
        <f>IF(OR('Exp Database'!AD560=Lists!$G$2,'Exp Database'!AD560=Lists!$G$3,'Exp Database'!AD560=0),0,IF($F560=Lists!$G$2,('Exp Database'!AD560/'Exp with units conversion'!$H560)*'Exp with units conversion'!$G560,'Exp Database'!AD560*'Exp with units conversion'!$G560))</f>
        <v>0</v>
      </c>
      <c r="AG560" s="296">
        <f t="shared" si="45"/>
        <v>1</v>
      </c>
      <c r="AH560" s="296">
        <f t="shared" si="46"/>
        <v>1</v>
      </c>
      <c r="AI560" s="296">
        <f t="shared" si="47"/>
        <v>1</v>
      </c>
      <c r="AJ560" s="296">
        <f t="shared" si="48"/>
        <v>1</v>
      </c>
    </row>
    <row r="561" spans="2:36" ht="75.75" thickBot="1" x14ac:dyDescent="0.3">
      <c r="B561" s="296" t="str">
        <f t="shared" si="44"/>
        <v>02013</v>
      </c>
      <c r="C561" s="229">
        <f>'Exp Database'!C561</f>
        <v>0</v>
      </c>
      <c r="D561" s="229">
        <f>'Exp Database'!D561</f>
        <v>2013</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34" t="str">
        <f>'Exp Database'!K561</f>
        <v>Voluntary medical male circumcision (VMMC) in high prevalence countries</v>
      </c>
      <c r="M561" s="296">
        <f>'Exp Database'!L561</f>
        <v>3.4</v>
      </c>
      <c r="N561" s="296">
        <f>IF(OR('Exp Database'!M561=Lists!$G$2,'Exp Database'!M561=Lists!$G$3,'Exp Database'!M561=0),0,IF($F561=Lists!$G$2,('Exp Database'!M561/'Exp with units conversion'!$H561)*'Exp with units conversion'!$G561,'Exp Database'!M561*'Exp with units conversion'!$G561))</f>
        <v>0</v>
      </c>
      <c r="O561" s="296">
        <f>IF(OR('Exp Database'!N561=Lists!$G$2,'Exp Database'!N561=Lists!$G$3,'Exp Database'!N561=0),0,IF($F561=Lists!$G$2,('Exp Database'!N561/'Exp with units conversion'!$H561)*'Exp with units conversion'!$G561,'Exp Database'!N561*'Exp with units conversion'!$G561))</f>
        <v>0</v>
      </c>
      <c r="P561" s="296">
        <f>IF(OR('Exp Database'!O561=Lists!$G$2,'Exp Database'!O561=Lists!$G$3,'Exp Database'!O561=0),0,IF($F561=Lists!$G$2,('Exp Database'!O561/'Exp with units conversion'!$H561)*'Exp with units conversion'!$G561,'Exp Database'!O561*'Exp with units conversion'!$G561))</f>
        <v>0</v>
      </c>
      <c r="Q561" s="296">
        <f>IF(OR('Exp Database'!P561=Lists!$G$2,'Exp Database'!P561=Lists!$G$3,'Exp Database'!P561=0),0,IF($F561=Lists!$G$2,('Exp Database'!P561/'Exp with units conversion'!$H561)*'Exp with units conversion'!$G561,'Exp Database'!P561*'Exp with units conversion'!$G561))</f>
        <v>0</v>
      </c>
      <c r="R561" s="296">
        <f>IF(OR('Exp Database'!Q561=Lists!$G$2,'Exp Database'!Q561=Lists!$G$3,'Exp Database'!Q561=0),0,IF($F561=Lists!$G$2,('Exp Database'!Q561/'Exp with units conversion'!$H561)*'Exp with units conversion'!$G561,'Exp Database'!Q561*'Exp with units conversion'!$G561))</f>
        <v>0</v>
      </c>
      <c r="S561" s="296">
        <f>IF(OR('Exp Database'!R561=Lists!$G$2,'Exp Database'!R561=Lists!$G$3,'Exp Database'!R561=0),0,IF($F561=Lists!$G$2,('Exp Database'!R561/'Exp with units conversion'!$H561)*'Exp with units conversion'!$G561,'Exp Database'!R561*'Exp with units conversion'!$G561))</f>
        <v>0</v>
      </c>
      <c r="T561" s="296">
        <f>IF(OR('Exp Database'!S561=Lists!$G$2,'Exp Database'!S561=Lists!$G$3,'Exp Database'!S561=0),0,IF($F561=Lists!$G$2,('Exp Database'!S561/'Exp with units conversion'!$H561)*'Exp with units conversion'!$G561,'Exp Database'!S561*'Exp with units conversion'!$G561))</f>
        <v>0</v>
      </c>
      <c r="U561" s="296">
        <f>IF(OR('Exp Database'!T561=Lists!$G$2,'Exp Database'!T561=Lists!$G$3,'Exp Database'!T561=0),0,IF($F561=Lists!$G$2,('Exp Database'!T561/'Exp with units conversion'!$H561)*'Exp with units conversion'!$G561,'Exp Database'!T561*'Exp with units conversion'!$G561))</f>
        <v>0</v>
      </c>
      <c r="V561" s="296">
        <f>IF(OR('Exp Database'!U561=Lists!$G$2,'Exp Database'!U561=Lists!$G$3,'Exp Database'!U561=0),0,IF($F561=Lists!$G$2,('Exp Database'!U561/'Exp with units conversion'!$H561)*'Exp with units conversion'!$G561,'Exp Database'!U561*'Exp with units conversion'!$G561))</f>
        <v>0</v>
      </c>
      <c r="W561" s="296">
        <f>IF(OR('Exp Database'!V561=Lists!$G$2,'Exp Database'!V561=Lists!$G$3,'Exp Database'!V561=0),0,IF($F561=Lists!$G$2,('Exp Database'!V561/'Exp with units conversion'!$H561)*'Exp with units conversion'!$G561,'Exp Database'!V561*'Exp with units conversion'!$G561))</f>
        <v>0</v>
      </c>
      <c r="X561" s="296">
        <f>IF(OR('Exp Database'!W561=Lists!$G$2,'Exp Database'!W561=Lists!$G$3,'Exp Database'!W561=0),0,IF($F561=Lists!$G$2,('Exp Database'!W561/'Exp with units conversion'!$H561)*'Exp with units conversion'!$G561,'Exp Database'!W561*'Exp with units conversion'!$G561))</f>
        <v>0</v>
      </c>
      <c r="Y561" s="296">
        <f>IF(OR('Exp Database'!X561=Lists!$G$2,'Exp Database'!X561=Lists!$G$3,'Exp Database'!X561=0),0,IF($F561=Lists!$G$2,('Exp Database'!X561/'Exp with units conversion'!$H561)*'Exp with units conversion'!$G561,'Exp Database'!X561*'Exp with units conversion'!$G561))</f>
        <v>0</v>
      </c>
      <c r="Z561" s="296">
        <f>IF(OR('Exp Database'!Y561=Lists!$G$2,'Exp Database'!Y561=Lists!$G$3,'Exp Database'!Y561=0),0,IF($F561=Lists!$G$2,('Exp Database'!Y561/'Exp with units conversion'!$H561)*'Exp with units conversion'!$G561,'Exp Database'!Y561*'Exp with units conversion'!$G561))</f>
        <v>0</v>
      </c>
      <c r="AA561" s="296">
        <f>IF(OR('Exp Database'!Z561=Lists!$G$2,'Exp Database'!Z561=Lists!$G$3,'Exp Database'!Z561=0),0,IF($F561=Lists!$G$2,('Exp Database'!Z561/'Exp with units conversion'!$H561)*'Exp with units conversion'!$G561,'Exp Database'!Z561*'Exp with units conversion'!$G561))</f>
        <v>0</v>
      </c>
      <c r="AB561" s="296">
        <f>IF(OR('Exp Database'!AA561=Lists!$G$2,'Exp Database'!AA561=Lists!$G$3,'Exp Database'!AA561=0),0,IF($F561=Lists!$G$2,('Exp Database'!AA561/'Exp with units conversion'!$H561)*'Exp with units conversion'!$G561,'Exp Database'!AA561*'Exp with units conversion'!$G561))</f>
        <v>0</v>
      </c>
      <c r="AC561" s="296">
        <f>IF(OR('Exp Database'!AB561=Lists!$G$2,'Exp Database'!AB561=Lists!$G$3,'Exp Database'!AB561=0),0,IF($F561=Lists!$G$2,('Exp Database'!AB561/'Exp with units conversion'!$H561)*'Exp with units conversion'!$G561,'Exp Database'!AB561*'Exp with units conversion'!$G561))</f>
        <v>0</v>
      </c>
      <c r="AD561" s="296">
        <f>IF(OR('Exp Database'!AC561=Lists!$G$2,'Exp Database'!AC561=Lists!$G$3,'Exp Database'!AC561=0),0,IF($F561=Lists!$G$2,('Exp Database'!AC561/'Exp with units conversion'!$H561)*'Exp with units conversion'!$G561,'Exp Database'!AC561*'Exp with units conversion'!$G561))</f>
        <v>0</v>
      </c>
      <c r="AE561" s="296">
        <f>IF(OR('Exp Database'!AD561=Lists!$G$2,'Exp Database'!AD561=Lists!$G$3,'Exp Database'!AD561=0),0,IF($F561=Lists!$G$2,('Exp Database'!AD561/'Exp with units conversion'!$H561)*'Exp with units conversion'!$G561,'Exp Database'!AD561*'Exp with units conversion'!$G561))</f>
        <v>0</v>
      </c>
      <c r="AG561" s="296">
        <f t="shared" si="45"/>
        <v>1</v>
      </c>
      <c r="AH561" s="296">
        <f t="shared" si="46"/>
        <v>1</v>
      </c>
      <c r="AI561" s="296">
        <f t="shared" si="47"/>
        <v>1</v>
      </c>
      <c r="AJ561" s="296">
        <f t="shared" si="48"/>
        <v>1</v>
      </c>
    </row>
    <row r="562" spans="2:36" ht="120.75" thickBot="1" x14ac:dyDescent="0.3">
      <c r="B562" s="296" t="str">
        <f t="shared" si="44"/>
        <v>02013</v>
      </c>
      <c r="C562" s="229">
        <f>'Exp Database'!C562</f>
        <v>0</v>
      </c>
      <c r="D562" s="229">
        <f>'Exp Database'!D562</f>
        <v>2013</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34" t="str">
        <f>'Exp Database'!K562</f>
        <v>Prevention, promotion of testing and linkage to care programmes for gay men and other men who have sex with men (MSM),</v>
      </c>
      <c r="M562" s="296">
        <f>'Exp Database'!L562</f>
        <v>3.5</v>
      </c>
      <c r="N562" s="296">
        <f>IF(OR('Exp Database'!M562=Lists!$G$2,'Exp Database'!M562=Lists!$G$3,'Exp Database'!M562=0),0,IF($F562=Lists!$G$2,('Exp Database'!M562/'Exp with units conversion'!$H562)*'Exp with units conversion'!$G562,'Exp Database'!M562*'Exp with units conversion'!$G562))</f>
        <v>0</v>
      </c>
      <c r="O562" s="296">
        <f>IF(OR('Exp Database'!N562=Lists!$G$2,'Exp Database'!N562=Lists!$G$3,'Exp Database'!N562=0),0,IF($F562=Lists!$G$2,('Exp Database'!N562/'Exp with units conversion'!$H562)*'Exp with units conversion'!$G562,'Exp Database'!N562*'Exp with units conversion'!$G562))</f>
        <v>0</v>
      </c>
      <c r="P562" s="296">
        <f>IF(OR('Exp Database'!O562=Lists!$G$2,'Exp Database'!O562=Lists!$G$3,'Exp Database'!O562=0),0,IF($F562=Lists!$G$2,('Exp Database'!O562/'Exp with units conversion'!$H562)*'Exp with units conversion'!$G562,'Exp Database'!O562*'Exp with units conversion'!$G562))</f>
        <v>0</v>
      </c>
      <c r="Q562" s="296">
        <f>IF(OR('Exp Database'!P562=Lists!$G$2,'Exp Database'!P562=Lists!$G$3,'Exp Database'!P562=0),0,IF($F562=Lists!$G$2,('Exp Database'!P562/'Exp with units conversion'!$H562)*'Exp with units conversion'!$G562,'Exp Database'!P562*'Exp with units conversion'!$G562))</f>
        <v>0</v>
      </c>
      <c r="R562" s="296">
        <f>IF(OR('Exp Database'!Q562=Lists!$G$2,'Exp Database'!Q562=Lists!$G$3,'Exp Database'!Q562=0),0,IF($F562=Lists!$G$2,('Exp Database'!Q562/'Exp with units conversion'!$H562)*'Exp with units conversion'!$G562,'Exp Database'!Q562*'Exp with units conversion'!$G562))</f>
        <v>0</v>
      </c>
      <c r="S562" s="296">
        <f>IF(OR('Exp Database'!R562=Lists!$G$2,'Exp Database'!R562=Lists!$G$3,'Exp Database'!R562=0),0,IF($F562=Lists!$G$2,('Exp Database'!R562/'Exp with units conversion'!$H562)*'Exp with units conversion'!$G562,'Exp Database'!R562*'Exp with units conversion'!$G562))</f>
        <v>0</v>
      </c>
      <c r="T562" s="296">
        <f>IF(OR('Exp Database'!S562=Lists!$G$2,'Exp Database'!S562=Lists!$G$3,'Exp Database'!S562=0),0,IF($F562=Lists!$G$2,('Exp Database'!S562/'Exp with units conversion'!$H562)*'Exp with units conversion'!$G562,'Exp Database'!S562*'Exp with units conversion'!$G562))</f>
        <v>0</v>
      </c>
      <c r="U562" s="296">
        <f>IF(OR('Exp Database'!T562=Lists!$G$2,'Exp Database'!T562=Lists!$G$3,'Exp Database'!T562=0),0,IF($F562=Lists!$G$2,('Exp Database'!T562/'Exp with units conversion'!$H562)*'Exp with units conversion'!$G562,'Exp Database'!T562*'Exp with units conversion'!$G562))</f>
        <v>0</v>
      </c>
      <c r="V562" s="296">
        <f>IF(OR('Exp Database'!U562=Lists!$G$2,'Exp Database'!U562=Lists!$G$3,'Exp Database'!U562=0),0,IF($F562=Lists!$G$2,('Exp Database'!U562/'Exp with units conversion'!$H562)*'Exp with units conversion'!$G562,'Exp Database'!U562*'Exp with units conversion'!$G562))</f>
        <v>0</v>
      </c>
      <c r="W562" s="296">
        <f>IF(OR('Exp Database'!V562=Lists!$G$2,'Exp Database'!V562=Lists!$G$3,'Exp Database'!V562=0),0,IF($F562=Lists!$G$2,('Exp Database'!V562/'Exp with units conversion'!$H562)*'Exp with units conversion'!$G562,'Exp Database'!V562*'Exp with units conversion'!$G562))</f>
        <v>0</v>
      </c>
      <c r="X562" s="296">
        <f>IF(OR('Exp Database'!W562=Lists!$G$2,'Exp Database'!W562=Lists!$G$3,'Exp Database'!W562=0),0,IF($F562=Lists!$G$2,('Exp Database'!W562/'Exp with units conversion'!$H562)*'Exp with units conversion'!$G562,'Exp Database'!W562*'Exp with units conversion'!$G562))</f>
        <v>0</v>
      </c>
      <c r="Y562" s="296">
        <f>IF(OR('Exp Database'!X562=Lists!$G$2,'Exp Database'!X562=Lists!$G$3,'Exp Database'!X562=0),0,IF($F562=Lists!$G$2,('Exp Database'!X562/'Exp with units conversion'!$H562)*'Exp with units conversion'!$G562,'Exp Database'!X562*'Exp with units conversion'!$G562))</f>
        <v>0</v>
      </c>
      <c r="Z562" s="296">
        <f>IF(OR('Exp Database'!Y562=Lists!$G$2,'Exp Database'!Y562=Lists!$G$3,'Exp Database'!Y562=0),0,IF($F562=Lists!$G$2,('Exp Database'!Y562/'Exp with units conversion'!$H562)*'Exp with units conversion'!$G562,'Exp Database'!Y562*'Exp with units conversion'!$G562))</f>
        <v>0</v>
      </c>
      <c r="AA562" s="296">
        <f>IF(OR('Exp Database'!Z562=Lists!$G$2,'Exp Database'!Z562=Lists!$G$3,'Exp Database'!Z562=0),0,IF($F562=Lists!$G$2,('Exp Database'!Z562/'Exp with units conversion'!$H562)*'Exp with units conversion'!$G562,'Exp Database'!Z562*'Exp with units conversion'!$G562))</f>
        <v>0</v>
      </c>
      <c r="AB562" s="296">
        <f>IF(OR('Exp Database'!AA562=Lists!$G$2,'Exp Database'!AA562=Lists!$G$3,'Exp Database'!AA562=0),0,IF($F562=Lists!$G$2,('Exp Database'!AA562/'Exp with units conversion'!$H562)*'Exp with units conversion'!$G562,'Exp Database'!AA562*'Exp with units conversion'!$G562))</f>
        <v>0</v>
      </c>
      <c r="AC562" s="296">
        <f>IF(OR('Exp Database'!AB562=Lists!$G$2,'Exp Database'!AB562=Lists!$G$3,'Exp Database'!AB562=0),0,IF($F562=Lists!$G$2,('Exp Database'!AB562/'Exp with units conversion'!$H562)*'Exp with units conversion'!$G562,'Exp Database'!AB562*'Exp with units conversion'!$G562))</f>
        <v>0</v>
      </c>
      <c r="AD562" s="296">
        <f>IF(OR('Exp Database'!AC562=Lists!$G$2,'Exp Database'!AC562=Lists!$G$3,'Exp Database'!AC562=0),0,IF($F562=Lists!$G$2,('Exp Database'!AC562/'Exp with units conversion'!$H562)*'Exp with units conversion'!$G562,'Exp Database'!AC562*'Exp with units conversion'!$G562))</f>
        <v>0</v>
      </c>
      <c r="AE562" s="296">
        <f>IF(OR('Exp Database'!AD562=Lists!$G$2,'Exp Database'!AD562=Lists!$G$3,'Exp Database'!AD562=0),0,IF($F562=Lists!$G$2,('Exp Database'!AD562/'Exp with units conversion'!$H562)*'Exp with units conversion'!$G562,'Exp Database'!AD562*'Exp with units conversion'!$G562))</f>
        <v>0</v>
      </c>
      <c r="AG562" s="296">
        <f t="shared" si="45"/>
        <v>1</v>
      </c>
      <c r="AH562" s="296">
        <f t="shared" si="46"/>
        <v>1</v>
      </c>
      <c r="AI562" s="296">
        <f t="shared" si="47"/>
        <v>1</v>
      </c>
      <c r="AJ562" s="296">
        <f t="shared" si="48"/>
        <v>1</v>
      </c>
    </row>
    <row r="563" spans="2:36" ht="30.75" thickBot="1" x14ac:dyDescent="0.3">
      <c r="B563" s="296" t="str">
        <f t="shared" si="44"/>
        <v>02013</v>
      </c>
      <c r="C563" s="229">
        <f>'Exp Database'!C563</f>
        <v>0</v>
      </c>
      <c r="D563" s="229">
        <f>'Exp Database'!D563</f>
        <v>2013</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34" t="str">
        <f>'Exp Database'!K563</f>
        <v>HIV tests (commodities)</v>
      </c>
      <c r="M563" s="296" t="str">
        <f>'Exp Database'!L563</f>
        <v>3.5.1</v>
      </c>
      <c r="N563" s="296">
        <f>IF(OR('Exp Database'!M563=Lists!$G$2,'Exp Database'!M563=Lists!$G$3,'Exp Database'!M563=0),0,IF($F563=Lists!$G$2,('Exp Database'!M563/'Exp with units conversion'!$H563)*'Exp with units conversion'!$G563,'Exp Database'!M563*'Exp with units conversion'!$G563))</f>
        <v>0</v>
      </c>
      <c r="O563" s="296">
        <f>IF(OR('Exp Database'!N563=Lists!$G$2,'Exp Database'!N563=Lists!$G$3,'Exp Database'!N563=0),0,IF($F563=Lists!$G$2,('Exp Database'!N563/'Exp with units conversion'!$H563)*'Exp with units conversion'!$G563,'Exp Database'!N563*'Exp with units conversion'!$G563))</f>
        <v>0</v>
      </c>
      <c r="P563" s="296">
        <f>IF(OR('Exp Database'!O563=Lists!$G$2,'Exp Database'!O563=Lists!$G$3,'Exp Database'!O563=0),0,IF($F563=Lists!$G$2,('Exp Database'!O563/'Exp with units conversion'!$H563)*'Exp with units conversion'!$G563,'Exp Database'!O563*'Exp with units conversion'!$G563))</f>
        <v>0</v>
      </c>
      <c r="Q563" s="296">
        <f>IF(OR('Exp Database'!P563=Lists!$G$2,'Exp Database'!P563=Lists!$G$3,'Exp Database'!P563=0),0,IF($F563=Lists!$G$2,('Exp Database'!P563/'Exp with units conversion'!$H563)*'Exp with units conversion'!$G563,'Exp Database'!P563*'Exp with units conversion'!$G563))</f>
        <v>0</v>
      </c>
      <c r="R563" s="296">
        <f>IF(OR('Exp Database'!Q563=Lists!$G$2,'Exp Database'!Q563=Lists!$G$3,'Exp Database'!Q563=0),0,IF($F563=Lists!$G$2,('Exp Database'!Q563/'Exp with units conversion'!$H563)*'Exp with units conversion'!$G563,'Exp Database'!Q563*'Exp with units conversion'!$G563))</f>
        <v>0</v>
      </c>
      <c r="S563" s="296">
        <f>IF(OR('Exp Database'!R563=Lists!$G$2,'Exp Database'!R563=Lists!$G$3,'Exp Database'!R563=0),0,IF($F563=Lists!$G$2,('Exp Database'!R563/'Exp with units conversion'!$H563)*'Exp with units conversion'!$G563,'Exp Database'!R563*'Exp with units conversion'!$G563))</f>
        <v>0</v>
      </c>
      <c r="T563" s="296">
        <f>IF(OR('Exp Database'!S563=Lists!$G$2,'Exp Database'!S563=Lists!$G$3,'Exp Database'!S563=0),0,IF($F563=Lists!$G$2,('Exp Database'!S563/'Exp with units conversion'!$H563)*'Exp with units conversion'!$G563,'Exp Database'!S563*'Exp with units conversion'!$G563))</f>
        <v>0</v>
      </c>
      <c r="U563" s="296">
        <f>IF(OR('Exp Database'!T563=Lists!$G$2,'Exp Database'!T563=Lists!$G$3,'Exp Database'!T563=0),0,IF($F563=Lists!$G$2,('Exp Database'!T563/'Exp with units conversion'!$H563)*'Exp with units conversion'!$G563,'Exp Database'!T563*'Exp with units conversion'!$G563))</f>
        <v>0</v>
      </c>
      <c r="V563" s="296">
        <f>IF(OR('Exp Database'!U563=Lists!$G$2,'Exp Database'!U563=Lists!$G$3,'Exp Database'!U563=0),0,IF($F563=Lists!$G$2,('Exp Database'!U563/'Exp with units conversion'!$H563)*'Exp with units conversion'!$G563,'Exp Database'!U563*'Exp with units conversion'!$G563))</f>
        <v>0</v>
      </c>
      <c r="W563" s="296">
        <f>IF(OR('Exp Database'!V563=Lists!$G$2,'Exp Database'!V563=Lists!$G$3,'Exp Database'!V563=0),0,IF($F563=Lists!$G$2,('Exp Database'!V563/'Exp with units conversion'!$H563)*'Exp with units conversion'!$G563,'Exp Database'!V563*'Exp with units conversion'!$G563))</f>
        <v>0</v>
      </c>
      <c r="X563" s="296">
        <f>IF(OR('Exp Database'!W563=Lists!$G$2,'Exp Database'!W563=Lists!$G$3,'Exp Database'!W563=0),0,IF($F563=Lists!$G$2,('Exp Database'!W563/'Exp with units conversion'!$H563)*'Exp with units conversion'!$G563,'Exp Database'!W563*'Exp with units conversion'!$G563))</f>
        <v>0</v>
      </c>
      <c r="Y563" s="296">
        <f>IF(OR('Exp Database'!X563=Lists!$G$2,'Exp Database'!X563=Lists!$G$3,'Exp Database'!X563=0),0,IF($F563=Lists!$G$2,('Exp Database'!X563/'Exp with units conversion'!$H563)*'Exp with units conversion'!$G563,'Exp Database'!X563*'Exp with units conversion'!$G563))</f>
        <v>0</v>
      </c>
      <c r="Z563" s="296">
        <f>IF(OR('Exp Database'!Y563=Lists!$G$2,'Exp Database'!Y563=Lists!$G$3,'Exp Database'!Y563=0),0,IF($F563=Lists!$G$2,('Exp Database'!Y563/'Exp with units conversion'!$H563)*'Exp with units conversion'!$G563,'Exp Database'!Y563*'Exp with units conversion'!$G563))</f>
        <v>0</v>
      </c>
      <c r="AA563" s="296">
        <f>IF(OR('Exp Database'!Z563=Lists!$G$2,'Exp Database'!Z563=Lists!$G$3,'Exp Database'!Z563=0),0,IF($F563=Lists!$G$2,('Exp Database'!Z563/'Exp with units conversion'!$H563)*'Exp with units conversion'!$G563,'Exp Database'!Z563*'Exp with units conversion'!$G563))</f>
        <v>0</v>
      </c>
      <c r="AB563" s="296">
        <f>IF(OR('Exp Database'!AA563=Lists!$G$2,'Exp Database'!AA563=Lists!$G$3,'Exp Database'!AA563=0),0,IF($F563=Lists!$G$2,('Exp Database'!AA563/'Exp with units conversion'!$H563)*'Exp with units conversion'!$G563,'Exp Database'!AA563*'Exp with units conversion'!$G563))</f>
        <v>0</v>
      </c>
      <c r="AC563" s="296">
        <f>IF(OR('Exp Database'!AB563=Lists!$G$2,'Exp Database'!AB563=Lists!$G$3,'Exp Database'!AB563=0),0,IF($F563=Lists!$G$2,('Exp Database'!AB563/'Exp with units conversion'!$H563)*'Exp with units conversion'!$G563,'Exp Database'!AB563*'Exp with units conversion'!$G563))</f>
        <v>0</v>
      </c>
      <c r="AD563" s="296">
        <f>IF(OR('Exp Database'!AC563=Lists!$G$2,'Exp Database'!AC563=Lists!$G$3,'Exp Database'!AC563=0),0,IF($F563=Lists!$G$2,('Exp Database'!AC563/'Exp with units conversion'!$H563)*'Exp with units conversion'!$G563,'Exp Database'!AC563*'Exp with units conversion'!$G563))</f>
        <v>0</v>
      </c>
      <c r="AE563" s="296">
        <f>IF(OR('Exp Database'!AD563=Lists!$G$2,'Exp Database'!AD563=Lists!$G$3,'Exp Database'!AD563=0),0,IF($F563=Lists!$G$2,('Exp Database'!AD563/'Exp with units conversion'!$H563)*'Exp with units conversion'!$G563,'Exp Database'!AD563*'Exp with units conversion'!$G563))</f>
        <v>0</v>
      </c>
      <c r="AG563" s="296">
        <f t="shared" si="45"/>
        <v>1</v>
      </c>
      <c r="AH563" s="296">
        <f t="shared" si="46"/>
        <v>1</v>
      </c>
      <c r="AI563" s="296">
        <f t="shared" si="47"/>
        <v>1</v>
      </c>
      <c r="AJ563" s="296">
        <f t="shared" si="48"/>
        <v>1</v>
      </c>
    </row>
    <row r="564" spans="2:36" ht="45.75" thickBot="1" x14ac:dyDescent="0.3">
      <c r="B564" s="296" t="str">
        <f t="shared" si="44"/>
        <v>02013</v>
      </c>
      <c r="C564" s="229">
        <f>'Exp Database'!C564</f>
        <v>0</v>
      </c>
      <c r="D564" s="229">
        <f>'Exp Database'!D564</f>
        <v>2013</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34" t="str">
        <f>'Exp Database'!K564</f>
        <v>Condoms, lubricants, and other commodities</v>
      </c>
      <c r="M564" s="296" t="str">
        <f>'Exp Database'!L564</f>
        <v>3.5.2</v>
      </c>
      <c r="N564" s="296">
        <f>IF(OR('Exp Database'!M564=Lists!$G$2,'Exp Database'!M564=Lists!$G$3,'Exp Database'!M564=0),0,IF($F564=Lists!$G$2,('Exp Database'!M564/'Exp with units conversion'!$H564)*'Exp with units conversion'!$G564,'Exp Database'!M564*'Exp with units conversion'!$G564))</f>
        <v>0</v>
      </c>
      <c r="O564" s="296">
        <f>IF(OR('Exp Database'!N564=Lists!$G$2,'Exp Database'!N564=Lists!$G$3,'Exp Database'!N564=0),0,IF($F564=Lists!$G$2,('Exp Database'!N564/'Exp with units conversion'!$H564)*'Exp with units conversion'!$G564,'Exp Database'!N564*'Exp with units conversion'!$G564))</f>
        <v>0</v>
      </c>
      <c r="P564" s="296">
        <f>IF(OR('Exp Database'!O564=Lists!$G$2,'Exp Database'!O564=Lists!$G$3,'Exp Database'!O564=0),0,IF($F564=Lists!$G$2,('Exp Database'!O564/'Exp with units conversion'!$H564)*'Exp with units conversion'!$G564,'Exp Database'!O564*'Exp with units conversion'!$G564))</f>
        <v>0</v>
      </c>
      <c r="Q564" s="296">
        <f>IF(OR('Exp Database'!P564=Lists!$G$2,'Exp Database'!P564=Lists!$G$3,'Exp Database'!P564=0),0,IF($F564=Lists!$G$2,('Exp Database'!P564/'Exp with units conversion'!$H564)*'Exp with units conversion'!$G564,'Exp Database'!P564*'Exp with units conversion'!$G564))</f>
        <v>0</v>
      </c>
      <c r="R564" s="296">
        <f>IF(OR('Exp Database'!Q564=Lists!$G$2,'Exp Database'!Q564=Lists!$G$3,'Exp Database'!Q564=0),0,IF($F564=Lists!$G$2,('Exp Database'!Q564/'Exp with units conversion'!$H564)*'Exp with units conversion'!$G564,'Exp Database'!Q564*'Exp with units conversion'!$G564))</f>
        <v>0</v>
      </c>
      <c r="S564" s="296">
        <f>IF(OR('Exp Database'!R564=Lists!$G$2,'Exp Database'!R564=Lists!$G$3,'Exp Database'!R564=0),0,IF($F564=Lists!$G$2,('Exp Database'!R564/'Exp with units conversion'!$H564)*'Exp with units conversion'!$G564,'Exp Database'!R564*'Exp with units conversion'!$G564))</f>
        <v>0</v>
      </c>
      <c r="T564" s="296">
        <f>IF(OR('Exp Database'!S564=Lists!$G$2,'Exp Database'!S564=Lists!$G$3,'Exp Database'!S564=0),0,IF($F564=Lists!$G$2,('Exp Database'!S564/'Exp with units conversion'!$H564)*'Exp with units conversion'!$G564,'Exp Database'!S564*'Exp with units conversion'!$G564))</f>
        <v>0</v>
      </c>
      <c r="U564" s="296">
        <f>IF(OR('Exp Database'!T564=Lists!$G$2,'Exp Database'!T564=Lists!$G$3,'Exp Database'!T564=0),0,IF($F564=Lists!$G$2,('Exp Database'!T564/'Exp with units conversion'!$H564)*'Exp with units conversion'!$G564,'Exp Database'!T564*'Exp with units conversion'!$G564))</f>
        <v>0</v>
      </c>
      <c r="V564" s="296">
        <f>IF(OR('Exp Database'!U564=Lists!$G$2,'Exp Database'!U564=Lists!$G$3,'Exp Database'!U564=0),0,IF($F564=Lists!$G$2,('Exp Database'!U564/'Exp with units conversion'!$H564)*'Exp with units conversion'!$G564,'Exp Database'!U564*'Exp with units conversion'!$G564))</f>
        <v>0</v>
      </c>
      <c r="W564" s="296">
        <f>IF(OR('Exp Database'!V564=Lists!$G$2,'Exp Database'!V564=Lists!$G$3,'Exp Database'!V564=0),0,IF($F564=Lists!$G$2,('Exp Database'!V564/'Exp with units conversion'!$H564)*'Exp with units conversion'!$G564,'Exp Database'!V564*'Exp with units conversion'!$G564))</f>
        <v>0</v>
      </c>
      <c r="X564" s="296">
        <f>IF(OR('Exp Database'!W564=Lists!$G$2,'Exp Database'!W564=Lists!$G$3,'Exp Database'!W564=0),0,IF($F564=Lists!$G$2,('Exp Database'!W564/'Exp with units conversion'!$H564)*'Exp with units conversion'!$G564,'Exp Database'!W564*'Exp with units conversion'!$G564))</f>
        <v>0</v>
      </c>
      <c r="Y564" s="296">
        <f>IF(OR('Exp Database'!X564=Lists!$G$2,'Exp Database'!X564=Lists!$G$3,'Exp Database'!X564=0),0,IF($F564=Lists!$G$2,('Exp Database'!X564/'Exp with units conversion'!$H564)*'Exp with units conversion'!$G564,'Exp Database'!X564*'Exp with units conversion'!$G564))</f>
        <v>0</v>
      </c>
      <c r="Z564" s="296">
        <f>IF(OR('Exp Database'!Y564=Lists!$G$2,'Exp Database'!Y564=Lists!$G$3,'Exp Database'!Y564=0),0,IF($F564=Lists!$G$2,('Exp Database'!Y564/'Exp with units conversion'!$H564)*'Exp with units conversion'!$G564,'Exp Database'!Y564*'Exp with units conversion'!$G564))</f>
        <v>0</v>
      </c>
      <c r="AA564" s="296">
        <f>IF(OR('Exp Database'!Z564=Lists!$G$2,'Exp Database'!Z564=Lists!$G$3,'Exp Database'!Z564=0),0,IF($F564=Lists!$G$2,('Exp Database'!Z564/'Exp with units conversion'!$H564)*'Exp with units conversion'!$G564,'Exp Database'!Z564*'Exp with units conversion'!$G564))</f>
        <v>0</v>
      </c>
      <c r="AB564" s="296">
        <f>IF(OR('Exp Database'!AA564=Lists!$G$2,'Exp Database'!AA564=Lists!$G$3,'Exp Database'!AA564=0),0,IF($F564=Lists!$G$2,('Exp Database'!AA564/'Exp with units conversion'!$H564)*'Exp with units conversion'!$G564,'Exp Database'!AA564*'Exp with units conversion'!$G564))</f>
        <v>0</v>
      </c>
      <c r="AC564" s="296">
        <f>IF(OR('Exp Database'!AB564=Lists!$G$2,'Exp Database'!AB564=Lists!$G$3,'Exp Database'!AB564=0),0,IF($F564=Lists!$G$2,('Exp Database'!AB564/'Exp with units conversion'!$H564)*'Exp with units conversion'!$G564,'Exp Database'!AB564*'Exp with units conversion'!$G564))</f>
        <v>0</v>
      </c>
      <c r="AD564" s="296">
        <f>IF(OR('Exp Database'!AC564=Lists!$G$2,'Exp Database'!AC564=Lists!$G$3,'Exp Database'!AC564=0),0,IF($F564=Lists!$G$2,('Exp Database'!AC564/'Exp with units conversion'!$H564)*'Exp with units conversion'!$G564,'Exp Database'!AC564*'Exp with units conversion'!$G564))</f>
        <v>0</v>
      </c>
      <c r="AE564" s="296">
        <f>IF(OR('Exp Database'!AD564=Lists!$G$2,'Exp Database'!AD564=Lists!$G$3,'Exp Database'!AD564=0),0,IF($F564=Lists!$G$2,('Exp Database'!AD564/'Exp with units conversion'!$H564)*'Exp with units conversion'!$G564,'Exp Database'!AD564*'Exp with units conversion'!$G564))</f>
        <v>0</v>
      </c>
      <c r="AG564" s="296">
        <f t="shared" si="45"/>
        <v>1</v>
      </c>
      <c r="AH564" s="296">
        <f t="shared" si="46"/>
        <v>1</v>
      </c>
      <c r="AI564" s="296">
        <f t="shared" si="47"/>
        <v>1</v>
      </c>
      <c r="AJ564" s="296">
        <f t="shared" si="48"/>
        <v>1</v>
      </c>
    </row>
    <row r="565" spans="2:36" ht="30.75" thickBot="1" x14ac:dyDescent="0.3">
      <c r="B565" s="296" t="str">
        <f t="shared" si="44"/>
        <v>02013</v>
      </c>
      <c r="C565" s="229">
        <f>'Exp Database'!C565</f>
        <v>0</v>
      </c>
      <c r="D565" s="229">
        <f>'Exp Database'!D565</f>
        <v>2013</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34" t="str">
        <f>'Exp Database'!K565</f>
        <v>Other direct and indirect costs</v>
      </c>
      <c r="M565" s="296" t="str">
        <f>'Exp Database'!L565</f>
        <v>3.5.3</v>
      </c>
      <c r="N565" s="296">
        <f>IF(OR('Exp Database'!M565=Lists!$G$2,'Exp Database'!M565=Lists!$G$3,'Exp Database'!M565=0),0,IF($F565=Lists!$G$2,('Exp Database'!M565/'Exp with units conversion'!$H565)*'Exp with units conversion'!$G565,'Exp Database'!M565*'Exp with units conversion'!$G565))</f>
        <v>0</v>
      </c>
      <c r="O565" s="296">
        <f>IF(OR('Exp Database'!N565=Lists!$G$2,'Exp Database'!N565=Lists!$G$3,'Exp Database'!N565=0),0,IF($F565=Lists!$G$2,('Exp Database'!N565/'Exp with units conversion'!$H565)*'Exp with units conversion'!$G565,'Exp Database'!N565*'Exp with units conversion'!$G565))</f>
        <v>0</v>
      </c>
      <c r="P565" s="296">
        <f>IF(OR('Exp Database'!O565=Lists!$G$2,'Exp Database'!O565=Lists!$G$3,'Exp Database'!O565=0),0,IF($F565=Lists!$G$2,('Exp Database'!O565/'Exp with units conversion'!$H565)*'Exp with units conversion'!$G565,'Exp Database'!O565*'Exp with units conversion'!$G565))</f>
        <v>0</v>
      </c>
      <c r="Q565" s="296">
        <f>IF(OR('Exp Database'!P565=Lists!$G$2,'Exp Database'!P565=Lists!$G$3,'Exp Database'!P565=0),0,IF($F565=Lists!$G$2,('Exp Database'!P565/'Exp with units conversion'!$H565)*'Exp with units conversion'!$G565,'Exp Database'!P565*'Exp with units conversion'!$G565))</f>
        <v>0</v>
      </c>
      <c r="R565" s="296">
        <f>IF(OR('Exp Database'!Q565=Lists!$G$2,'Exp Database'!Q565=Lists!$G$3,'Exp Database'!Q565=0),0,IF($F565=Lists!$G$2,('Exp Database'!Q565/'Exp with units conversion'!$H565)*'Exp with units conversion'!$G565,'Exp Database'!Q565*'Exp with units conversion'!$G565))</f>
        <v>0</v>
      </c>
      <c r="S565" s="296">
        <f>IF(OR('Exp Database'!R565=Lists!$G$2,'Exp Database'!R565=Lists!$G$3,'Exp Database'!R565=0),0,IF($F565=Lists!$G$2,('Exp Database'!R565/'Exp with units conversion'!$H565)*'Exp with units conversion'!$G565,'Exp Database'!R565*'Exp with units conversion'!$G565))</f>
        <v>0</v>
      </c>
      <c r="T565" s="296">
        <f>IF(OR('Exp Database'!S565=Lists!$G$2,'Exp Database'!S565=Lists!$G$3,'Exp Database'!S565=0),0,IF($F565=Lists!$G$2,('Exp Database'!S565/'Exp with units conversion'!$H565)*'Exp with units conversion'!$G565,'Exp Database'!S565*'Exp with units conversion'!$G565))</f>
        <v>0</v>
      </c>
      <c r="U565" s="296">
        <f>IF(OR('Exp Database'!T565=Lists!$G$2,'Exp Database'!T565=Lists!$G$3,'Exp Database'!T565=0),0,IF($F565=Lists!$G$2,('Exp Database'!T565/'Exp with units conversion'!$H565)*'Exp with units conversion'!$G565,'Exp Database'!T565*'Exp with units conversion'!$G565))</f>
        <v>0</v>
      </c>
      <c r="V565" s="296">
        <f>IF(OR('Exp Database'!U565=Lists!$G$2,'Exp Database'!U565=Lists!$G$3,'Exp Database'!U565=0),0,IF($F565=Lists!$G$2,('Exp Database'!U565/'Exp with units conversion'!$H565)*'Exp with units conversion'!$G565,'Exp Database'!U565*'Exp with units conversion'!$G565))</f>
        <v>0</v>
      </c>
      <c r="W565" s="296">
        <f>IF(OR('Exp Database'!V565=Lists!$G$2,'Exp Database'!V565=Lists!$G$3,'Exp Database'!V565=0),0,IF($F565=Lists!$G$2,('Exp Database'!V565/'Exp with units conversion'!$H565)*'Exp with units conversion'!$G565,'Exp Database'!V565*'Exp with units conversion'!$G565))</f>
        <v>0</v>
      </c>
      <c r="X565" s="296">
        <f>IF(OR('Exp Database'!W565=Lists!$G$2,'Exp Database'!W565=Lists!$G$3,'Exp Database'!W565=0),0,IF($F565=Lists!$G$2,('Exp Database'!W565/'Exp with units conversion'!$H565)*'Exp with units conversion'!$G565,'Exp Database'!W565*'Exp with units conversion'!$G565))</f>
        <v>0</v>
      </c>
      <c r="Y565" s="296">
        <f>IF(OR('Exp Database'!X565=Lists!$G$2,'Exp Database'!X565=Lists!$G$3,'Exp Database'!X565=0),0,IF($F565=Lists!$G$2,('Exp Database'!X565/'Exp with units conversion'!$H565)*'Exp with units conversion'!$G565,'Exp Database'!X565*'Exp with units conversion'!$G565))</f>
        <v>0</v>
      </c>
      <c r="Z565" s="296">
        <f>IF(OR('Exp Database'!Y565=Lists!$G$2,'Exp Database'!Y565=Lists!$G$3,'Exp Database'!Y565=0),0,IF($F565=Lists!$G$2,('Exp Database'!Y565/'Exp with units conversion'!$H565)*'Exp with units conversion'!$G565,'Exp Database'!Y565*'Exp with units conversion'!$G565))</f>
        <v>0</v>
      </c>
      <c r="AA565" s="296">
        <f>IF(OR('Exp Database'!Z565=Lists!$G$2,'Exp Database'!Z565=Lists!$G$3,'Exp Database'!Z565=0),0,IF($F565=Lists!$G$2,('Exp Database'!Z565/'Exp with units conversion'!$H565)*'Exp with units conversion'!$G565,'Exp Database'!Z565*'Exp with units conversion'!$G565))</f>
        <v>0</v>
      </c>
      <c r="AB565" s="296">
        <f>IF(OR('Exp Database'!AA565=Lists!$G$2,'Exp Database'!AA565=Lists!$G$3,'Exp Database'!AA565=0),0,IF($F565=Lists!$G$2,('Exp Database'!AA565/'Exp with units conversion'!$H565)*'Exp with units conversion'!$G565,'Exp Database'!AA565*'Exp with units conversion'!$G565))</f>
        <v>0</v>
      </c>
      <c r="AC565" s="296">
        <f>IF(OR('Exp Database'!AB565=Lists!$G$2,'Exp Database'!AB565=Lists!$G$3,'Exp Database'!AB565=0),0,IF($F565=Lists!$G$2,('Exp Database'!AB565/'Exp with units conversion'!$H565)*'Exp with units conversion'!$G565,'Exp Database'!AB565*'Exp with units conversion'!$G565))</f>
        <v>0</v>
      </c>
      <c r="AD565" s="296">
        <f>IF(OR('Exp Database'!AC565=Lists!$G$2,'Exp Database'!AC565=Lists!$G$3,'Exp Database'!AC565=0),0,IF($F565=Lists!$G$2,('Exp Database'!AC565/'Exp with units conversion'!$H565)*'Exp with units conversion'!$G565,'Exp Database'!AC565*'Exp with units conversion'!$G565))</f>
        <v>0</v>
      </c>
      <c r="AE565" s="296">
        <f>IF(OR('Exp Database'!AD565=Lists!$G$2,'Exp Database'!AD565=Lists!$G$3,'Exp Database'!AD565=0),0,IF($F565=Lists!$G$2,('Exp Database'!AD565/'Exp with units conversion'!$H565)*'Exp with units conversion'!$G565,'Exp Database'!AD565*'Exp with units conversion'!$G565))</f>
        <v>0</v>
      </c>
      <c r="AG565" s="296">
        <f t="shared" si="45"/>
        <v>1</v>
      </c>
      <c r="AH565" s="296">
        <f t="shared" si="46"/>
        <v>1</v>
      </c>
      <c r="AI565" s="296">
        <f t="shared" si="47"/>
        <v>1</v>
      </c>
      <c r="AJ565" s="296">
        <f t="shared" si="48"/>
        <v>1</v>
      </c>
    </row>
    <row r="566" spans="2:36" ht="30.75" thickBot="1" x14ac:dyDescent="0.3">
      <c r="B566" s="296" t="str">
        <f t="shared" si="44"/>
        <v>02013</v>
      </c>
      <c r="C566" s="229">
        <f>'Exp Database'!C566</f>
        <v>0</v>
      </c>
      <c r="D566" s="229">
        <f>'Exp Database'!D566</f>
        <v>2013</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34" t="str">
        <f>'Exp Database'!K566</f>
        <v>Not disaggregated by type of cost</v>
      </c>
      <c r="M566" s="296" t="str">
        <f>'Exp Database'!L566</f>
        <v>3.5.4</v>
      </c>
      <c r="N566" s="296">
        <f>IF(OR('Exp Database'!M566=Lists!$G$2,'Exp Database'!M566=Lists!$G$3,'Exp Database'!M566=0),0,IF($F566=Lists!$G$2,('Exp Database'!M566/'Exp with units conversion'!$H566)*'Exp with units conversion'!$G566,'Exp Database'!M566*'Exp with units conversion'!$G566))</f>
        <v>0</v>
      </c>
      <c r="O566" s="296">
        <f>IF(OR('Exp Database'!N566=Lists!$G$2,'Exp Database'!N566=Lists!$G$3,'Exp Database'!N566=0),0,IF($F566=Lists!$G$2,('Exp Database'!N566/'Exp with units conversion'!$H566)*'Exp with units conversion'!$G566,'Exp Database'!N566*'Exp with units conversion'!$G566))</f>
        <v>0</v>
      </c>
      <c r="P566" s="296">
        <f>IF(OR('Exp Database'!O566=Lists!$G$2,'Exp Database'!O566=Lists!$G$3,'Exp Database'!O566=0),0,IF($F566=Lists!$G$2,('Exp Database'!O566/'Exp with units conversion'!$H566)*'Exp with units conversion'!$G566,'Exp Database'!O566*'Exp with units conversion'!$G566))</f>
        <v>0</v>
      </c>
      <c r="Q566" s="296">
        <f>IF(OR('Exp Database'!P566=Lists!$G$2,'Exp Database'!P566=Lists!$G$3,'Exp Database'!P566=0),0,IF($F566=Lists!$G$2,('Exp Database'!P566/'Exp with units conversion'!$H566)*'Exp with units conversion'!$G566,'Exp Database'!P566*'Exp with units conversion'!$G566))</f>
        <v>0</v>
      </c>
      <c r="R566" s="296">
        <f>IF(OR('Exp Database'!Q566=Lists!$G$2,'Exp Database'!Q566=Lists!$G$3,'Exp Database'!Q566=0),0,IF($F566=Lists!$G$2,('Exp Database'!Q566/'Exp with units conversion'!$H566)*'Exp with units conversion'!$G566,'Exp Database'!Q566*'Exp with units conversion'!$G566))</f>
        <v>0</v>
      </c>
      <c r="S566" s="296">
        <f>IF(OR('Exp Database'!R566=Lists!$G$2,'Exp Database'!R566=Lists!$G$3,'Exp Database'!R566=0),0,IF($F566=Lists!$G$2,('Exp Database'!R566/'Exp with units conversion'!$H566)*'Exp with units conversion'!$G566,'Exp Database'!R566*'Exp with units conversion'!$G566))</f>
        <v>0</v>
      </c>
      <c r="T566" s="296">
        <f>IF(OR('Exp Database'!S566=Lists!$G$2,'Exp Database'!S566=Lists!$G$3,'Exp Database'!S566=0),0,IF($F566=Lists!$G$2,('Exp Database'!S566/'Exp with units conversion'!$H566)*'Exp with units conversion'!$G566,'Exp Database'!S566*'Exp with units conversion'!$G566))</f>
        <v>0</v>
      </c>
      <c r="U566" s="296">
        <f>IF(OR('Exp Database'!T566=Lists!$G$2,'Exp Database'!T566=Lists!$G$3,'Exp Database'!T566=0),0,IF($F566=Lists!$G$2,('Exp Database'!T566/'Exp with units conversion'!$H566)*'Exp with units conversion'!$G566,'Exp Database'!T566*'Exp with units conversion'!$G566))</f>
        <v>0</v>
      </c>
      <c r="V566" s="296">
        <f>IF(OR('Exp Database'!U566=Lists!$G$2,'Exp Database'!U566=Lists!$G$3,'Exp Database'!U566=0),0,IF($F566=Lists!$G$2,('Exp Database'!U566/'Exp with units conversion'!$H566)*'Exp with units conversion'!$G566,'Exp Database'!U566*'Exp with units conversion'!$G566))</f>
        <v>0</v>
      </c>
      <c r="W566" s="296">
        <f>IF(OR('Exp Database'!V566=Lists!$G$2,'Exp Database'!V566=Lists!$G$3,'Exp Database'!V566=0),0,IF($F566=Lists!$G$2,('Exp Database'!V566/'Exp with units conversion'!$H566)*'Exp with units conversion'!$G566,'Exp Database'!V566*'Exp with units conversion'!$G566))</f>
        <v>0</v>
      </c>
      <c r="X566" s="296">
        <f>IF(OR('Exp Database'!W566=Lists!$G$2,'Exp Database'!W566=Lists!$G$3,'Exp Database'!W566=0),0,IF($F566=Lists!$G$2,('Exp Database'!W566/'Exp with units conversion'!$H566)*'Exp with units conversion'!$G566,'Exp Database'!W566*'Exp with units conversion'!$G566))</f>
        <v>0</v>
      </c>
      <c r="Y566" s="296">
        <f>IF(OR('Exp Database'!X566=Lists!$G$2,'Exp Database'!X566=Lists!$G$3,'Exp Database'!X566=0),0,IF($F566=Lists!$G$2,('Exp Database'!X566/'Exp with units conversion'!$H566)*'Exp with units conversion'!$G566,'Exp Database'!X566*'Exp with units conversion'!$G566))</f>
        <v>0</v>
      </c>
      <c r="Z566" s="296">
        <f>IF(OR('Exp Database'!Y566=Lists!$G$2,'Exp Database'!Y566=Lists!$G$3,'Exp Database'!Y566=0),0,IF($F566=Lists!$G$2,('Exp Database'!Y566/'Exp with units conversion'!$H566)*'Exp with units conversion'!$G566,'Exp Database'!Y566*'Exp with units conversion'!$G566))</f>
        <v>0</v>
      </c>
      <c r="AA566" s="296">
        <f>IF(OR('Exp Database'!Z566=Lists!$G$2,'Exp Database'!Z566=Lists!$G$3,'Exp Database'!Z566=0),0,IF($F566=Lists!$G$2,('Exp Database'!Z566/'Exp with units conversion'!$H566)*'Exp with units conversion'!$G566,'Exp Database'!Z566*'Exp with units conversion'!$G566))</f>
        <v>0</v>
      </c>
      <c r="AB566" s="296">
        <f>IF(OR('Exp Database'!AA566=Lists!$G$2,'Exp Database'!AA566=Lists!$G$3,'Exp Database'!AA566=0),0,IF($F566=Lists!$G$2,('Exp Database'!AA566/'Exp with units conversion'!$H566)*'Exp with units conversion'!$G566,'Exp Database'!AA566*'Exp with units conversion'!$G566))</f>
        <v>0</v>
      </c>
      <c r="AC566" s="296">
        <f>IF(OR('Exp Database'!AB566=Lists!$G$2,'Exp Database'!AB566=Lists!$G$3,'Exp Database'!AB566=0),0,IF($F566=Lists!$G$2,('Exp Database'!AB566/'Exp with units conversion'!$H566)*'Exp with units conversion'!$G566,'Exp Database'!AB566*'Exp with units conversion'!$G566))</f>
        <v>0</v>
      </c>
      <c r="AD566" s="296">
        <f>IF(OR('Exp Database'!AC566=Lists!$G$2,'Exp Database'!AC566=Lists!$G$3,'Exp Database'!AC566=0),0,IF($F566=Lists!$G$2,('Exp Database'!AC566/'Exp with units conversion'!$H566)*'Exp with units conversion'!$G566,'Exp Database'!AC566*'Exp with units conversion'!$G566))</f>
        <v>0</v>
      </c>
      <c r="AE566" s="296">
        <f>IF(OR('Exp Database'!AD566=Lists!$G$2,'Exp Database'!AD566=Lists!$G$3,'Exp Database'!AD566=0),0,IF($F566=Lists!$G$2,('Exp Database'!AD566/'Exp with units conversion'!$H566)*'Exp with units conversion'!$G566,'Exp Database'!AD566*'Exp with units conversion'!$G566))</f>
        <v>0</v>
      </c>
      <c r="AG566" s="296">
        <f t="shared" si="45"/>
        <v>1</v>
      </c>
      <c r="AH566" s="296">
        <f t="shared" si="46"/>
        <v>1</v>
      </c>
      <c r="AI566" s="296">
        <f t="shared" si="47"/>
        <v>1</v>
      </c>
      <c r="AJ566" s="296">
        <f t="shared" si="48"/>
        <v>1</v>
      </c>
    </row>
    <row r="567" spans="2:36" ht="105.75" thickBot="1" x14ac:dyDescent="0.3">
      <c r="B567" s="296" t="str">
        <f t="shared" si="44"/>
        <v>02013</v>
      </c>
      <c r="C567" s="229">
        <f>'Exp Database'!C567</f>
        <v>0</v>
      </c>
      <c r="D567" s="229">
        <f>'Exp Database'!D567</f>
        <v>2013</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34" t="str">
        <f>'Exp Database'!K567</f>
        <v>Prevention, promotion of testing and linkage to care programmes for sex workers and their clients, including:</v>
      </c>
      <c r="M567" s="296">
        <f>'Exp Database'!L567</f>
        <v>3.6</v>
      </c>
      <c r="N567" s="296">
        <f>IF(OR('Exp Database'!M567=Lists!$G$2,'Exp Database'!M567=Lists!$G$3,'Exp Database'!M567=0),0,IF($F567=Lists!$G$2,('Exp Database'!M567/'Exp with units conversion'!$H567)*'Exp with units conversion'!$G567,'Exp Database'!M567*'Exp with units conversion'!$G567))</f>
        <v>0</v>
      </c>
      <c r="O567" s="296">
        <f>IF(OR('Exp Database'!N567=Lists!$G$2,'Exp Database'!N567=Lists!$G$3,'Exp Database'!N567=0),0,IF($F567=Lists!$G$2,('Exp Database'!N567/'Exp with units conversion'!$H567)*'Exp with units conversion'!$G567,'Exp Database'!N567*'Exp with units conversion'!$G567))</f>
        <v>0</v>
      </c>
      <c r="P567" s="296">
        <f>IF(OR('Exp Database'!O567=Lists!$G$2,'Exp Database'!O567=Lists!$G$3,'Exp Database'!O567=0),0,IF($F567=Lists!$G$2,('Exp Database'!O567/'Exp with units conversion'!$H567)*'Exp with units conversion'!$G567,'Exp Database'!O567*'Exp with units conversion'!$G567))</f>
        <v>0</v>
      </c>
      <c r="Q567" s="296">
        <f>IF(OR('Exp Database'!P567=Lists!$G$2,'Exp Database'!P567=Lists!$G$3,'Exp Database'!P567=0),0,IF($F567=Lists!$G$2,('Exp Database'!P567/'Exp with units conversion'!$H567)*'Exp with units conversion'!$G567,'Exp Database'!P567*'Exp with units conversion'!$G567))</f>
        <v>0</v>
      </c>
      <c r="R567" s="296">
        <f>IF(OR('Exp Database'!Q567=Lists!$G$2,'Exp Database'!Q567=Lists!$G$3,'Exp Database'!Q567=0),0,IF($F567=Lists!$G$2,('Exp Database'!Q567/'Exp with units conversion'!$H567)*'Exp with units conversion'!$G567,'Exp Database'!Q567*'Exp with units conversion'!$G567))</f>
        <v>0</v>
      </c>
      <c r="S567" s="296">
        <f>IF(OR('Exp Database'!R567=Lists!$G$2,'Exp Database'!R567=Lists!$G$3,'Exp Database'!R567=0),0,IF($F567=Lists!$G$2,('Exp Database'!R567/'Exp with units conversion'!$H567)*'Exp with units conversion'!$G567,'Exp Database'!R567*'Exp with units conversion'!$G567))</f>
        <v>0</v>
      </c>
      <c r="T567" s="296">
        <f>IF(OR('Exp Database'!S567=Lists!$G$2,'Exp Database'!S567=Lists!$G$3,'Exp Database'!S567=0),0,IF($F567=Lists!$G$2,('Exp Database'!S567/'Exp with units conversion'!$H567)*'Exp with units conversion'!$G567,'Exp Database'!S567*'Exp with units conversion'!$G567))</f>
        <v>0</v>
      </c>
      <c r="U567" s="296">
        <f>IF(OR('Exp Database'!T567=Lists!$G$2,'Exp Database'!T567=Lists!$G$3,'Exp Database'!T567=0),0,IF($F567=Lists!$G$2,('Exp Database'!T567/'Exp with units conversion'!$H567)*'Exp with units conversion'!$G567,'Exp Database'!T567*'Exp with units conversion'!$G567))</f>
        <v>0</v>
      </c>
      <c r="V567" s="296">
        <f>IF(OR('Exp Database'!U567=Lists!$G$2,'Exp Database'!U567=Lists!$G$3,'Exp Database'!U567=0),0,IF($F567=Lists!$G$2,('Exp Database'!U567/'Exp with units conversion'!$H567)*'Exp with units conversion'!$G567,'Exp Database'!U567*'Exp with units conversion'!$G567))</f>
        <v>0</v>
      </c>
      <c r="W567" s="296">
        <f>IF(OR('Exp Database'!V567=Lists!$G$2,'Exp Database'!V567=Lists!$G$3,'Exp Database'!V567=0),0,IF($F567=Lists!$G$2,('Exp Database'!V567/'Exp with units conversion'!$H567)*'Exp with units conversion'!$G567,'Exp Database'!V567*'Exp with units conversion'!$G567))</f>
        <v>0</v>
      </c>
      <c r="X567" s="296">
        <f>IF(OR('Exp Database'!W567=Lists!$G$2,'Exp Database'!W567=Lists!$G$3,'Exp Database'!W567=0),0,IF($F567=Lists!$G$2,('Exp Database'!W567/'Exp with units conversion'!$H567)*'Exp with units conversion'!$G567,'Exp Database'!W567*'Exp with units conversion'!$G567))</f>
        <v>0</v>
      </c>
      <c r="Y567" s="296">
        <f>IF(OR('Exp Database'!X567=Lists!$G$2,'Exp Database'!X567=Lists!$G$3,'Exp Database'!X567=0),0,IF($F567=Lists!$G$2,('Exp Database'!X567/'Exp with units conversion'!$H567)*'Exp with units conversion'!$G567,'Exp Database'!X567*'Exp with units conversion'!$G567))</f>
        <v>0</v>
      </c>
      <c r="Z567" s="296">
        <f>IF(OR('Exp Database'!Y567=Lists!$G$2,'Exp Database'!Y567=Lists!$G$3,'Exp Database'!Y567=0),0,IF($F567=Lists!$G$2,('Exp Database'!Y567/'Exp with units conversion'!$H567)*'Exp with units conversion'!$G567,'Exp Database'!Y567*'Exp with units conversion'!$G567))</f>
        <v>0</v>
      </c>
      <c r="AA567" s="296">
        <f>IF(OR('Exp Database'!Z567=Lists!$G$2,'Exp Database'!Z567=Lists!$G$3,'Exp Database'!Z567=0),0,IF($F567=Lists!$G$2,('Exp Database'!Z567/'Exp with units conversion'!$H567)*'Exp with units conversion'!$G567,'Exp Database'!Z567*'Exp with units conversion'!$G567))</f>
        <v>0</v>
      </c>
      <c r="AB567" s="296">
        <f>IF(OR('Exp Database'!AA567=Lists!$G$2,'Exp Database'!AA567=Lists!$G$3,'Exp Database'!AA567=0),0,IF($F567=Lists!$G$2,('Exp Database'!AA567/'Exp with units conversion'!$H567)*'Exp with units conversion'!$G567,'Exp Database'!AA567*'Exp with units conversion'!$G567))</f>
        <v>0</v>
      </c>
      <c r="AC567" s="296">
        <f>IF(OR('Exp Database'!AB567=Lists!$G$2,'Exp Database'!AB567=Lists!$G$3,'Exp Database'!AB567=0),0,IF($F567=Lists!$G$2,('Exp Database'!AB567/'Exp with units conversion'!$H567)*'Exp with units conversion'!$G567,'Exp Database'!AB567*'Exp with units conversion'!$G567))</f>
        <v>0</v>
      </c>
      <c r="AD567" s="296">
        <f>IF(OR('Exp Database'!AC567=Lists!$G$2,'Exp Database'!AC567=Lists!$G$3,'Exp Database'!AC567=0),0,IF($F567=Lists!$G$2,('Exp Database'!AC567/'Exp with units conversion'!$H567)*'Exp with units conversion'!$G567,'Exp Database'!AC567*'Exp with units conversion'!$G567))</f>
        <v>0</v>
      </c>
      <c r="AE567" s="296">
        <f>IF(OR('Exp Database'!AD567=Lists!$G$2,'Exp Database'!AD567=Lists!$G$3,'Exp Database'!AD567=0),0,IF($F567=Lists!$G$2,('Exp Database'!AD567/'Exp with units conversion'!$H567)*'Exp with units conversion'!$G567,'Exp Database'!AD567*'Exp with units conversion'!$G567))</f>
        <v>0</v>
      </c>
      <c r="AG567" s="296">
        <f t="shared" si="45"/>
        <v>1</v>
      </c>
      <c r="AH567" s="296">
        <f t="shared" si="46"/>
        <v>1</v>
      </c>
      <c r="AI567" s="296">
        <f t="shared" si="47"/>
        <v>1</v>
      </c>
      <c r="AJ567" s="296">
        <f t="shared" si="48"/>
        <v>1</v>
      </c>
    </row>
    <row r="568" spans="2:36" ht="30.75" thickBot="1" x14ac:dyDescent="0.3">
      <c r="B568" s="296" t="str">
        <f t="shared" si="44"/>
        <v>02013</v>
      </c>
      <c r="C568" s="229">
        <f>'Exp Database'!C568</f>
        <v>0</v>
      </c>
      <c r="D568" s="229">
        <f>'Exp Database'!D568</f>
        <v>2013</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34" t="str">
        <f>'Exp Database'!K568</f>
        <v>HIV tests (commodities)</v>
      </c>
      <c r="M568" s="296" t="str">
        <f>'Exp Database'!L568</f>
        <v>3.6.1</v>
      </c>
      <c r="N568" s="296">
        <f>IF(OR('Exp Database'!M568=Lists!$G$2,'Exp Database'!M568=Lists!$G$3,'Exp Database'!M568=0),0,IF($F568=Lists!$G$2,('Exp Database'!M568/'Exp with units conversion'!$H568)*'Exp with units conversion'!$G568,'Exp Database'!M568*'Exp with units conversion'!$G568))</f>
        <v>0</v>
      </c>
      <c r="O568" s="296">
        <f>IF(OR('Exp Database'!N568=Lists!$G$2,'Exp Database'!N568=Lists!$G$3,'Exp Database'!N568=0),0,IF($F568=Lists!$G$2,('Exp Database'!N568/'Exp with units conversion'!$H568)*'Exp with units conversion'!$G568,'Exp Database'!N568*'Exp with units conversion'!$G568))</f>
        <v>0</v>
      </c>
      <c r="P568" s="296">
        <f>IF(OR('Exp Database'!O568=Lists!$G$2,'Exp Database'!O568=Lists!$G$3,'Exp Database'!O568=0),0,IF($F568=Lists!$G$2,('Exp Database'!O568/'Exp with units conversion'!$H568)*'Exp with units conversion'!$G568,'Exp Database'!O568*'Exp with units conversion'!$G568))</f>
        <v>0</v>
      </c>
      <c r="Q568" s="296">
        <f>IF(OR('Exp Database'!P568=Lists!$G$2,'Exp Database'!P568=Lists!$G$3,'Exp Database'!P568=0),0,IF($F568=Lists!$G$2,('Exp Database'!P568/'Exp with units conversion'!$H568)*'Exp with units conversion'!$G568,'Exp Database'!P568*'Exp with units conversion'!$G568))</f>
        <v>0</v>
      </c>
      <c r="R568" s="296">
        <f>IF(OR('Exp Database'!Q568=Lists!$G$2,'Exp Database'!Q568=Lists!$G$3,'Exp Database'!Q568=0),0,IF($F568=Lists!$G$2,('Exp Database'!Q568/'Exp with units conversion'!$H568)*'Exp with units conversion'!$G568,'Exp Database'!Q568*'Exp with units conversion'!$G568))</f>
        <v>0</v>
      </c>
      <c r="S568" s="296">
        <f>IF(OR('Exp Database'!R568=Lists!$G$2,'Exp Database'!R568=Lists!$G$3,'Exp Database'!R568=0),0,IF($F568=Lists!$G$2,('Exp Database'!R568/'Exp with units conversion'!$H568)*'Exp with units conversion'!$G568,'Exp Database'!R568*'Exp with units conversion'!$G568))</f>
        <v>0</v>
      </c>
      <c r="T568" s="296">
        <f>IF(OR('Exp Database'!S568=Lists!$G$2,'Exp Database'!S568=Lists!$G$3,'Exp Database'!S568=0),0,IF($F568=Lists!$G$2,('Exp Database'!S568/'Exp with units conversion'!$H568)*'Exp with units conversion'!$G568,'Exp Database'!S568*'Exp with units conversion'!$G568))</f>
        <v>0</v>
      </c>
      <c r="U568" s="296">
        <f>IF(OR('Exp Database'!T568=Lists!$G$2,'Exp Database'!T568=Lists!$G$3,'Exp Database'!T568=0),0,IF($F568=Lists!$G$2,('Exp Database'!T568/'Exp with units conversion'!$H568)*'Exp with units conversion'!$G568,'Exp Database'!T568*'Exp with units conversion'!$G568))</f>
        <v>0</v>
      </c>
      <c r="V568" s="296">
        <f>IF(OR('Exp Database'!U568=Lists!$G$2,'Exp Database'!U568=Lists!$G$3,'Exp Database'!U568=0),0,IF($F568=Lists!$G$2,('Exp Database'!U568/'Exp with units conversion'!$H568)*'Exp with units conversion'!$G568,'Exp Database'!U568*'Exp with units conversion'!$G568))</f>
        <v>0</v>
      </c>
      <c r="W568" s="296">
        <f>IF(OR('Exp Database'!V568=Lists!$G$2,'Exp Database'!V568=Lists!$G$3,'Exp Database'!V568=0),0,IF($F568=Lists!$G$2,('Exp Database'!V568/'Exp with units conversion'!$H568)*'Exp with units conversion'!$G568,'Exp Database'!V568*'Exp with units conversion'!$G568))</f>
        <v>0</v>
      </c>
      <c r="X568" s="296">
        <f>IF(OR('Exp Database'!W568=Lists!$G$2,'Exp Database'!W568=Lists!$G$3,'Exp Database'!W568=0),0,IF($F568=Lists!$G$2,('Exp Database'!W568/'Exp with units conversion'!$H568)*'Exp with units conversion'!$G568,'Exp Database'!W568*'Exp with units conversion'!$G568))</f>
        <v>0</v>
      </c>
      <c r="Y568" s="296">
        <f>IF(OR('Exp Database'!X568=Lists!$G$2,'Exp Database'!X568=Lists!$G$3,'Exp Database'!X568=0),0,IF($F568=Lists!$G$2,('Exp Database'!X568/'Exp with units conversion'!$H568)*'Exp with units conversion'!$G568,'Exp Database'!X568*'Exp with units conversion'!$G568))</f>
        <v>0</v>
      </c>
      <c r="Z568" s="296">
        <f>IF(OR('Exp Database'!Y568=Lists!$G$2,'Exp Database'!Y568=Lists!$G$3,'Exp Database'!Y568=0),0,IF($F568=Lists!$G$2,('Exp Database'!Y568/'Exp with units conversion'!$H568)*'Exp with units conversion'!$G568,'Exp Database'!Y568*'Exp with units conversion'!$G568))</f>
        <v>0</v>
      </c>
      <c r="AA568" s="296">
        <f>IF(OR('Exp Database'!Z568=Lists!$G$2,'Exp Database'!Z568=Lists!$G$3,'Exp Database'!Z568=0),0,IF($F568=Lists!$G$2,('Exp Database'!Z568/'Exp with units conversion'!$H568)*'Exp with units conversion'!$G568,'Exp Database'!Z568*'Exp with units conversion'!$G568))</f>
        <v>0</v>
      </c>
      <c r="AB568" s="296">
        <f>IF(OR('Exp Database'!AA568=Lists!$G$2,'Exp Database'!AA568=Lists!$G$3,'Exp Database'!AA568=0),0,IF($F568=Lists!$G$2,('Exp Database'!AA568/'Exp with units conversion'!$H568)*'Exp with units conversion'!$G568,'Exp Database'!AA568*'Exp with units conversion'!$G568))</f>
        <v>0</v>
      </c>
      <c r="AC568" s="296">
        <f>IF(OR('Exp Database'!AB568=Lists!$G$2,'Exp Database'!AB568=Lists!$G$3,'Exp Database'!AB568=0),0,IF($F568=Lists!$G$2,('Exp Database'!AB568/'Exp with units conversion'!$H568)*'Exp with units conversion'!$G568,'Exp Database'!AB568*'Exp with units conversion'!$G568))</f>
        <v>0</v>
      </c>
      <c r="AD568" s="296">
        <f>IF(OR('Exp Database'!AC568=Lists!$G$2,'Exp Database'!AC568=Lists!$G$3,'Exp Database'!AC568=0),0,IF($F568=Lists!$G$2,('Exp Database'!AC568/'Exp with units conversion'!$H568)*'Exp with units conversion'!$G568,'Exp Database'!AC568*'Exp with units conversion'!$G568))</f>
        <v>0</v>
      </c>
      <c r="AE568" s="296">
        <f>IF(OR('Exp Database'!AD568=Lists!$G$2,'Exp Database'!AD568=Lists!$G$3,'Exp Database'!AD568=0),0,IF($F568=Lists!$G$2,('Exp Database'!AD568/'Exp with units conversion'!$H568)*'Exp with units conversion'!$G568,'Exp Database'!AD568*'Exp with units conversion'!$G568))</f>
        <v>0</v>
      </c>
      <c r="AG568" s="296">
        <f t="shared" si="45"/>
        <v>1</v>
      </c>
      <c r="AH568" s="296">
        <f t="shared" si="46"/>
        <v>1</v>
      </c>
      <c r="AI568" s="296">
        <f t="shared" si="47"/>
        <v>1</v>
      </c>
      <c r="AJ568" s="296">
        <f t="shared" si="48"/>
        <v>1</v>
      </c>
    </row>
    <row r="569" spans="2:36" ht="45.75" thickBot="1" x14ac:dyDescent="0.3">
      <c r="B569" s="296" t="str">
        <f t="shared" si="44"/>
        <v>02013</v>
      </c>
      <c r="C569" s="229">
        <f>'Exp Database'!C569</f>
        <v>0</v>
      </c>
      <c r="D569" s="229">
        <f>'Exp Database'!D569</f>
        <v>2013</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34" t="str">
        <f>'Exp Database'!K569</f>
        <v>Condoms, lubricants, and other commodities</v>
      </c>
      <c r="M569" s="296" t="str">
        <f>'Exp Database'!L569</f>
        <v>3.6.2</v>
      </c>
      <c r="N569" s="296">
        <f>IF(OR('Exp Database'!M569=Lists!$G$2,'Exp Database'!M569=Lists!$G$3,'Exp Database'!M569=0),0,IF($F569=Lists!$G$2,('Exp Database'!M569/'Exp with units conversion'!$H569)*'Exp with units conversion'!$G569,'Exp Database'!M569*'Exp with units conversion'!$G569))</f>
        <v>0</v>
      </c>
      <c r="O569" s="296">
        <f>IF(OR('Exp Database'!N569=Lists!$G$2,'Exp Database'!N569=Lists!$G$3,'Exp Database'!N569=0),0,IF($F569=Lists!$G$2,('Exp Database'!N569/'Exp with units conversion'!$H569)*'Exp with units conversion'!$G569,'Exp Database'!N569*'Exp with units conversion'!$G569))</f>
        <v>0</v>
      </c>
      <c r="P569" s="296">
        <f>IF(OR('Exp Database'!O569=Lists!$G$2,'Exp Database'!O569=Lists!$G$3,'Exp Database'!O569=0),0,IF($F569=Lists!$G$2,('Exp Database'!O569/'Exp with units conversion'!$H569)*'Exp with units conversion'!$G569,'Exp Database'!O569*'Exp with units conversion'!$G569))</f>
        <v>0</v>
      </c>
      <c r="Q569" s="296">
        <f>IF(OR('Exp Database'!P569=Lists!$G$2,'Exp Database'!P569=Lists!$G$3,'Exp Database'!P569=0),0,IF($F569=Lists!$G$2,('Exp Database'!P569/'Exp with units conversion'!$H569)*'Exp with units conversion'!$G569,'Exp Database'!P569*'Exp with units conversion'!$G569))</f>
        <v>0</v>
      </c>
      <c r="R569" s="296">
        <f>IF(OR('Exp Database'!Q569=Lists!$G$2,'Exp Database'!Q569=Lists!$G$3,'Exp Database'!Q569=0),0,IF($F569=Lists!$G$2,('Exp Database'!Q569/'Exp with units conversion'!$H569)*'Exp with units conversion'!$G569,'Exp Database'!Q569*'Exp with units conversion'!$G569))</f>
        <v>0</v>
      </c>
      <c r="S569" s="296">
        <f>IF(OR('Exp Database'!R569=Lists!$G$2,'Exp Database'!R569=Lists!$G$3,'Exp Database'!R569=0),0,IF($F569=Lists!$G$2,('Exp Database'!R569/'Exp with units conversion'!$H569)*'Exp with units conversion'!$G569,'Exp Database'!R569*'Exp with units conversion'!$G569))</f>
        <v>0</v>
      </c>
      <c r="T569" s="296">
        <f>IF(OR('Exp Database'!S569=Lists!$G$2,'Exp Database'!S569=Lists!$G$3,'Exp Database'!S569=0),0,IF($F569=Lists!$G$2,('Exp Database'!S569/'Exp with units conversion'!$H569)*'Exp with units conversion'!$G569,'Exp Database'!S569*'Exp with units conversion'!$G569))</f>
        <v>0</v>
      </c>
      <c r="U569" s="296">
        <f>IF(OR('Exp Database'!T569=Lists!$G$2,'Exp Database'!T569=Lists!$G$3,'Exp Database'!T569=0),0,IF($F569=Lists!$G$2,('Exp Database'!T569/'Exp with units conversion'!$H569)*'Exp with units conversion'!$G569,'Exp Database'!T569*'Exp with units conversion'!$G569))</f>
        <v>0</v>
      </c>
      <c r="V569" s="296">
        <f>IF(OR('Exp Database'!U569=Lists!$G$2,'Exp Database'!U569=Lists!$G$3,'Exp Database'!U569=0),0,IF($F569=Lists!$G$2,('Exp Database'!U569/'Exp with units conversion'!$H569)*'Exp with units conversion'!$G569,'Exp Database'!U569*'Exp with units conversion'!$G569))</f>
        <v>0</v>
      </c>
      <c r="W569" s="296">
        <f>IF(OR('Exp Database'!V569=Lists!$G$2,'Exp Database'!V569=Lists!$G$3,'Exp Database'!V569=0),0,IF($F569=Lists!$G$2,('Exp Database'!V569/'Exp with units conversion'!$H569)*'Exp with units conversion'!$G569,'Exp Database'!V569*'Exp with units conversion'!$G569))</f>
        <v>0</v>
      </c>
      <c r="X569" s="296">
        <f>IF(OR('Exp Database'!W569=Lists!$G$2,'Exp Database'!W569=Lists!$G$3,'Exp Database'!W569=0),0,IF($F569=Lists!$G$2,('Exp Database'!W569/'Exp with units conversion'!$H569)*'Exp with units conversion'!$G569,'Exp Database'!W569*'Exp with units conversion'!$G569))</f>
        <v>0</v>
      </c>
      <c r="Y569" s="296">
        <f>IF(OR('Exp Database'!X569=Lists!$G$2,'Exp Database'!X569=Lists!$G$3,'Exp Database'!X569=0),0,IF($F569=Lists!$G$2,('Exp Database'!X569/'Exp with units conversion'!$H569)*'Exp with units conversion'!$G569,'Exp Database'!X569*'Exp with units conversion'!$G569))</f>
        <v>0</v>
      </c>
      <c r="Z569" s="296">
        <f>IF(OR('Exp Database'!Y569=Lists!$G$2,'Exp Database'!Y569=Lists!$G$3,'Exp Database'!Y569=0),0,IF($F569=Lists!$G$2,('Exp Database'!Y569/'Exp with units conversion'!$H569)*'Exp with units conversion'!$G569,'Exp Database'!Y569*'Exp with units conversion'!$G569))</f>
        <v>0</v>
      </c>
      <c r="AA569" s="296">
        <f>IF(OR('Exp Database'!Z569=Lists!$G$2,'Exp Database'!Z569=Lists!$G$3,'Exp Database'!Z569=0),0,IF($F569=Lists!$G$2,('Exp Database'!Z569/'Exp with units conversion'!$H569)*'Exp with units conversion'!$G569,'Exp Database'!Z569*'Exp with units conversion'!$G569))</f>
        <v>0</v>
      </c>
      <c r="AB569" s="296">
        <f>IF(OR('Exp Database'!AA569=Lists!$G$2,'Exp Database'!AA569=Lists!$G$3,'Exp Database'!AA569=0),0,IF($F569=Lists!$G$2,('Exp Database'!AA569/'Exp with units conversion'!$H569)*'Exp with units conversion'!$G569,'Exp Database'!AA569*'Exp with units conversion'!$G569))</f>
        <v>0</v>
      </c>
      <c r="AC569" s="296">
        <f>IF(OR('Exp Database'!AB569=Lists!$G$2,'Exp Database'!AB569=Lists!$G$3,'Exp Database'!AB569=0),0,IF($F569=Lists!$G$2,('Exp Database'!AB569/'Exp with units conversion'!$H569)*'Exp with units conversion'!$G569,'Exp Database'!AB569*'Exp with units conversion'!$G569))</f>
        <v>0</v>
      </c>
      <c r="AD569" s="296">
        <f>IF(OR('Exp Database'!AC569=Lists!$G$2,'Exp Database'!AC569=Lists!$G$3,'Exp Database'!AC569=0),0,IF($F569=Lists!$G$2,('Exp Database'!AC569/'Exp with units conversion'!$H569)*'Exp with units conversion'!$G569,'Exp Database'!AC569*'Exp with units conversion'!$G569))</f>
        <v>0</v>
      </c>
      <c r="AE569" s="296">
        <f>IF(OR('Exp Database'!AD569=Lists!$G$2,'Exp Database'!AD569=Lists!$G$3,'Exp Database'!AD569=0),0,IF($F569=Lists!$G$2,('Exp Database'!AD569/'Exp with units conversion'!$H569)*'Exp with units conversion'!$G569,'Exp Database'!AD569*'Exp with units conversion'!$G569))</f>
        <v>0</v>
      </c>
      <c r="AG569" s="296">
        <f t="shared" si="45"/>
        <v>1</v>
      </c>
      <c r="AH569" s="296">
        <f t="shared" si="46"/>
        <v>1</v>
      </c>
      <c r="AI569" s="296">
        <f t="shared" si="47"/>
        <v>1</v>
      </c>
      <c r="AJ569" s="296">
        <f t="shared" si="48"/>
        <v>1</v>
      </c>
    </row>
    <row r="570" spans="2:36" ht="30.75" thickBot="1" x14ac:dyDescent="0.3">
      <c r="B570" s="296" t="str">
        <f t="shared" si="44"/>
        <v>02013</v>
      </c>
      <c r="C570" s="229">
        <f>'Exp Database'!C570</f>
        <v>0</v>
      </c>
      <c r="D570" s="229">
        <f>'Exp Database'!D570</f>
        <v>2013</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34" t="str">
        <f>'Exp Database'!K570</f>
        <v>Other direct and indirect costs</v>
      </c>
      <c r="M570" s="296" t="str">
        <f>'Exp Database'!L570</f>
        <v>3.6.3</v>
      </c>
      <c r="N570" s="296">
        <f>IF(OR('Exp Database'!M570=Lists!$G$2,'Exp Database'!M570=Lists!$G$3,'Exp Database'!M570=0),0,IF($F570=Lists!$G$2,('Exp Database'!M570/'Exp with units conversion'!$H570)*'Exp with units conversion'!$G570,'Exp Database'!M570*'Exp with units conversion'!$G570))</f>
        <v>0</v>
      </c>
      <c r="O570" s="296">
        <f>IF(OR('Exp Database'!N570=Lists!$G$2,'Exp Database'!N570=Lists!$G$3,'Exp Database'!N570=0),0,IF($F570=Lists!$G$2,('Exp Database'!N570/'Exp with units conversion'!$H570)*'Exp with units conversion'!$G570,'Exp Database'!N570*'Exp with units conversion'!$G570))</f>
        <v>0</v>
      </c>
      <c r="P570" s="296">
        <f>IF(OR('Exp Database'!O570=Lists!$G$2,'Exp Database'!O570=Lists!$G$3,'Exp Database'!O570=0),0,IF($F570=Lists!$G$2,('Exp Database'!O570/'Exp with units conversion'!$H570)*'Exp with units conversion'!$G570,'Exp Database'!O570*'Exp with units conversion'!$G570))</f>
        <v>0</v>
      </c>
      <c r="Q570" s="296">
        <f>IF(OR('Exp Database'!P570=Lists!$G$2,'Exp Database'!P570=Lists!$G$3,'Exp Database'!P570=0),0,IF($F570=Lists!$G$2,('Exp Database'!P570/'Exp with units conversion'!$H570)*'Exp with units conversion'!$G570,'Exp Database'!P570*'Exp with units conversion'!$G570))</f>
        <v>0</v>
      </c>
      <c r="R570" s="296">
        <f>IF(OR('Exp Database'!Q570=Lists!$G$2,'Exp Database'!Q570=Lists!$G$3,'Exp Database'!Q570=0),0,IF($F570=Lists!$G$2,('Exp Database'!Q570/'Exp with units conversion'!$H570)*'Exp with units conversion'!$G570,'Exp Database'!Q570*'Exp with units conversion'!$G570))</f>
        <v>0</v>
      </c>
      <c r="S570" s="296">
        <f>IF(OR('Exp Database'!R570=Lists!$G$2,'Exp Database'!R570=Lists!$G$3,'Exp Database'!R570=0),0,IF($F570=Lists!$G$2,('Exp Database'!R570/'Exp with units conversion'!$H570)*'Exp with units conversion'!$G570,'Exp Database'!R570*'Exp with units conversion'!$G570))</f>
        <v>0</v>
      </c>
      <c r="T570" s="296">
        <f>IF(OR('Exp Database'!S570=Lists!$G$2,'Exp Database'!S570=Lists!$G$3,'Exp Database'!S570=0),0,IF($F570=Lists!$G$2,('Exp Database'!S570/'Exp with units conversion'!$H570)*'Exp with units conversion'!$G570,'Exp Database'!S570*'Exp with units conversion'!$G570))</f>
        <v>0</v>
      </c>
      <c r="U570" s="296">
        <f>IF(OR('Exp Database'!T570=Lists!$G$2,'Exp Database'!T570=Lists!$G$3,'Exp Database'!T570=0),0,IF($F570=Lists!$G$2,('Exp Database'!T570/'Exp with units conversion'!$H570)*'Exp with units conversion'!$G570,'Exp Database'!T570*'Exp with units conversion'!$G570))</f>
        <v>0</v>
      </c>
      <c r="V570" s="296">
        <f>IF(OR('Exp Database'!U570=Lists!$G$2,'Exp Database'!U570=Lists!$G$3,'Exp Database'!U570=0),0,IF($F570=Lists!$G$2,('Exp Database'!U570/'Exp with units conversion'!$H570)*'Exp with units conversion'!$G570,'Exp Database'!U570*'Exp with units conversion'!$G570))</f>
        <v>0</v>
      </c>
      <c r="W570" s="296">
        <f>IF(OR('Exp Database'!V570=Lists!$G$2,'Exp Database'!V570=Lists!$G$3,'Exp Database'!V570=0),0,IF($F570=Lists!$G$2,('Exp Database'!V570/'Exp with units conversion'!$H570)*'Exp with units conversion'!$G570,'Exp Database'!V570*'Exp with units conversion'!$G570))</f>
        <v>0</v>
      </c>
      <c r="X570" s="296">
        <f>IF(OR('Exp Database'!W570=Lists!$G$2,'Exp Database'!W570=Lists!$G$3,'Exp Database'!W570=0),0,IF($F570=Lists!$G$2,('Exp Database'!W570/'Exp with units conversion'!$H570)*'Exp with units conversion'!$G570,'Exp Database'!W570*'Exp with units conversion'!$G570))</f>
        <v>0</v>
      </c>
      <c r="Y570" s="296">
        <f>IF(OR('Exp Database'!X570=Lists!$G$2,'Exp Database'!X570=Lists!$G$3,'Exp Database'!X570=0),0,IF($F570=Lists!$G$2,('Exp Database'!X570/'Exp with units conversion'!$H570)*'Exp with units conversion'!$G570,'Exp Database'!X570*'Exp with units conversion'!$G570))</f>
        <v>0</v>
      </c>
      <c r="Z570" s="296">
        <f>IF(OR('Exp Database'!Y570=Lists!$G$2,'Exp Database'!Y570=Lists!$G$3,'Exp Database'!Y570=0),0,IF($F570=Lists!$G$2,('Exp Database'!Y570/'Exp with units conversion'!$H570)*'Exp with units conversion'!$G570,'Exp Database'!Y570*'Exp with units conversion'!$G570))</f>
        <v>0</v>
      </c>
      <c r="AA570" s="296">
        <f>IF(OR('Exp Database'!Z570=Lists!$G$2,'Exp Database'!Z570=Lists!$G$3,'Exp Database'!Z570=0),0,IF($F570=Lists!$G$2,('Exp Database'!Z570/'Exp with units conversion'!$H570)*'Exp with units conversion'!$G570,'Exp Database'!Z570*'Exp with units conversion'!$G570))</f>
        <v>0</v>
      </c>
      <c r="AB570" s="296">
        <f>IF(OR('Exp Database'!AA570=Lists!$G$2,'Exp Database'!AA570=Lists!$G$3,'Exp Database'!AA570=0),0,IF($F570=Lists!$G$2,('Exp Database'!AA570/'Exp with units conversion'!$H570)*'Exp with units conversion'!$G570,'Exp Database'!AA570*'Exp with units conversion'!$G570))</f>
        <v>0</v>
      </c>
      <c r="AC570" s="296">
        <f>IF(OR('Exp Database'!AB570=Lists!$G$2,'Exp Database'!AB570=Lists!$G$3,'Exp Database'!AB570=0),0,IF($F570=Lists!$G$2,('Exp Database'!AB570/'Exp with units conversion'!$H570)*'Exp with units conversion'!$G570,'Exp Database'!AB570*'Exp with units conversion'!$G570))</f>
        <v>0</v>
      </c>
      <c r="AD570" s="296">
        <f>IF(OR('Exp Database'!AC570=Lists!$G$2,'Exp Database'!AC570=Lists!$G$3,'Exp Database'!AC570=0),0,IF($F570=Lists!$G$2,('Exp Database'!AC570/'Exp with units conversion'!$H570)*'Exp with units conversion'!$G570,'Exp Database'!AC570*'Exp with units conversion'!$G570))</f>
        <v>0</v>
      </c>
      <c r="AE570" s="296">
        <f>IF(OR('Exp Database'!AD570=Lists!$G$2,'Exp Database'!AD570=Lists!$G$3,'Exp Database'!AD570=0),0,IF($F570=Lists!$G$2,('Exp Database'!AD570/'Exp with units conversion'!$H570)*'Exp with units conversion'!$G570,'Exp Database'!AD570*'Exp with units conversion'!$G570))</f>
        <v>0</v>
      </c>
      <c r="AG570" s="296">
        <f t="shared" si="45"/>
        <v>1</v>
      </c>
      <c r="AH570" s="296">
        <f t="shared" si="46"/>
        <v>1</v>
      </c>
      <c r="AI570" s="296">
        <f t="shared" si="47"/>
        <v>1</v>
      </c>
      <c r="AJ570" s="296">
        <f t="shared" si="48"/>
        <v>1</v>
      </c>
    </row>
    <row r="571" spans="2:36" ht="30.75" thickBot="1" x14ac:dyDescent="0.3">
      <c r="B571" s="296" t="str">
        <f t="shared" si="44"/>
        <v>02013</v>
      </c>
      <c r="C571" s="229">
        <f>'Exp Database'!C571</f>
        <v>0</v>
      </c>
      <c r="D571" s="229">
        <f>'Exp Database'!D571</f>
        <v>2013</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34" t="str">
        <f>'Exp Database'!K571</f>
        <v>Not disaggregated by type of cost</v>
      </c>
      <c r="M571" s="296" t="str">
        <f>'Exp Database'!L571</f>
        <v>3.6.4</v>
      </c>
      <c r="N571" s="296">
        <f>IF(OR('Exp Database'!M571=Lists!$G$2,'Exp Database'!M571=Lists!$G$3,'Exp Database'!M571=0),0,IF($F571=Lists!$G$2,('Exp Database'!M571/'Exp with units conversion'!$H571)*'Exp with units conversion'!$G571,'Exp Database'!M571*'Exp with units conversion'!$G571))</f>
        <v>0</v>
      </c>
      <c r="O571" s="296">
        <f>IF(OR('Exp Database'!N571=Lists!$G$2,'Exp Database'!N571=Lists!$G$3,'Exp Database'!N571=0),0,IF($F571=Lists!$G$2,('Exp Database'!N571/'Exp with units conversion'!$H571)*'Exp with units conversion'!$G571,'Exp Database'!N571*'Exp with units conversion'!$G571))</f>
        <v>0</v>
      </c>
      <c r="P571" s="296">
        <f>IF(OR('Exp Database'!O571=Lists!$G$2,'Exp Database'!O571=Lists!$G$3,'Exp Database'!O571=0),0,IF($F571=Lists!$G$2,('Exp Database'!O571/'Exp with units conversion'!$H571)*'Exp with units conversion'!$G571,'Exp Database'!O571*'Exp with units conversion'!$G571))</f>
        <v>0</v>
      </c>
      <c r="Q571" s="296">
        <f>IF(OR('Exp Database'!P571=Lists!$G$2,'Exp Database'!P571=Lists!$G$3,'Exp Database'!P571=0),0,IF($F571=Lists!$G$2,('Exp Database'!P571/'Exp with units conversion'!$H571)*'Exp with units conversion'!$G571,'Exp Database'!P571*'Exp with units conversion'!$G571))</f>
        <v>0</v>
      </c>
      <c r="R571" s="296">
        <f>IF(OR('Exp Database'!Q571=Lists!$G$2,'Exp Database'!Q571=Lists!$G$3,'Exp Database'!Q571=0),0,IF($F571=Lists!$G$2,('Exp Database'!Q571/'Exp with units conversion'!$H571)*'Exp with units conversion'!$G571,'Exp Database'!Q571*'Exp with units conversion'!$G571))</f>
        <v>0</v>
      </c>
      <c r="S571" s="296">
        <f>IF(OR('Exp Database'!R571=Lists!$G$2,'Exp Database'!R571=Lists!$G$3,'Exp Database'!R571=0),0,IF($F571=Lists!$G$2,('Exp Database'!R571/'Exp with units conversion'!$H571)*'Exp with units conversion'!$G571,'Exp Database'!R571*'Exp with units conversion'!$G571))</f>
        <v>0</v>
      </c>
      <c r="T571" s="296">
        <f>IF(OR('Exp Database'!S571=Lists!$G$2,'Exp Database'!S571=Lists!$G$3,'Exp Database'!S571=0),0,IF($F571=Lists!$G$2,('Exp Database'!S571/'Exp with units conversion'!$H571)*'Exp with units conversion'!$G571,'Exp Database'!S571*'Exp with units conversion'!$G571))</f>
        <v>0</v>
      </c>
      <c r="U571" s="296">
        <f>IF(OR('Exp Database'!T571=Lists!$G$2,'Exp Database'!T571=Lists!$G$3,'Exp Database'!T571=0),0,IF($F571=Lists!$G$2,('Exp Database'!T571/'Exp with units conversion'!$H571)*'Exp with units conversion'!$G571,'Exp Database'!T571*'Exp with units conversion'!$G571))</f>
        <v>0</v>
      </c>
      <c r="V571" s="296">
        <f>IF(OR('Exp Database'!U571=Lists!$G$2,'Exp Database'!U571=Lists!$G$3,'Exp Database'!U571=0),0,IF($F571=Lists!$G$2,('Exp Database'!U571/'Exp with units conversion'!$H571)*'Exp with units conversion'!$G571,'Exp Database'!U571*'Exp with units conversion'!$G571))</f>
        <v>0</v>
      </c>
      <c r="W571" s="296">
        <f>IF(OR('Exp Database'!V571=Lists!$G$2,'Exp Database'!V571=Lists!$G$3,'Exp Database'!V571=0),0,IF($F571=Lists!$G$2,('Exp Database'!V571/'Exp with units conversion'!$H571)*'Exp with units conversion'!$G571,'Exp Database'!V571*'Exp with units conversion'!$G571))</f>
        <v>0</v>
      </c>
      <c r="X571" s="296">
        <f>IF(OR('Exp Database'!W571=Lists!$G$2,'Exp Database'!W571=Lists!$G$3,'Exp Database'!W571=0),0,IF($F571=Lists!$G$2,('Exp Database'!W571/'Exp with units conversion'!$H571)*'Exp with units conversion'!$G571,'Exp Database'!W571*'Exp with units conversion'!$G571))</f>
        <v>0</v>
      </c>
      <c r="Y571" s="296">
        <f>IF(OR('Exp Database'!X571=Lists!$G$2,'Exp Database'!X571=Lists!$G$3,'Exp Database'!X571=0),0,IF($F571=Lists!$G$2,('Exp Database'!X571/'Exp with units conversion'!$H571)*'Exp with units conversion'!$G571,'Exp Database'!X571*'Exp with units conversion'!$G571))</f>
        <v>0</v>
      </c>
      <c r="Z571" s="296">
        <f>IF(OR('Exp Database'!Y571=Lists!$G$2,'Exp Database'!Y571=Lists!$G$3,'Exp Database'!Y571=0),0,IF($F571=Lists!$G$2,('Exp Database'!Y571/'Exp with units conversion'!$H571)*'Exp with units conversion'!$G571,'Exp Database'!Y571*'Exp with units conversion'!$G571))</f>
        <v>0</v>
      </c>
      <c r="AA571" s="296">
        <f>IF(OR('Exp Database'!Z571=Lists!$G$2,'Exp Database'!Z571=Lists!$G$3,'Exp Database'!Z571=0),0,IF($F571=Lists!$G$2,('Exp Database'!Z571/'Exp with units conversion'!$H571)*'Exp with units conversion'!$G571,'Exp Database'!Z571*'Exp with units conversion'!$G571))</f>
        <v>0</v>
      </c>
      <c r="AB571" s="296">
        <f>IF(OR('Exp Database'!AA571=Lists!$G$2,'Exp Database'!AA571=Lists!$G$3,'Exp Database'!AA571=0),0,IF($F571=Lists!$G$2,('Exp Database'!AA571/'Exp with units conversion'!$H571)*'Exp with units conversion'!$G571,'Exp Database'!AA571*'Exp with units conversion'!$G571))</f>
        <v>0</v>
      </c>
      <c r="AC571" s="296">
        <f>IF(OR('Exp Database'!AB571=Lists!$G$2,'Exp Database'!AB571=Lists!$G$3,'Exp Database'!AB571=0),0,IF($F571=Lists!$G$2,('Exp Database'!AB571/'Exp with units conversion'!$H571)*'Exp with units conversion'!$G571,'Exp Database'!AB571*'Exp with units conversion'!$G571))</f>
        <v>0</v>
      </c>
      <c r="AD571" s="296">
        <f>IF(OR('Exp Database'!AC571=Lists!$G$2,'Exp Database'!AC571=Lists!$G$3,'Exp Database'!AC571=0),0,IF($F571=Lists!$G$2,('Exp Database'!AC571/'Exp with units conversion'!$H571)*'Exp with units conversion'!$G571,'Exp Database'!AC571*'Exp with units conversion'!$G571))</f>
        <v>0</v>
      </c>
      <c r="AE571" s="296">
        <f>IF(OR('Exp Database'!AD571=Lists!$G$2,'Exp Database'!AD571=Lists!$G$3,'Exp Database'!AD571=0),0,IF($F571=Lists!$G$2,('Exp Database'!AD571/'Exp with units conversion'!$H571)*'Exp with units conversion'!$G571,'Exp Database'!AD571*'Exp with units conversion'!$G571))</f>
        <v>0</v>
      </c>
      <c r="AG571" s="296">
        <f t="shared" si="45"/>
        <v>1</v>
      </c>
      <c r="AH571" s="296">
        <f t="shared" si="46"/>
        <v>1</v>
      </c>
      <c r="AI571" s="296">
        <f t="shared" si="47"/>
        <v>1</v>
      </c>
      <c r="AJ571" s="296">
        <f t="shared" si="48"/>
        <v>1</v>
      </c>
    </row>
    <row r="572" spans="2:36" ht="105.75" thickBot="1" x14ac:dyDescent="0.3">
      <c r="B572" s="296" t="str">
        <f t="shared" si="44"/>
        <v>02013</v>
      </c>
      <c r="C572" s="229">
        <f>'Exp Database'!C572</f>
        <v>0</v>
      </c>
      <c r="D572" s="229">
        <f>'Exp Database'!D572</f>
        <v>2013</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34" t="str">
        <f>'Exp Database'!K572</f>
        <v>Prevention, promotion of testing and linkage to care programmes for persons who inject drugs (sub-total)</v>
      </c>
      <c r="M572" s="296">
        <f>'Exp Database'!L572</f>
        <v>3.7</v>
      </c>
      <c r="N572" s="296">
        <f>IF(OR('Exp Database'!M572=Lists!$G$2,'Exp Database'!M572=Lists!$G$3,'Exp Database'!M572=0),0,IF($F572=Lists!$G$2,('Exp Database'!M572/'Exp with units conversion'!$H572)*'Exp with units conversion'!$G572,'Exp Database'!M572*'Exp with units conversion'!$G572))</f>
        <v>0</v>
      </c>
      <c r="O572" s="296">
        <f>IF(OR('Exp Database'!N572=Lists!$G$2,'Exp Database'!N572=Lists!$G$3,'Exp Database'!N572=0),0,IF($F572=Lists!$G$2,('Exp Database'!N572/'Exp with units conversion'!$H572)*'Exp with units conversion'!$G572,'Exp Database'!N572*'Exp with units conversion'!$G572))</f>
        <v>0</v>
      </c>
      <c r="P572" s="296">
        <f>IF(OR('Exp Database'!O572=Lists!$G$2,'Exp Database'!O572=Lists!$G$3,'Exp Database'!O572=0),0,IF($F572=Lists!$G$2,('Exp Database'!O572/'Exp with units conversion'!$H572)*'Exp with units conversion'!$G572,'Exp Database'!O572*'Exp with units conversion'!$G572))</f>
        <v>0</v>
      </c>
      <c r="Q572" s="296">
        <f>IF(OR('Exp Database'!P572=Lists!$G$2,'Exp Database'!P572=Lists!$G$3,'Exp Database'!P572=0),0,IF($F572=Lists!$G$2,('Exp Database'!P572/'Exp with units conversion'!$H572)*'Exp with units conversion'!$G572,'Exp Database'!P572*'Exp with units conversion'!$G572))</f>
        <v>0</v>
      </c>
      <c r="R572" s="296">
        <f>IF(OR('Exp Database'!Q572=Lists!$G$2,'Exp Database'!Q572=Lists!$G$3,'Exp Database'!Q572=0),0,IF($F572=Lists!$G$2,('Exp Database'!Q572/'Exp with units conversion'!$H572)*'Exp with units conversion'!$G572,'Exp Database'!Q572*'Exp with units conversion'!$G572))</f>
        <v>0</v>
      </c>
      <c r="S572" s="296">
        <f>IF(OR('Exp Database'!R572=Lists!$G$2,'Exp Database'!R572=Lists!$G$3,'Exp Database'!R572=0),0,IF($F572=Lists!$G$2,('Exp Database'!R572/'Exp with units conversion'!$H572)*'Exp with units conversion'!$G572,'Exp Database'!R572*'Exp with units conversion'!$G572))</f>
        <v>0</v>
      </c>
      <c r="T572" s="296">
        <f>IF(OR('Exp Database'!S572=Lists!$G$2,'Exp Database'!S572=Lists!$G$3,'Exp Database'!S572=0),0,IF($F572=Lists!$G$2,('Exp Database'!S572/'Exp with units conversion'!$H572)*'Exp with units conversion'!$G572,'Exp Database'!S572*'Exp with units conversion'!$G572))</f>
        <v>0</v>
      </c>
      <c r="U572" s="296">
        <f>IF(OR('Exp Database'!T572=Lists!$G$2,'Exp Database'!T572=Lists!$G$3,'Exp Database'!T572=0),0,IF($F572=Lists!$G$2,('Exp Database'!T572/'Exp with units conversion'!$H572)*'Exp with units conversion'!$G572,'Exp Database'!T572*'Exp with units conversion'!$G572))</f>
        <v>0</v>
      </c>
      <c r="V572" s="296">
        <f>IF(OR('Exp Database'!U572=Lists!$G$2,'Exp Database'!U572=Lists!$G$3,'Exp Database'!U572=0),0,IF($F572=Lists!$G$2,('Exp Database'!U572/'Exp with units conversion'!$H572)*'Exp with units conversion'!$G572,'Exp Database'!U572*'Exp with units conversion'!$G572))</f>
        <v>0</v>
      </c>
      <c r="W572" s="296">
        <f>IF(OR('Exp Database'!V572=Lists!$G$2,'Exp Database'!V572=Lists!$G$3,'Exp Database'!V572=0),0,IF($F572=Lists!$G$2,('Exp Database'!V572/'Exp with units conversion'!$H572)*'Exp with units conversion'!$G572,'Exp Database'!V572*'Exp with units conversion'!$G572))</f>
        <v>0</v>
      </c>
      <c r="X572" s="296">
        <f>IF(OR('Exp Database'!W572=Lists!$G$2,'Exp Database'!W572=Lists!$G$3,'Exp Database'!W572=0),0,IF($F572=Lists!$G$2,('Exp Database'!W572/'Exp with units conversion'!$H572)*'Exp with units conversion'!$G572,'Exp Database'!W572*'Exp with units conversion'!$G572))</f>
        <v>0</v>
      </c>
      <c r="Y572" s="296">
        <f>IF(OR('Exp Database'!X572=Lists!$G$2,'Exp Database'!X572=Lists!$G$3,'Exp Database'!X572=0),0,IF($F572=Lists!$G$2,('Exp Database'!X572/'Exp with units conversion'!$H572)*'Exp with units conversion'!$G572,'Exp Database'!X572*'Exp with units conversion'!$G572))</f>
        <v>0</v>
      </c>
      <c r="Z572" s="296">
        <f>IF(OR('Exp Database'!Y572=Lists!$G$2,'Exp Database'!Y572=Lists!$G$3,'Exp Database'!Y572=0),0,IF($F572=Lists!$G$2,('Exp Database'!Y572/'Exp with units conversion'!$H572)*'Exp with units conversion'!$G572,'Exp Database'!Y572*'Exp with units conversion'!$G572))</f>
        <v>0</v>
      </c>
      <c r="AA572" s="296">
        <f>IF(OR('Exp Database'!Z572=Lists!$G$2,'Exp Database'!Z572=Lists!$G$3,'Exp Database'!Z572=0),0,IF($F572=Lists!$G$2,('Exp Database'!Z572/'Exp with units conversion'!$H572)*'Exp with units conversion'!$G572,'Exp Database'!Z572*'Exp with units conversion'!$G572))</f>
        <v>0</v>
      </c>
      <c r="AB572" s="296">
        <f>IF(OR('Exp Database'!AA572=Lists!$G$2,'Exp Database'!AA572=Lists!$G$3,'Exp Database'!AA572=0),0,IF($F572=Lists!$G$2,('Exp Database'!AA572/'Exp with units conversion'!$H572)*'Exp with units conversion'!$G572,'Exp Database'!AA572*'Exp with units conversion'!$G572))</f>
        <v>0</v>
      </c>
      <c r="AC572" s="296">
        <f>IF(OR('Exp Database'!AB572=Lists!$G$2,'Exp Database'!AB572=Lists!$G$3,'Exp Database'!AB572=0),0,IF($F572=Lists!$G$2,('Exp Database'!AB572/'Exp with units conversion'!$H572)*'Exp with units conversion'!$G572,'Exp Database'!AB572*'Exp with units conversion'!$G572))</f>
        <v>0</v>
      </c>
      <c r="AD572" s="296">
        <f>IF(OR('Exp Database'!AC572=Lists!$G$2,'Exp Database'!AC572=Lists!$G$3,'Exp Database'!AC572=0),0,IF($F572=Lists!$G$2,('Exp Database'!AC572/'Exp with units conversion'!$H572)*'Exp with units conversion'!$G572,'Exp Database'!AC572*'Exp with units conversion'!$G572))</f>
        <v>0</v>
      </c>
      <c r="AE572" s="296">
        <f>IF(OR('Exp Database'!AD572=Lists!$G$2,'Exp Database'!AD572=Lists!$G$3,'Exp Database'!AD572=0),0,IF($F572=Lists!$G$2,('Exp Database'!AD572/'Exp with units conversion'!$H572)*'Exp with units conversion'!$G572,'Exp Database'!AD572*'Exp with units conversion'!$G572))</f>
        <v>0</v>
      </c>
      <c r="AG572" s="296">
        <f t="shared" si="45"/>
        <v>1</v>
      </c>
      <c r="AH572" s="296">
        <f t="shared" si="46"/>
        <v>1</v>
      </c>
      <c r="AI572" s="296">
        <f t="shared" si="47"/>
        <v>1</v>
      </c>
      <c r="AJ572" s="296">
        <f t="shared" si="48"/>
        <v>1</v>
      </c>
    </row>
    <row r="573" spans="2:36" ht="135.75" thickBot="1" x14ac:dyDescent="0.3">
      <c r="B573" s="296" t="str">
        <f t="shared" si="44"/>
        <v>02013</v>
      </c>
      <c r="C573" s="229">
        <f>'Exp Database'!C573</f>
        <v>0</v>
      </c>
      <c r="D573" s="229">
        <f>'Exp Database'!D573</f>
        <v>2013</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f>IF(OR('Exp Database'!M573=Lists!$G$2,'Exp Database'!M573=Lists!$G$3,'Exp Database'!M573=0),0,IF($F573=Lists!$G$2,('Exp Database'!M573/'Exp with units conversion'!$H573)*'Exp with units conversion'!$G573,'Exp Database'!M573*'Exp with units conversion'!$G573))</f>
        <v>0</v>
      </c>
      <c r="O573" s="296">
        <f>IF(OR('Exp Database'!N573=Lists!$G$2,'Exp Database'!N573=Lists!$G$3,'Exp Database'!N573=0),0,IF($F573=Lists!$G$2,('Exp Database'!N573/'Exp with units conversion'!$H573)*'Exp with units conversion'!$G573,'Exp Database'!N573*'Exp with units conversion'!$G573))</f>
        <v>0</v>
      </c>
      <c r="P573" s="296">
        <f>IF(OR('Exp Database'!O573=Lists!$G$2,'Exp Database'!O573=Lists!$G$3,'Exp Database'!O573=0),0,IF($F573=Lists!$G$2,('Exp Database'!O573/'Exp with units conversion'!$H573)*'Exp with units conversion'!$G573,'Exp Database'!O573*'Exp with units conversion'!$G573))</f>
        <v>0</v>
      </c>
      <c r="Q573" s="296">
        <f>IF(OR('Exp Database'!P573=Lists!$G$2,'Exp Database'!P573=Lists!$G$3,'Exp Database'!P573=0),0,IF($F573=Lists!$G$2,('Exp Database'!P573/'Exp with units conversion'!$H573)*'Exp with units conversion'!$G573,'Exp Database'!P573*'Exp with units conversion'!$G573))</f>
        <v>0</v>
      </c>
      <c r="R573" s="296">
        <f>IF(OR('Exp Database'!Q573=Lists!$G$2,'Exp Database'!Q573=Lists!$G$3,'Exp Database'!Q573=0),0,IF($F573=Lists!$G$2,('Exp Database'!Q573/'Exp with units conversion'!$H573)*'Exp with units conversion'!$G573,'Exp Database'!Q573*'Exp with units conversion'!$G573))</f>
        <v>0</v>
      </c>
      <c r="S573" s="296">
        <f>IF(OR('Exp Database'!R573=Lists!$G$2,'Exp Database'!R573=Lists!$G$3,'Exp Database'!R573=0),0,IF($F573=Lists!$G$2,('Exp Database'!R573/'Exp with units conversion'!$H573)*'Exp with units conversion'!$G573,'Exp Database'!R573*'Exp with units conversion'!$G573))</f>
        <v>0</v>
      </c>
      <c r="T573" s="296">
        <f>IF(OR('Exp Database'!S573=Lists!$G$2,'Exp Database'!S573=Lists!$G$3,'Exp Database'!S573=0),0,IF($F573=Lists!$G$2,('Exp Database'!S573/'Exp with units conversion'!$H573)*'Exp with units conversion'!$G573,'Exp Database'!S573*'Exp with units conversion'!$G573))</f>
        <v>0</v>
      </c>
      <c r="U573" s="296">
        <f>IF(OR('Exp Database'!T573=Lists!$G$2,'Exp Database'!T573=Lists!$G$3,'Exp Database'!T573=0),0,IF($F573=Lists!$G$2,('Exp Database'!T573/'Exp with units conversion'!$H573)*'Exp with units conversion'!$G573,'Exp Database'!T573*'Exp with units conversion'!$G573))</f>
        <v>0</v>
      </c>
      <c r="V573" s="296">
        <f>IF(OR('Exp Database'!U573=Lists!$G$2,'Exp Database'!U573=Lists!$G$3,'Exp Database'!U573=0),0,IF($F573=Lists!$G$2,('Exp Database'!U573/'Exp with units conversion'!$H573)*'Exp with units conversion'!$G573,'Exp Database'!U573*'Exp with units conversion'!$G573))</f>
        <v>0</v>
      </c>
      <c r="W573" s="296">
        <f>IF(OR('Exp Database'!V573=Lists!$G$2,'Exp Database'!V573=Lists!$G$3,'Exp Database'!V573=0),0,IF($F573=Lists!$G$2,('Exp Database'!V573/'Exp with units conversion'!$H573)*'Exp with units conversion'!$G573,'Exp Database'!V573*'Exp with units conversion'!$G573))</f>
        <v>0</v>
      </c>
      <c r="X573" s="296">
        <f>IF(OR('Exp Database'!W573=Lists!$G$2,'Exp Database'!W573=Lists!$G$3,'Exp Database'!W573=0),0,IF($F573=Lists!$G$2,('Exp Database'!W573/'Exp with units conversion'!$H573)*'Exp with units conversion'!$G573,'Exp Database'!W573*'Exp with units conversion'!$G573))</f>
        <v>0</v>
      </c>
      <c r="Y573" s="296">
        <f>IF(OR('Exp Database'!X573=Lists!$G$2,'Exp Database'!X573=Lists!$G$3,'Exp Database'!X573=0),0,IF($F573=Lists!$G$2,('Exp Database'!X573/'Exp with units conversion'!$H573)*'Exp with units conversion'!$G573,'Exp Database'!X573*'Exp with units conversion'!$G573))</f>
        <v>0</v>
      </c>
      <c r="Z573" s="296">
        <f>IF(OR('Exp Database'!Y573=Lists!$G$2,'Exp Database'!Y573=Lists!$G$3,'Exp Database'!Y573=0),0,IF($F573=Lists!$G$2,('Exp Database'!Y573/'Exp with units conversion'!$H573)*'Exp with units conversion'!$G573,'Exp Database'!Y573*'Exp with units conversion'!$G573))</f>
        <v>0</v>
      </c>
      <c r="AA573" s="296">
        <f>IF(OR('Exp Database'!Z573=Lists!$G$2,'Exp Database'!Z573=Lists!$G$3,'Exp Database'!Z573=0),0,IF($F573=Lists!$G$2,('Exp Database'!Z573/'Exp with units conversion'!$H573)*'Exp with units conversion'!$G573,'Exp Database'!Z573*'Exp with units conversion'!$G573))</f>
        <v>0</v>
      </c>
      <c r="AB573" s="296">
        <f>IF(OR('Exp Database'!AA573=Lists!$G$2,'Exp Database'!AA573=Lists!$G$3,'Exp Database'!AA573=0),0,IF($F573=Lists!$G$2,('Exp Database'!AA573/'Exp with units conversion'!$H573)*'Exp with units conversion'!$G573,'Exp Database'!AA573*'Exp with units conversion'!$G573))</f>
        <v>0</v>
      </c>
      <c r="AC573" s="296">
        <f>IF(OR('Exp Database'!AB573=Lists!$G$2,'Exp Database'!AB573=Lists!$G$3,'Exp Database'!AB573=0),0,IF($F573=Lists!$G$2,('Exp Database'!AB573/'Exp with units conversion'!$H573)*'Exp with units conversion'!$G573,'Exp Database'!AB573*'Exp with units conversion'!$G573))</f>
        <v>0</v>
      </c>
      <c r="AD573" s="296">
        <f>IF(OR('Exp Database'!AC573=Lists!$G$2,'Exp Database'!AC573=Lists!$G$3,'Exp Database'!AC573=0),0,IF($F573=Lists!$G$2,('Exp Database'!AC573/'Exp with units conversion'!$H573)*'Exp with units conversion'!$G573,'Exp Database'!AC573*'Exp with units conversion'!$G573))</f>
        <v>0</v>
      </c>
      <c r="AE573" s="296">
        <f>IF(OR('Exp Database'!AD573=Lists!$G$2,'Exp Database'!AD573=Lists!$G$3,'Exp Database'!AD573=0),0,IF($F573=Lists!$G$2,('Exp Database'!AD573/'Exp with units conversion'!$H573)*'Exp with units conversion'!$G573,'Exp Database'!AD573*'Exp with units conversion'!$G573))</f>
        <v>0</v>
      </c>
      <c r="AG573" s="296">
        <f t="shared" si="45"/>
        <v>1</v>
      </c>
      <c r="AH573" s="296">
        <f t="shared" si="46"/>
        <v>1</v>
      </c>
      <c r="AI573" s="296">
        <f t="shared" si="47"/>
        <v>1</v>
      </c>
      <c r="AJ573" s="296">
        <f t="shared" si="48"/>
        <v>1</v>
      </c>
    </row>
    <row r="574" spans="2:36" ht="30.75" thickBot="1" x14ac:dyDescent="0.3">
      <c r="B574" s="296" t="str">
        <f t="shared" si="44"/>
        <v>02013</v>
      </c>
      <c r="C574" s="229">
        <f>'Exp Database'!C574</f>
        <v>0</v>
      </c>
      <c r="D574" s="229">
        <f>'Exp Database'!D574</f>
        <v>2013</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34" t="str">
        <f>'Exp Database'!K574</f>
        <v>Injecting equipment</v>
      </c>
      <c r="M574" s="296" t="str">
        <f>'Exp Database'!L574</f>
        <v>3.7.1.1</v>
      </c>
      <c r="N574" s="296">
        <f>IF(OR('Exp Database'!M574=Lists!$G$2,'Exp Database'!M574=Lists!$G$3,'Exp Database'!M574=0),0,IF($F574=Lists!$G$2,('Exp Database'!M574/'Exp with units conversion'!$H574)*'Exp with units conversion'!$G574,'Exp Database'!M574*'Exp with units conversion'!$G574))</f>
        <v>0</v>
      </c>
      <c r="O574" s="296">
        <f>IF(OR('Exp Database'!N574=Lists!$G$2,'Exp Database'!N574=Lists!$G$3,'Exp Database'!N574=0),0,IF($F574=Lists!$G$2,('Exp Database'!N574/'Exp with units conversion'!$H574)*'Exp with units conversion'!$G574,'Exp Database'!N574*'Exp with units conversion'!$G574))</f>
        <v>0</v>
      </c>
      <c r="P574" s="296">
        <f>IF(OR('Exp Database'!O574=Lists!$G$2,'Exp Database'!O574=Lists!$G$3,'Exp Database'!O574=0),0,IF($F574=Lists!$G$2,('Exp Database'!O574/'Exp with units conversion'!$H574)*'Exp with units conversion'!$G574,'Exp Database'!O574*'Exp with units conversion'!$G574))</f>
        <v>0</v>
      </c>
      <c r="Q574" s="296">
        <f>IF(OR('Exp Database'!P574=Lists!$G$2,'Exp Database'!P574=Lists!$G$3,'Exp Database'!P574=0),0,IF($F574=Lists!$G$2,('Exp Database'!P574/'Exp with units conversion'!$H574)*'Exp with units conversion'!$G574,'Exp Database'!P574*'Exp with units conversion'!$G574))</f>
        <v>0</v>
      </c>
      <c r="R574" s="296">
        <f>IF(OR('Exp Database'!Q574=Lists!$G$2,'Exp Database'!Q574=Lists!$G$3,'Exp Database'!Q574=0),0,IF($F574=Lists!$G$2,('Exp Database'!Q574/'Exp with units conversion'!$H574)*'Exp with units conversion'!$G574,'Exp Database'!Q574*'Exp with units conversion'!$G574))</f>
        <v>0</v>
      </c>
      <c r="S574" s="296">
        <f>IF(OR('Exp Database'!R574=Lists!$G$2,'Exp Database'!R574=Lists!$G$3,'Exp Database'!R574=0),0,IF($F574=Lists!$G$2,('Exp Database'!R574/'Exp with units conversion'!$H574)*'Exp with units conversion'!$G574,'Exp Database'!R574*'Exp with units conversion'!$G574))</f>
        <v>0</v>
      </c>
      <c r="T574" s="296">
        <f>IF(OR('Exp Database'!S574=Lists!$G$2,'Exp Database'!S574=Lists!$G$3,'Exp Database'!S574=0),0,IF($F574=Lists!$G$2,('Exp Database'!S574/'Exp with units conversion'!$H574)*'Exp with units conversion'!$G574,'Exp Database'!S574*'Exp with units conversion'!$G574))</f>
        <v>0</v>
      </c>
      <c r="U574" s="296">
        <f>IF(OR('Exp Database'!T574=Lists!$G$2,'Exp Database'!T574=Lists!$G$3,'Exp Database'!T574=0),0,IF($F574=Lists!$G$2,('Exp Database'!T574/'Exp with units conversion'!$H574)*'Exp with units conversion'!$G574,'Exp Database'!T574*'Exp with units conversion'!$G574))</f>
        <v>0</v>
      </c>
      <c r="V574" s="296">
        <f>IF(OR('Exp Database'!U574=Lists!$G$2,'Exp Database'!U574=Lists!$G$3,'Exp Database'!U574=0),0,IF($F574=Lists!$G$2,('Exp Database'!U574/'Exp with units conversion'!$H574)*'Exp with units conversion'!$G574,'Exp Database'!U574*'Exp with units conversion'!$G574))</f>
        <v>0</v>
      </c>
      <c r="W574" s="296">
        <f>IF(OR('Exp Database'!V574=Lists!$G$2,'Exp Database'!V574=Lists!$G$3,'Exp Database'!V574=0),0,IF($F574=Lists!$G$2,('Exp Database'!V574/'Exp with units conversion'!$H574)*'Exp with units conversion'!$G574,'Exp Database'!V574*'Exp with units conversion'!$G574))</f>
        <v>0</v>
      </c>
      <c r="X574" s="296">
        <f>IF(OR('Exp Database'!W574=Lists!$G$2,'Exp Database'!W574=Lists!$G$3,'Exp Database'!W574=0),0,IF($F574=Lists!$G$2,('Exp Database'!W574/'Exp with units conversion'!$H574)*'Exp with units conversion'!$G574,'Exp Database'!W574*'Exp with units conversion'!$G574))</f>
        <v>0</v>
      </c>
      <c r="Y574" s="296">
        <f>IF(OR('Exp Database'!X574=Lists!$G$2,'Exp Database'!X574=Lists!$G$3,'Exp Database'!X574=0),0,IF($F574=Lists!$G$2,('Exp Database'!X574/'Exp with units conversion'!$H574)*'Exp with units conversion'!$G574,'Exp Database'!X574*'Exp with units conversion'!$G574))</f>
        <v>0</v>
      </c>
      <c r="Z574" s="296">
        <f>IF(OR('Exp Database'!Y574=Lists!$G$2,'Exp Database'!Y574=Lists!$G$3,'Exp Database'!Y574=0),0,IF($F574=Lists!$G$2,('Exp Database'!Y574/'Exp with units conversion'!$H574)*'Exp with units conversion'!$G574,'Exp Database'!Y574*'Exp with units conversion'!$G574))</f>
        <v>0</v>
      </c>
      <c r="AA574" s="296">
        <f>IF(OR('Exp Database'!Z574=Lists!$G$2,'Exp Database'!Z574=Lists!$G$3,'Exp Database'!Z574=0),0,IF($F574=Lists!$G$2,('Exp Database'!Z574/'Exp with units conversion'!$H574)*'Exp with units conversion'!$G574,'Exp Database'!Z574*'Exp with units conversion'!$G574))</f>
        <v>0</v>
      </c>
      <c r="AB574" s="296">
        <f>IF(OR('Exp Database'!AA574=Lists!$G$2,'Exp Database'!AA574=Lists!$G$3,'Exp Database'!AA574=0),0,IF($F574=Lists!$G$2,('Exp Database'!AA574/'Exp with units conversion'!$H574)*'Exp with units conversion'!$G574,'Exp Database'!AA574*'Exp with units conversion'!$G574))</f>
        <v>0</v>
      </c>
      <c r="AC574" s="296">
        <f>IF(OR('Exp Database'!AB574=Lists!$G$2,'Exp Database'!AB574=Lists!$G$3,'Exp Database'!AB574=0),0,IF($F574=Lists!$G$2,('Exp Database'!AB574/'Exp with units conversion'!$H574)*'Exp with units conversion'!$G574,'Exp Database'!AB574*'Exp with units conversion'!$G574))</f>
        <v>0</v>
      </c>
      <c r="AD574" s="296">
        <f>IF(OR('Exp Database'!AC574=Lists!$G$2,'Exp Database'!AC574=Lists!$G$3,'Exp Database'!AC574=0),0,IF($F574=Lists!$G$2,('Exp Database'!AC574/'Exp with units conversion'!$H574)*'Exp with units conversion'!$G574,'Exp Database'!AC574*'Exp with units conversion'!$G574))</f>
        <v>0</v>
      </c>
      <c r="AE574" s="296">
        <f>IF(OR('Exp Database'!AD574=Lists!$G$2,'Exp Database'!AD574=Lists!$G$3,'Exp Database'!AD574=0),0,IF($F574=Lists!$G$2,('Exp Database'!AD574/'Exp with units conversion'!$H574)*'Exp with units conversion'!$G574,'Exp Database'!AD574*'Exp with units conversion'!$G574))</f>
        <v>0</v>
      </c>
      <c r="AG574" s="296">
        <f t="shared" si="45"/>
        <v>1</v>
      </c>
      <c r="AH574" s="296">
        <f t="shared" si="46"/>
        <v>1</v>
      </c>
      <c r="AI574" s="296">
        <f t="shared" si="47"/>
        <v>1</v>
      </c>
      <c r="AJ574" s="296">
        <f t="shared" si="48"/>
        <v>1</v>
      </c>
    </row>
    <row r="575" spans="2:36" ht="30.75" thickBot="1" x14ac:dyDescent="0.3">
      <c r="B575" s="296" t="str">
        <f t="shared" si="44"/>
        <v>02013</v>
      </c>
      <c r="C575" s="229">
        <f>'Exp Database'!C575</f>
        <v>0</v>
      </c>
      <c r="D575" s="229">
        <f>'Exp Database'!D575</f>
        <v>2013</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34" t="str">
        <f>'Exp Database'!K575</f>
        <v>HIV tests (commodities)</v>
      </c>
      <c r="M575" s="296" t="str">
        <f>'Exp Database'!L575</f>
        <v>3.7.1.2</v>
      </c>
      <c r="N575" s="296">
        <f>IF(OR('Exp Database'!M575=Lists!$G$2,'Exp Database'!M575=Lists!$G$3,'Exp Database'!M575=0),0,IF($F575=Lists!$G$2,('Exp Database'!M575/'Exp with units conversion'!$H575)*'Exp with units conversion'!$G575,'Exp Database'!M575*'Exp with units conversion'!$G575))</f>
        <v>0</v>
      </c>
      <c r="O575" s="296">
        <f>IF(OR('Exp Database'!N575=Lists!$G$2,'Exp Database'!N575=Lists!$G$3,'Exp Database'!N575=0),0,IF($F575=Lists!$G$2,('Exp Database'!N575/'Exp with units conversion'!$H575)*'Exp with units conversion'!$G575,'Exp Database'!N575*'Exp with units conversion'!$G575))</f>
        <v>0</v>
      </c>
      <c r="P575" s="296">
        <f>IF(OR('Exp Database'!O575=Lists!$G$2,'Exp Database'!O575=Lists!$G$3,'Exp Database'!O575=0),0,IF($F575=Lists!$G$2,('Exp Database'!O575/'Exp with units conversion'!$H575)*'Exp with units conversion'!$G575,'Exp Database'!O575*'Exp with units conversion'!$G575))</f>
        <v>0</v>
      </c>
      <c r="Q575" s="296">
        <f>IF(OR('Exp Database'!P575=Lists!$G$2,'Exp Database'!P575=Lists!$G$3,'Exp Database'!P575=0),0,IF($F575=Lists!$G$2,('Exp Database'!P575/'Exp with units conversion'!$H575)*'Exp with units conversion'!$G575,'Exp Database'!P575*'Exp with units conversion'!$G575))</f>
        <v>0</v>
      </c>
      <c r="R575" s="296">
        <f>IF(OR('Exp Database'!Q575=Lists!$G$2,'Exp Database'!Q575=Lists!$G$3,'Exp Database'!Q575=0),0,IF($F575=Lists!$G$2,('Exp Database'!Q575/'Exp with units conversion'!$H575)*'Exp with units conversion'!$G575,'Exp Database'!Q575*'Exp with units conversion'!$G575))</f>
        <v>0</v>
      </c>
      <c r="S575" s="296">
        <f>IF(OR('Exp Database'!R575=Lists!$G$2,'Exp Database'!R575=Lists!$G$3,'Exp Database'!R575=0),0,IF($F575=Lists!$G$2,('Exp Database'!R575/'Exp with units conversion'!$H575)*'Exp with units conversion'!$G575,'Exp Database'!R575*'Exp with units conversion'!$G575))</f>
        <v>0</v>
      </c>
      <c r="T575" s="296">
        <f>IF(OR('Exp Database'!S575=Lists!$G$2,'Exp Database'!S575=Lists!$G$3,'Exp Database'!S575=0),0,IF($F575=Lists!$G$2,('Exp Database'!S575/'Exp with units conversion'!$H575)*'Exp with units conversion'!$G575,'Exp Database'!S575*'Exp with units conversion'!$G575))</f>
        <v>0</v>
      </c>
      <c r="U575" s="296">
        <f>IF(OR('Exp Database'!T575=Lists!$G$2,'Exp Database'!T575=Lists!$G$3,'Exp Database'!T575=0),0,IF($F575=Lists!$G$2,('Exp Database'!T575/'Exp with units conversion'!$H575)*'Exp with units conversion'!$G575,'Exp Database'!T575*'Exp with units conversion'!$G575))</f>
        <v>0</v>
      </c>
      <c r="V575" s="296">
        <f>IF(OR('Exp Database'!U575=Lists!$G$2,'Exp Database'!U575=Lists!$G$3,'Exp Database'!U575=0),0,IF($F575=Lists!$G$2,('Exp Database'!U575/'Exp with units conversion'!$H575)*'Exp with units conversion'!$G575,'Exp Database'!U575*'Exp with units conversion'!$G575))</f>
        <v>0</v>
      </c>
      <c r="W575" s="296">
        <f>IF(OR('Exp Database'!V575=Lists!$G$2,'Exp Database'!V575=Lists!$G$3,'Exp Database'!V575=0),0,IF($F575=Lists!$G$2,('Exp Database'!V575/'Exp with units conversion'!$H575)*'Exp with units conversion'!$G575,'Exp Database'!V575*'Exp with units conversion'!$G575))</f>
        <v>0</v>
      </c>
      <c r="X575" s="296">
        <f>IF(OR('Exp Database'!W575=Lists!$G$2,'Exp Database'!W575=Lists!$G$3,'Exp Database'!W575=0),0,IF($F575=Lists!$G$2,('Exp Database'!W575/'Exp with units conversion'!$H575)*'Exp with units conversion'!$G575,'Exp Database'!W575*'Exp with units conversion'!$G575))</f>
        <v>0</v>
      </c>
      <c r="Y575" s="296">
        <f>IF(OR('Exp Database'!X575=Lists!$G$2,'Exp Database'!X575=Lists!$G$3,'Exp Database'!X575=0),0,IF($F575=Lists!$G$2,('Exp Database'!X575/'Exp with units conversion'!$H575)*'Exp with units conversion'!$G575,'Exp Database'!X575*'Exp with units conversion'!$G575))</f>
        <v>0</v>
      </c>
      <c r="Z575" s="296">
        <f>IF(OR('Exp Database'!Y575=Lists!$G$2,'Exp Database'!Y575=Lists!$G$3,'Exp Database'!Y575=0),0,IF($F575=Lists!$G$2,('Exp Database'!Y575/'Exp with units conversion'!$H575)*'Exp with units conversion'!$G575,'Exp Database'!Y575*'Exp with units conversion'!$G575))</f>
        <v>0</v>
      </c>
      <c r="AA575" s="296">
        <f>IF(OR('Exp Database'!Z575=Lists!$G$2,'Exp Database'!Z575=Lists!$G$3,'Exp Database'!Z575=0),0,IF($F575=Lists!$G$2,('Exp Database'!Z575/'Exp with units conversion'!$H575)*'Exp with units conversion'!$G575,'Exp Database'!Z575*'Exp with units conversion'!$G575))</f>
        <v>0</v>
      </c>
      <c r="AB575" s="296">
        <f>IF(OR('Exp Database'!AA575=Lists!$G$2,'Exp Database'!AA575=Lists!$G$3,'Exp Database'!AA575=0),0,IF($F575=Lists!$G$2,('Exp Database'!AA575/'Exp with units conversion'!$H575)*'Exp with units conversion'!$G575,'Exp Database'!AA575*'Exp with units conversion'!$G575))</f>
        <v>0</v>
      </c>
      <c r="AC575" s="296">
        <f>IF(OR('Exp Database'!AB575=Lists!$G$2,'Exp Database'!AB575=Lists!$G$3,'Exp Database'!AB575=0),0,IF($F575=Lists!$G$2,('Exp Database'!AB575/'Exp with units conversion'!$H575)*'Exp with units conversion'!$G575,'Exp Database'!AB575*'Exp with units conversion'!$G575))</f>
        <v>0</v>
      </c>
      <c r="AD575" s="296">
        <f>IF(OR('Exp Database'!AC575=Lists!$G$2,'Exp Database'!AC575=Lists!$G$3,'Exp Database'!AC575=0),0,IF($F575=Lists!$G$2,('Exp Database'!AC575/'Exp with units conversion'!$H575)*'Exp with units conversion'!$G575,'Exp Database'!AC575*'Exp with units conversion'!$G575))</f>
        <v>0</v>
      </c>
      <c r="AE575" s="296">
        <f>IF(OR('Exp Database'!AD575=Lists!$G$2,'Exp Database'!AD575=Lists!$G$3,'Exp Database'!AD575=0),0,IF($F575=Lists!$G$2,('Exp Database'!AD575/'Exp with units conversion'!$H575)*'Exp with units conversion'!$G575,'Exp Database'!AD575*'Exp with units conversion'!$G575))</f>
        <v>0</v>
      </c>
      <c r="AG575" s="296">
        <f t="shared" si="45"/>
        <v>1</v>
      </c>
      <c r="AH575" s="296">
        <f t="shared" si="46"/>
        <v>1</v>
      </c>
      <c r="AI575" s="296">
        <f t="shared" si="47"/>
        <v>1</v>
      </c>
      <c r="AJ575" s="296">
        <f t="shared" si="48"/>
        <v>1</v>
      </c>
    </row>
    <row r="576" spans="2:36" ht="45.75" thickBot="1" x14ac:dyDescent="0.3">
      <c r="B576" s="296" t="str">
        <f t="shared" si="44"/>
        <v>02013</v>
      </c>
      <c r="C576" s="229">
        <f>'Exp Database'!C576</f>
        <v>0</v>
      </c>
      <c r="D576" s="229">
        <f>'Exp Database'!D576</f>
        <v>2013</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34" t="str">
        <f>'Exp Database'!K576</f>
        <v>Condoms, lubricants, and other commodities</v>
      </c>
      <c r="M576" s="296" t="str">
        <f>'Exp Database'!L576</f>
        <v>3.7.1.3</v>
      </c>
      <c r="N576" s="296">
        <f>IF(OR('Exp Database'!M576=Lists!$G$2,'Exp Database'!M576=Lists!$G$3,'Exp Database'!M576=0),0,IF($F576=Lists!$G$2,('Exp Database'!M576/'Exp with units conversion'!$H576)*'Exp with units conversion'!$G576,'Exp Database'!M576*'Exp with units conversion'!$G576))</f>
        <v>0</v>
      </c>
      <c r="O576" s="296">
        <f>IF(OR('Exp Database'!N576=Lists!$G$2,'Exp Database'!N576=Lists!$G$3,'Exp Database'!N576=0),0,IF($F576=Lists!$G$2,('Exp Database'!N576/'Exp with units conversion'!$H576)*'Exp with units conversion'!$G576,'Exp Database'!N576*'Exp with units conversion'!$G576))</f>
        <v>0</v>
      </c>
      <c r="P576" s="296">
        <f>IF(OR('Exp Database'!O576=Lists!$G$2,'Exp Database'!O576=Lists!$G$3,'Exp Database'!O576=0),0,IF($F576=Lists!$G$2,('Exp Database'!O576/'Exp with units conversion'!$H576)*'Exp with units conversion'!$G576,'Exp Database'!O576*'Exp with units conversion'!$G576))</f>
        <v>0</v>
      </c>
      <c r="Q576" s="296">
        <f>IF(OR('Exp Database'!P576=Lists!$G$2,'Exp Database'!P576=Lists!$G$3,'Exp Database'!P576=0),0,IF($F576=Lists!$G$2,('Exp Database'!P576/'Exp with units conversion'!$H576)*'Exp with units conversion'!$G576,'Exp Database'!P576*'Exp with units conversion'!$G576))</f>
        <v>0</v>
      </c>
      <c r="R576" s="296">
        <f>IF(OR('Exp Database'!Q576=Lists!$G$2,'Exp Database'!Q576=Lists!$G$3,'Exp Database'!Q576=0),0,IF($F576=Lists!$G$2,('Exp Database'!Q576/'Exp with units conversion'!$H576)*'Exp with units conversion'!$G576,'Exp Database'!Q576*'Exp with units conversion'!$G576))</f>
        <v>0</v>
      </c>
      <c r="S576" s="296">
        <f>IF(OR('Exp Database'!R576=Lists!$G$2,'Exp Database'!R576=Lists!$G$3,'Exp Database'!R576=0),0,IF($F576=Lists!$G$2,('Exp Database'!R576/'Exp with units conversion'!$H576)*'Exp with units conversion'!$G576,'Exp Database'!R576*'Exp with units conversion'!$G576))</f>
        <v>0</v>
      </c>
      <c r="T576" s="296">
        <f>IF(OR('Exp Database'!S576=Lists!$G$2,'Exp Database'!S576=Lists!$G$3,'Exp Database'!S576=0),0,IF($F576=Lists!$G$2,('Exp Database'!S576/'Exp with units conversion'!$H576)*'Exp with units conversion'!$G576,'Exp Database'!S576*'Exp with units conversion'!$G576))</f>
        <v>0</v>
      </c>
      <c r="U576" s="296">
        <f>IF(OR('Exp Database'!T576=Lists!$G$2,'Exp Database'!T576=Lists!$G$3,'Exp Database'!T576=0),0,IF($F576=Lists!$G$2,('Exp Database'!T576/'Exp with units conversion'!$H576)*'Exp with units conversion'!$G576,'Exp Database'!T576*'Exp with units conversion'!$G576))</f>
        <v>0</v>
      </c>
      <c r="V576" s="296">
        <f>IF(OR('Exp Database'!U576=Lists!$G$2,'Exp Database'!U576=Lists!$G$3,'Exp Database'!U576=0),0,IF($F576=Lists!$G$2,('Exp Database'!U576/'Exp with units conversion'!$H576)*'Exp with units conversion'!$G576,'Exp Database'!U576*'Exp with units conversion'!$G576))</f>
        <v>0</v>
      </c>
      <c r="W576" s="296">
        <f>IF(OR('Exp Database'!V576=Lists!$G$2,'Exp Database'!V576=Lists!$G$3,'Exp Database'!V576=0),0,IF($F576=Lists!$G$2,('Exp Database'!V576/'Exp with units conversion'!$H576)*'Exp with units conversion'!$G576,'Exp Database'!V576*'Exp with units conversion'!$G576))</f>
        <v>0</v>
      </c>
      <c r="X576" s="296">
        <f>IF(OR('Exp Database'!W576=Lists!$G$2,'Exp Database'!W576=Lists!$G$3,'Exp Database'!W576=0),0,IF($F576=Lists!$G$2,('Exp Database'!W576/'Exp with units conversion'!$H576)*'Exp with units conversion'!$G576,'Exp Database'!W576*'Exp with units conversion'!$G576))</f>
        <v>0</v>
      </c>
      <c r="Y576" s="296">
        <f>IF(OR('Exp Database'!X576=Lists!$G$2,'Exp Database'!X576=Lists!$G$3,'Exp Database'!X576=0),0,IF($F576=Lists!$G$2,('Exp Database'!X576/'Exp with units conversion'!$H576)*'Exp with units conversion'!$G576,'Exp Database'!X576*'Exp with units conversion'!$G576))</f>
        <v>0</v>
      </c>
      <c r="Z576" s="296">
        <f>IF(OR('Exp Database'!Y576=Lists!$G$2,'Exp Database'!Y576=Lists!$G$3,'Exp Database'!Y576=0),0,IF($F576=Lists!$G$2,('Exp Database'!Y576/'Exp with units conversion'!$H576)*'Exp with units conversion'!$G576,'Exp Database'!Y576*'Exp with units conversion'!$G576))</f>
        <v>0</v>
      </c>
      <c r="AA576" s="296">
        <f>IF(OR('Exp Database'!Z576=Lists!$G$2,'Exp Database'!Z576=Lists!$G$3,'Exp Database'!Z576=0),0,IF($F576=Lists!$G$2,('Exp Database'!Z576/'Exp with units conversion'!$H576)*'Exp with units conversion'!$G576,'Exp Database'!Z576*'Exp with units conversion'!$G576))</f>
        <v>0</v>
      </c>
      <c r="AB576" s="296">
        <f>IF(OR('Exp Database'!AA576=Lists!$G$2,'Exp Database'!AA576=Lists!$G$3,'Exp Database'!AA576=0),0,IF($F576=Lists!$G$2,('Exp Database'!AA576/'Exp with units conversion'!$H576)*'Exp with units conversion'!$G576,'Exp Database'!AA576*'Exp with units conversion'!$G576))</f>
        <v>0</v>
      </c>
      <c r="AC576" s="296">
        <f>IF(OR('Exp Database'!AB576=Lists!$G$2,'Exp Database'!AB576=Lists!$G$3,'Exp Database'!AB576=0),0,IF($F576=Lists!$G$2,('Exp Database'!AB576/'Exp with units conversion'!$H576)*'Exp with units conversion'!$G576,'Exp Database'!AB576*'Exp with units conversion'!$G576))</f>
        <v>0</v>
      </c>
      <c r="AD576" s="296">
        <f>IF(OR('Exp Database'!AC576=Lists!$G$2,'Exp Database'!AC576=Lists!$G$3,'Exp Database'!AC576=0),0,IF($F576=Lists!$G$2,('Exp Database'!AC576/'Exp with units conversion'!$H576)*'Exp with units conversion'!$G576,'Exp Database'!AC576*'Exp with units conversion'!$G576))</f>
        <v>0</v>
      </c>
      <c r="AE576" s="296">
        <f>IF(OR('Exp Database'!AD576=Lists!$G$2,'Exp Database'!AD576=Lists!$G$3,'Exp Database'!AD576=0),0,IF($F576=Lists!$G$2,('Exp Database'!AD576/'Exp with units conversion'!$H576)*'Exp with units conversion'!$G576,'Exp Database'!AD576*'Exp with units conversion'!$G576))</f>
        <v>0</v>
      </c>
      <c r="AG576" s="296">
        <f t="shared" si="45"/>
        <v>1</v>
      </c>
      <c r="AH576" s="296">
        <f t="shared" si="46"/>
        <v>1</v>
      </c>
      <c r="AI576" s="296">
        <f t="shared" si="47"/>
        <v>1</v>
      </c>
      <c r="AJ576" s="296">
        <f t="shared" si="48"/>
        <v>1</v>
      </c>
    </row>
    <row r="577" spans="2:36" ht="30.75" thickBot="1" x14ac:dyDescent="0.3">
      <c r="B577" s="296" t="str">
        <f t="shared" si="44"/>
        <v>02013</v>
      </c>
      <c r="C577" s="229">
        <f>'Exp Database'!C577</f>
        <v>0</v>
      </c>
      <c r="D577" s="229">
        <f>'Exp Database'!D577</f>
        <v>2013</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34" t="str">
        <f>'Exp Database'!K577</f>
        <v>Other direct and indirect costs</v>
      </c>
      <c r="M577" s="296" t="str">
        <f>'Exp Database'!L577</f>
        <v>3.7.1.4</v>
      </c>
      <c r="N577" s="296">
        <f>IF(OR('Exp Database'!M577=Lists!$G$2,'Exp Database'!M577=Lists!$G$3,'Exp Database'!M577=0),0,IF($F577=Lists!$G$2,('Exp Database'!M577/'Exp with units conversion'!$H577)*'Exp with units conversion'!$G577,'Exp Database'!M577*'Exp with units conversion'!$G577))</f>
        <v>0</v>
      </c>
      <c r="O577" s="296">
        <f>IF(OR('Exp Database'!N577=Lists!$G$2,'Exp Database'!N577=Lists!$G$3,'Exp Database'!N577=0),0,IF($F577=Lists!$G$2,('Exp Database'!N577/'Exp with units conversion'!$H577)*'Exp with units conversion'!$G577,'Exp Database'!N577*'Exp with units conversion'!$G577))</f>
        <v>0</v>
      </c>
      <c r="P577" s="296">
        <f>IF(OR('Exp Database'!O577=Lists!$G$2,'Exp Database'!O577=Lists!$G$3,'Exp Database'!O577=0),0,IF($F577=Lists!$G$2,('Exp Database'!O577/'Exp with units conversion'!$H577)*'Exp with units conversion'!$G577,'Exp Database'!O577*'Exp with units conversion'!$G577))</f>
        <v>0</v>
      </c>
      <c r="Q577" s="296">
        <f>IF(OR('Exp Database'!P577=Lists!$G$2,'Exp Database'!P577=Lists!$G$3,'Exp Database'!P577=0),0,IF($F577=Lists!$G$2,('Exp Database'!P577/'Exp with units conversion'!$H577)*'Exp with units conversion'!$G577,'Exp Database'!P577*'Exp with units conversion'!$G577))</f>
        <v>0</v>
      </c>
      <c r="R577" s="296">
        <f>IF(OR('Exp Database'!Q577=Lists!$G$2,'Exp Database'!Q577=Lists!$G$3,'Exp Database'!Q577=0),0,IF($F577=Lists!$G$2,('Exp Database'!Q577/'Exp with units conversion'!$H577)*'Exp with units conversion'!$G577,'Exp Database'!Q577*'Exp with units conversion'!$G577))</f>
        <v>0</v>
      </c>
      <c r="S577" s="296">
        <f>IF(OR('Exp Database'!R577=Lists!$G$2,'Exp Database'!R577=Lists!$G$3,'Exp Database'!R577=0),0,IF($F577=Lists!$G$2,('Exp Database'!R577/'Exp with units conversion'!$H577)*'Exp with units conversion'!$G577,'Exp Database'!R577*'Exp with units conversion'!$G577))</f>
        <v>0</v>
      </c>
      <c r="T577" s="296">
        <f>IF(OR('Exp Database'!S577=Lists!$G$2,'Exp Database'!S577=Lists!$G$3,'Exp Database'!S577=0),0,IF($F577=Lists!$G$2,('Exp Database'!S577/'Exp with units conversion'!$H577)*'Exp with units conversion'!$G577,'Exp Database'!S577*'Exp with units conversion'!$G577))</f>
        <v>0</v>
      </c>
      <c r="U577" s="296">
        <f>IF(OR('Exp Database'!T577=Lists!$G$2,'Exp Database'!T577=Lists!$G$3,'Exp Database'!T577=0),0,IF($F577=Lists!$G$2,('Exp Database'!T577/'Exp with units conversion'!$H577)*'Exp with units conversion'!$G577,'Exp Database'!T577*'Exp with units conversion'!$G577))</f>
        <v>0</v>
      </c>
      <c r="V577" s="296">
        <f>IF(OR('Exp Database'!U577=Lists!$G$2,'Exp Database'!U577=Lists!$G$3,'Exp Database'!U577=0),0,IF($F577=Lists!$G$2,('Exp Database'!U577/'Exp with units conversion'!$H577)*'Exp with units conversion'!$G577,'Exp Database'!U577*'Exp with units conversion'!$G577))</f>
        <v>0</v>
      </c>
      <c r="W577" s="296">
        <f>IF(OR('Exp Database'!V577=Lists!$G$2,'Exp Database'!V577=Lists!$G$3,'Exp Database'!V577=0),0,IF($F577=Lists!$G$2,('Exp Database'!V577/'Exp with units conversion'!$H577)*'Exp with units conversion'!$G577,'Exp Database'!V577*'Exp with units conversion'!$G577))</f>
        <v>0</v>
      </c>
      <c r="X577" s="296">
        <f>IF(OR('Exp Database'!W577=Lists!$G$2,'Exp Database'!W577=Lists!$G$3,'Exp Database'!W577=0),0,IF($F577=Lists!$G$2,('Exp Database'!W577/'Exp with units conversion'!$H577)*'Exp with units conversion'!$G577,'Exp Database'!W577*'Exp with units conversion'!$G577))</f>
        <v>0</v>
      </c>
      <c r="Y577" s="296">
        <f>IF(OR('Exp Database'!X577=Lists!$G$2,'Exp Database'!X577=Lists!$G$3,'Exp Database'!X577=0),0,IF($F577=Lists!$G$2,('Exp Database'!X577/'Exp with units conversion'!$H577)*'Exp with units conversion'!$G577,'Exp Database'!X577*'Exp with units conversion'!$G577))</f>
        <v>0</v>
      </c>
      <c r="Z577" s="296">
        <f>IF(OR('Exp Database'!Y577=Lists!$G$2,'Exp Database'!Y577=Lists!$G$3,'Exp Database'!Y577=0),0,IF($F577=Lists!$G$2,('Exp Database'!Y577/'Exp with units conversion'!$H577)*'Exp with units conversion'!$G577,'Exp Database'!Y577*'Exp with units conversion'!$G577))</f>
        <v>0</v>
      </c>
      <c r="AA577" s="296">
        <f>IF(OR('Exp Database'!Z577=Lists!$G$2,'Exp Database'!Z577=Lists!$G$3,'Exp Database'!Z577=0),0,IF($F577=Lists!$G$2,('Exp Database'!Z577/'Exp with units conversion'!$H577)*'Exp with units conversion'!$G577,'Exp Database'!Z577*'Exp with units conversion'!$G577))</f>
        <v>0</v>
      </c>
      <c r="AB577" s="296">
        <f>IF(OR('Exp Database'!AA577=Lists!$G$2,'Exp Database'!AA577=Lists!$G$3,'Exp Database'!AA577=0),0,IF($F577=Lists!$G$2,('Exp Database'!AA577/'Exp with units conversion'!$H577)*'Exp with units conversion'!$G577,'Exp Database'!AA577*'Exp with units conversion'!$G577))</f>
        <v>0</v>
      </c>
      <c r="AC577" s="296">
        <f>IF(OR('Exp Database'!AB577=Lists!$G$2,'Exp Database'!AB577=Lists!$G$3,'Exp Database'!AB577=0),0,IF($F577=Lists!$G$2,('Exp Database'!AB577/'Exp with units conversion'!$H577)*'Exp with units conversion'!$G577,'Exp Database'!AB577*'Exp with units conversion'!$G577))</f>
        <v>0</v>
      </c>
      <c r="AD577" s="296">
        <f>IF(OR('Exp Database'!AC577=Lists!$G$2,'Exp Database'!AC577=Lists!$G$3,'Exp Database'!AC577=0),0,IF($F577=Lists!$G$2,('Exp Database'!AC577/'Exp with units conversion'!$H577)*'Exp with units conversion'!$G577,'Exp Database'!AC577*'Exp with units conversion'!$G577))</f>
        <v>0</v>
      </c>
      <c r="AE577" s="296">
        <f>IF(OR('Exp Database'!AD577=Lists!$G$2,'Exp Database'!AD577=Lists!$G$3,'Exp Database'!AD577=0),0,IF($F577=Lists!$G$2,('Exp Database'!AD577/'Exp with units conversion'!$H577)*'Exp with units conversion'!$G577,'Exp Database'!AD577*'Exp with units conversion'!$G577))</f>
        <v>0</v>
      </c>
      <c r="AG577" s="296">
        <f t="shared" si="45"/>
        <v>1</v>
      </c>
      <c r="AH577" s="296">
        <f t="shared" si="46"/>
        <v>1</v>
      </c>
      <c r="AI577" s="296">
        <f t="shared" si="47"/>
        <v>1</v>
      </c>
      <c r="AJ577" s="296">
        <f t="shared" si="48"/>
        <v>1</v>
      </c>
    </row>
    <row r="578" spans="2:36" ht="30.75" thickBot="1" x14ac:dyDescent="0.3">
      <c r="B578" s="296" t="str">
        <f t="shared" si="44"/>
        <v>02013</v>
      </c>
      <c r="C578" s="229">
        <f>'Exp Database'!C578</f>
        <v>0</v>
      </c>
      <c r="D578" s="229">
        <f>'Exp Database'!D578</f>
        <v>2013</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34" t="str">
        <f>'Exp Database'!K578</f>
        <v>Not disaggregated by type of cost</v>
      </c>
      <c r="M578" s="296" t="str">
        <f>'Exp Database'!L578</f>
        <v>3.7.1.5</v>
      </c>
      <c r="N578" s="296">
        <f>IF(OR('Exp Database'!M578=Lists!$G$2,'Exp Database'!M578=Lists!$G$3,'Exp Database'!M578=0),0,IF($F578=Lists!$G$2,('Exp Database'!M578/'Exp with units conversion'!$H578)*'Exp with units conversion'!$G578,'Exp Database'!M578*'Exp with units conversion'!$G578))</f>
        <v>0</v>
      </c>
      <c r="O578" s="296">
        <f>IF(OR('Exp Database'!N578=Lists!$G$2,'Exp Database'!N578=Lists!$G$3,'Exp Database'!N578=0),0,IF($F578=Lists!$G$2,('Exp Database'!N578/'Exp with units conversion'!$H578)*'Exp with units conversion'!$G578,'Exp Database'!N578*'Exp with units conversion'!$G578))</f>
        <v>0</v>
      </c>
      <c r="P578" s="296">
        <f>IF(OR('Exp Database'!O578=Lists!$G$2,'Exp Database'!O578=Lists!$G$3,'Exp Database'!O578=0),0,IF($F578=Lists!$G$2,('Exp Database'!O578/'Exp with units conversion'!$H578)*'Exp with units conversion'!$G578,'Exp Database'!O578*'Exp with units conversion'!$G578))</f>
        <v>0</v>
      </c>
      <c r="Q578" s="296">
        <f>IF(OR('Exp Database'!P578=Lists!$G$2,'Exp Database'!P578=Lists!$G$3,'Exp Database'!P578=0),0,IF($F578=Lists!$G$2,('Exp Database'!P578/'Exp with units conversion'!$H578)*'Exp with units conversion'!$G578,'Exp Database'!P578*'Exp with units conversion'!$G578))</f>
        <v>0</v>
      </c>
      <c r="R578" s="296">
        <f>IF(OR('Exp Database'!Q578=Lists!$G$2,'Exp Database'!Q578=Lists!$G$3,'Exp Database'!Q578=0),0,IF($F578=Lists!$G$2,('Exp Database'!Q578/'Exp with units conversion'!$H578)*'Exp with units conversion'!$G578,'Exp Database'!Q578*'Exp with units conversion'!$G578))</f>
        <v>0</v>
      </c>
      <c r="S578" s="296">
        <f>IF(OR('Exp Database'!R578=Lists!$G$2,'Exp Database'!R578=Lists!$G$3,'Exp Database'!R578=0),0,IF($F578=Lists!$G$2,('Exp Database'!R578/'Exp with units conversion'!$H578)*'Exp with units conversion'!$G578,'Exp Database'!R578*'Exp with units conversion'!$G578))</f>
        <v>0</v>
      </c>
      <c r="T578" s="296">
        <f>IF(OR('Exp Database'!S578=Lists!$G$2,'Exp Database'!S578=Lists!$G$3,'Exp Database'!S578=0),0,IF($F578=Lists!$G$2,('Exp Database'!S578/'Exp with units conversion'!$H578)*'Exp with units conversion'!$G578,'Exp Database'!S578*'Exp with units conversion'!$G578))</f>
        <v>0</v>
      </c>
      <c r="U578" s="296">
        <f>IF(OR('Exp Database'!T578=Lists!$G$2,'Exp Database'!T578=Lists!$G$3,'Exp Database'!T578=0),0,IF($F578=Lists!$G$2,('Exp Database'!T578/'Exp with units conversion'!$H578)*'Exp with units conversion'!$G578,'Exp Database'!T578*'Exp with units conversion'!$G578))</f>
        <v>0</v>
      </c>
      <c r="V578" s="296">
        <f>IF(OR('Exp Database'!U578=Lists!$G$2,'Exp Database'!U578=Lists!$G$3,'Exp Database'!U578=0),0,IF($F578=Lists!$G$2,('Exp Database'!U578/'Exp with units conversion'!$H578)*'Exp with units conversion'!$G578,'Exp Database'!U578*'Exp with units conversion'!$G578))</f>
        <v>0</v>
      </c>
      <c r="W578" s="296">
        <f>IF(OR('Exp Database'!V578=Lists!$G$2,'Exp Database'!V578=Lists!$G$3,'Exp Database'!V578=0),0,IF($F578=Lists!$G$2,('Exp Database'!V578/'Exp with units conversion'!$H578)*'Exp with units conversion'!$G578,'Exp Database'!V578*'Exp with units conversion'!$G578))</f>
        <v>0</v>
      </c>
      <c r="X578" s="296">
        <f>IF(OR('Exp Database'!W578=Lists!$G$2,'Exp Database'!W578=Lists!$G$3,'Exp Database'!W578=0),0,IF($F578=Lists!$G$2,('Exp Database'!W578/'Exp with units conversion'!$H578)*'Exp with units conversion'!$G578,'Exp Database'!W578*'Exp with units conversion'!$G578))</f>
        <v>0</v>
      </c>
      <c r="Y578" s="296">
        <f>IF(OR('Exp Database'!X578=Lists!$G$2,'Exp Database'!X578=Lists!$G$3,'Exp Database'!X578=0),0,IF($F578=Lists!$G$2,('Exp Database'!X578/'Exp with units conversion'!$H578)*'Exp with units conversion'!$G578,'Exp Database'!X578*'Exp with units conversion'!$G578))</f>
        <v>0</v>
      </c>
      <c r="Z578" s="296">
        <f>IF(OR('Exp Database'!Y578=Lists!$G$2,'Exp Database'!Y578=Lists!$G$3,'Exp Database'!Y578=0),0,IF($F578=Lists!$G$2,('Exp Database'!Y578/'Exp with units conversion'!$H578)*'Exp with units conversion'!$G578,'Exp Database'!Y578*'Exp with units conversion'!$G578))</f>
        <v>0</v>
      </c>
      <c r="AA578" s="296">
        <f>IF(OR('Exp Database'!Z578=Lists!$G$2,'Exp Database'!Z578=Lists!$G$3,'Exp Database'!Z578=0),0,IF($F578=Lists!$G$2,('Exp Database'!Z578/'Exp with units conversion'!$H578)*'Exp with units conversion'!$G578,'Exp Database'!Z578*'Exp with units conversion'!$G578))</f>
        <v>0</v>
      </c>
      <c r="AB578" s="296">
        <f>IF(OR('Exp Database'!AA578=Lists!$G$2,'Exp Database'!AA578=Lists!$G$3,'Exp Database'!AA578=0),0,IF($F578=Lists!$G$2,('Exp Database'!AA578/'Exp with units conversion'!$H578)*'Exp with units conversion'!$G578,'Exp Database'!AA578*'Exp with units conversion'!$G578))</f>
        <v>0</v>
      </c>
      <c r="AC578" s="296">
        <f>IF(OR('Exp Database'!AB578=Lists!$G$2,'Exp Database'!AB578=Lists!$G$3,'Exp Database'!AB578=0),0,IF($F578=Lists!$G$2,('Exp Database'!AB578/'Exp with units conversion'!$H578)*'Exp with units conversion'!$G578,'Exp Database'!AB578*'Exp with units conversion'!$G578))</f>
        <v>0</v>
      </c>
      <c r="AD578" s="296">
        <f>IF(OR('Exp Database'!AC578=Lists!$G$2,'Exp Database'!AC578=Lists!$G$3,'Exp Database'!AC578=0),0,IF($F578=Lists!$G$2,('Exp Database'!AC578/'Exp with units conversion'!$H578)*'Exp with units conversion'!$G578,'Exp Database'!AC578*'Exp with units conversion'!$G578))</f>
        <v>0</v>
      </c>
      <c r="AE578" s="296">
        <f>IF(OR('Exp Database'!AD578=Lists!$G$2,'Exp Database'!AD578=Lists!$G$3,'Exp Database'!AD578=0),0,IF($F578=Lists!$G$2,('Exp Database'!AD578/'Exp with units conversion'!$H578)*'Exp with units conversion'!$G578,'Exp Database'!AD578*'Exp with units conversion'!$G578))</f>
        <v>0</v>
      </c>
      <c r="AG578" s="296">
        <f t="shared" si="45"/>
        <v>1</v>
      </c>
      <c r="AH578" s="296">
        <f t="shared" si="46"/>
        <v>1</v>
      </c>
      <c r="AI578" s="296">
        <f t="shared" si="47"/>
        <v>1</v>
      </c>
      <c r="AJ578" s="296">
        <f t="shared" si="48"/>
        <v>1</v>
      </c>
    </row>
    <row r="579" spans="2:36" ht="30.75" thickBot="1" x14ac:dyDescent="0.3">
      <c r="B579" s="296" t="str">
        <f t="shared" si="44"/>
        <v>02013</v>
      </c>
      <c r="C579" s="229">
        <f>'Exp Database'!C579</f>
        <v>0</v>
      </c>
      <c r="D579" s="229">
        <f>'Exp Database'!D579</f>
        <v>2013</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34" t="str">
        <f>'Exp Database'!K579</f>
        <v>Substitution therapy, including:</v>
      </c>
      <c r="M579" s="296" t="str">
        <f>'Exp Database'!L579</f>
        <v>3.7.2</v>
      </c>
      <c r="N579" s="296">
        <f>IF(OR('Exp Database'!M579=Lists!$G$2,'Exp Database'!M579=Lists!$G$3,'Exp Database'!M579=0),0,IF($F579=Lists!$G$2,('Exp Database'!M579/'Exp with units conversion'!$H579)*'Exp with units conversion'!$G579,'Exp Database'!M579*'Exp with units conversion'!$G579))</f>
        <v>0</v>
      </c>
      <c r="O579" s="296">
        <f>IF(OR('Exp Database'!N579=Lists!$G$2,'Exp Database'!N579=Lists!$G$3,'Exp Database'!N579=0),0,IF($F579=Lists!$G$2,('Exp Database'!N579/'Exp with units conversion'!$H579)*'Exp with units conversion'!$G579,'Exp Database'!N579*'Exp with units conversion'!$G579))</f>
        <v>0</v>
      </c>
      <c r="P579" s="296">
        <f>IF(OR('Exp Database'!O579=Lists!$G$2,'Exp Database'!O579=Lists!$G$3,'Exp Database'!O579=0),0,IF($F579=Lists!$G$2,('Exp Database'!O579/'Exp with units conversion'!$H579)*'Exp with units conversion'!$G579,'Exp Database'!O579*'Exp with units conversion'!$G579))</f>
        <v>0</v>
      </c>
      <c r="Q579" s="296">
        <f>IF(OR('Exp Database'!P579=Lists!$G$2,'Exp Database'!P579=Lists!$G$3,'Exp Database'!P579=0),0,IF($F579=Lists!$G$2,('Exp Database'!P579/'Exp with units conversion'!$H579)*'Exp with units conversion'!$G579,'Exp Database'!P579*'Exp with units conversion'!$G579))</f>
        <v>0</v>
      </c>
      <c r="R579" s="296">
        <f>IF(OR('Exp Database'!Q579=Lists!$G$2,'Exp Database'!Q579=Lists!$G$3,'Exp Database'!Q579=0),0,IF($F579=Lists!$G$2,('Exp Database'!Q579/'Exp with units conversion'!$H579)*'Exp with units conversion'!$G579,'Exp Database'!Q579*'Exp with units conversion'!$G579))</f>
        <v>0</v>
      </c>
      <c r="S579" s="296">
        <f>IF(OR('Exp Database'!R579=Lists!$G$2,'Exp Database'!R579=Lists!$G$3,'Exp Database'!R579=0),0,IF($F579=Lists!$G$2,('Exp Database'!R579/'Exp with units conversion'!$H579)*'Exp with units conversion'!$G579,'Exp Database'!R579*'Exp with units conversion'!$G579))</f>
        <v>0</v>
      </c>
      <c r="T579" s="296">
        <f>IF(OR('Exp Database'!S579=Lists!$G$2,'Exp Database'!S579=Lists!$G$3,'Exp Database'!S579=0),0,IF($F579=Lists!$G$2,('Exp Database'!S579/'Exp with units conversion'!$H579)*'Exp with units conversion'!$G579,'Exp Database'!S579*'Exp with units conversion'!$G579))</f>
        <v>0</v>
      </c>
      <c r="U579" s="296">
        <f>IF(OR('Exp Database'!T579=Lists!$G$2,'Exp Database'!T579=Lists!$G$3,'Exp Database'!T579=0),0,IF($F579=Lists!$G$2,('Exp Database'!T579/'Exp with units conversion'!$H579)*'Exp with units conversion'!$G579,'Exp Database'!T579*'Exp with units conversion'!$G579))</f>
        <v>0</v>
      </c>
      <c r="V579" s="296">
        <f>IF(OR('Exp Database'!U579=Lists!$G$2,'Exp Database'!U579=Lists!$G$3,'Exp Database'!U579=0),0,IF($F579=Lists!$G$2,('Exp Database'!U579/'Exp with units conversion'!$H579)*'Exp with units conversion'!$G579,'Exp Database'!U579*'Exp with units conversion'!$G579))</f>
        <v>0</v>
      </c>
      <c r="W579" s="296">
        <f>IF(OR('Exp Database'!V579=Lists!$G$2,'Exp Database'!V579=Lists!$G$3,'Exp Database'!V579=0),0,IF($F579=Lists!$G$2,('Exp Database'!V579/'Exp with units conversion'!$H579)*'Exp with units conversion'!$G579,'Exp Database'!V579*'Exp with units conversion'!$G579))</f>
        <v>0</v>
      </c>
      <c r="X579" s="296">
        <f>IF(OR('Exp Database'!W579=Lists!$G$2,'Exp Database'!W579=Lists!$G$3,'Exp Database'!W579=0),0,IF($F579=Lists!$G$2,('Exp Database'!W579/'Exp with units conversion'!$H579)*'Exp with units conversion'!$G579,'Exp Database'!W579*'Exp with units conversion'!$G579))</f>
        <v>0</v>
      </c>
      <c r="Y579" s="296">
        <f>IF(OR('Exp Database'!X579=Lists!$G$2,'Exp Database'!X579=Lists!$G$3,'Exp Database'!X579=0),0,IF($F579=Lists!$G$2,('Exp Database'!X579/'Exp with units conversion'!$H579)*'Exp with units conversion'!$G579,'Exp Database'!X579*'Exp with units conversion'!$G579))</f>
        <v>0</v>
      </c>
      <c r="Z579" s="296">
        <f>IF(OR('Exp Database'!Y579=Lists!$G$2,'Exp Database'!Y579=Lists!$G$3,'Exp Database'!Y579=0),0,IF($F579=Lists!$G$2,('Exp Database'!Y579/'Exp with units conversion'!$H579)*'Exp with units conversion'!$G579,'Exp Database'!Y579*'Exp with units conversion'!$G579))</f>
        <v>0</v>
      </c>
      <c r="AA579" s="296">
        <f>IF(OR('Exp Database'!Z579=Lists!$G$2,'Exp Database'!Z579=Lists!$G$3,'Exp Database'!Z579=0),0,IF($F579=Lists!$G$2,('Exp Database'!Z579/'Exp with units conversion'!$H579)*'Exp with units conversion'!$G579,'Exp Database'!Z579*'Exp with units conversion'!$G579))</f>
        <v>0</v>
      </c>
      <c r="AB579" s="296">
        <f>IF(OR('Exp Database'!AA579=Lists!$G$2,'Exp Database'!AA579=Lists!$G$3,'Exp Database'!AA579=0),0,IF($F579=Lists!$G$2,('Exp Database'!AA579/'Exp with units conversion'!$H579)*'Exp with units conversion'!$G579,'Exp Database'!AA579*'Exp with units conversion'!$G579))</f>
        <v>0</v>
      </c>
      <c r="AC579" s="296">
        <f>IF(OR('Exp Database'!AB579=Lists!$G$2,'Exp Database'!AB579=Lists!$G$3,'Exp Database'!AB579=0),0,IF($F579=Lists!$G$2,('Exp Database'!AB579/'Exp with units conversion'!$H579)*'Exp with units conversion'!$G579,'Exp Database'!AB579*'Exp with units conversion'!$G579))</f>
        <v>0</v>
      </c>
      <c r="AD579" s="296">
        <f>IF(OR('Exp Database'!AC579=Lists!$G$2,'Exp Database'!AC579=Lists!$G$3,'Exp Database'!AC579=0),0,IF($F579=Lists!$G$2,('Exp Database'!AC579/'Exp with units conversion'!$H579)*'Exp with units conversion'!$G579,'Exp Database'!AC579*'Exp with units conversion'!$G579))</f>
        <v>0</v>
      </c>
      <c r="AE579" s="296">
        <f>IF(OR('Exp Database'!AD579=Lists!$G$2,'Exp Database'!AD579=Lists!$G$3,'Exp Database'!AD579=0),0,IF($F579=Lists!$G$2,('Exp Database'!AD579/'Exp with units conversion'!$H579)*'Exp with units conversion'!$G579,'Exp Database'!AD579*'Exp with units conversion'!$G579))</f>
        <v>0</v>
      </c>
      <c r="AG579" s="296">
        <f t="shared" si="45"/>
        <v>1</v>
      </c>
      <c r="AH579" s="296">
        <f t="shared" si="46"/>
        <v>1</v>
      </c>
      <c r="AI579" s="296">
        <f t="shared" si="47"/>
        <v>1</v>
      </c>
      <c r="AJ579" s="296">
        <f t="shared" si="48"/>
        <v>1</v>
      </c>
    </row>
    <row r="580" spans="2:36" ht="60.75" thickBot="1" x14ac:dyDescent="0.3">
      <c r="B580" s="296" t="str">
        <f t="shared" si="44"/>
        <v>02013</v>
      </c>
      <c r="C580" s="229">
        <f>'Exp Database'!C580</f>
        <v>0</v>
      </c>
      <c r="D580" s="229">
        <f>'Exp Database'!D580</f>
        <v>2013</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34" t="str">
        <f>'Exp Database'!K580</f>
        <v>Replacement drug, such as methadone or buprenorphine (commodities)</v>
      </c>
      <c r="M580" s="296" t="str">
        <f>'Exp Database'!L580</f>
        <v>3.7.2.1</v>
      </c>
      <c r="N580" s="296">
        <f>IF(OR('Exp Database'!M580=Lists!$G$2,'Exp Database'!M580=Lists!$G$3,'Exp Database'!M580=0),0,IF($F580=Lists!$G$2,('Exp Database'!M580/'Exp with units conversion'!$H580)*'Exp with units conversion'!$G580,'Exp Database'!M580*'Exp with units conversion'!$G580))</f>
        <v>0</v>
      </c>
      <c r="O580" s="296">
        <f>IF(OR('Exp Database'!N580=Lists!$G$2,'Exp Database'!N580=Lists!$G$3,'Exp Database'!N580=0),0,IF($F580=Lists!$G$2,('Exp Database'!N580/'Exp with units conversion'!$H580)*'Exp with units conversion'!$G580,'Exp Database'!N580*'Exp with units conversion'!$G580))</f>
        <v>0</v>
      </c>
      <c r="P580" s="296">
        <f>IF(OR('Exp Database'!O580=Lists!$G$2,'Exp Database'!O580=Lists!$G$3,'Exp Database'!O580=0),0,IF($F580=Lists!$G$2,('Exp Database'!O580/'Exp with units conversion'!$H580)*'Exp with units conversion'!$G580,'Exp Database'!O580*'Exp with units conversion'!$G580))</f>
        <v>0</v>
      </c>
      <c r="Q580" s="296">
        <f>IF(OR('Exp Database'!P580=Lists!$G$2,'Exp Database'!P580=Lists!$G$3,'Exp Database'!P580=0),0,IF($F580=Lists!$G$2,('Exp Database'!P580/'Exp with units conversion'!$H580)*'Exp with units conversion'!$G580,'Exp Database'!P580*'Exp with units conversion'!$G580))</f>
        <v>0</v>
      </c>
      <c r="R580" s="296">
        <f>IF(OR('Exp Database'!Q580=Lists!$G$2,'Exp Database'!Q580=Lists!$G$3,'Exp Database'!Q580=0),0,IF($F580=Lists!$G$2,('Exp Database'!Q580/'Exp with units conversion'!$H580)*'Exp with units conversion'!$G580,'Exp Database'!Q580*'Exp with units conversion'!$G580))</f>
        <v>0</v>
      </c>
      <c r="S580" s="296">
        <f>IF(OR('Exp Database'!R580=Lists!$G$2,'Exp Database'!R580=Lists!$G$3,'Exp Database'!R580=0),0,IF($F580=Lists!$G$2,('Exp Database'!R580/'Exp with units conversion'!$H580)*'Exp with units conversion'!$G580,'Exp Database'!R580*'Exp with units conversion'!$G580))</f>
        <v>0</v>
      </c>
      <c r="T580" s="296">
        <f>IF(OR('Exp Database'!S580=Lists!$G$2,'Exp Database'!S580=Lists!$G$3,'Exp Database'!S580=0),0,IF($F580=Lists!$G$2,('Exp Database'!S580/'Exp with units conversion'!$H580)*'Exp with units conversion'!$G580,'Exp Database'!S580*'Exp with units conversion'!$G580))</f>
        <v>0</v>
      </c>
      <c r="U580" s="296">
        <f>IF(OR('Exp Database'!T580=Lists!$G$2,'Exp Database'!T580=Lists!$G$3,'Exp Database'!T580=0),0,IF($F580=Lists!$G$2,('Exp Database'!T580/'Exp with units conversion'!$H580)*'Exp with units conversion'!$G580,'Exp Database'!T580*'Exp with units conversion'!$G580))</f>
        <v>0</v>
      </c>
      <c r="V580" s="296">
        <f>IF(OR('Exp Database'!U580=Lists!$G$2,'Exp Database'!U580=Lists!$G$3,'Exp Database'!U580=0),0,IF($F580=Lists!$G$2,('Exp Database'!U580/'Exp with units conversion'!$H580)*'Exp with units conversion'!$G580,'Exp Database'!U580*'Exp with units conversion'!$G580))</f>
        <v>0</v>
      </c>
      <c r="W580" s="296">
        <f>IF(OR('Exp Database'!V580=Lists!$G$2,'Exp Database'!V580=Lists!$G$3,'Exp Database'!V580=0),0,IF($F580=Lists!$G$2,('Exp Database'!V580/'Exp with units conversion'!$H580)*'Exp with units conversion'!$G580,'Exp Database'!V580*'Exp with units conversion'!$G580))</f>
        <v>0</v>
      </c>
      <c r="X580" s="296">
        <f>IF(OR('Exp Database'!W580=Lists!$G$2,'Exp Database'!W580=Lists!$G$3,'Exp Database'!W580=0),0,IF($F580=Lists!$G$2,('Exp Database'!W580/'Exp with units conversion'!$H580)*'Exp with units conversion'!$G580,'Exp Database'!W580*'Exp with units conversion'!$G580))</f>
        <v>0</v>
      </c>
      <c r="Y580" s="296">
        <f>IF(OR('Exp Database'!X580=Lists!$G$2,'Exp Database'!X580=Lists!$G$3,'Exp Database'!X580=0),0,IF($F580=Lists!$G$2,('Exp Database'!X580/'Exp with units conversion'!$H580)*'Exp with units conversion'!$G580,'Exp Database'!X580*'Exp with units conversion'!$G580))</f>
        <v>0</v>
      </c>
      <c r="Z580" s="296">
        <f>IF(OR('Exp Database'!Y580=Lists!$G$2,'Exp Database'!Y580=Lists!$G$3,'Exp Database'!Y580=0),0,IF($F580=Lists!$G$2,('Exp Database'!Y580/'Exp with units conversion'!$H580)*'Exp with units conversion'!$G580,'Exp Database'!Y580*'Exp with units conversion'!$G580))</f>
        <v>0</v>
      </c>
      <c r="AA580" s="296">
        <f>IF(OR('Exp Database'!Z580=Lists!$G$2,'Exp Database'!Z580=Lists!$G$3,'Exp Database'!Z580=0),0,IF($F580=Lists!$G$2,('Exp Database'!Z580/'Exp with units conversion'!$H580)*'Exp with units conversion'!$G580,'Exp Database'!Z580*'Exp with units conversion'!$G580))</f>
        <v>0</v>
      </c>
      <c r="AB580" s="296">
        <f>IF(OR('Exp Database'!AA580=Lists!$G$2,'Exp Database'!AA580=Lists!$G$3,'Exp Database'!AA580=0),0,IF($F580=Lists!$G$2,('Exp Database'!AA580/'Exp with units conversion'!$H580)*'Exp with units conversion'!$G580,'Exp Database'!AA580*'Exp with units conversion'!$G580))</f>
        <v>0</v>
      </c>
      <c r="AC580" s="296">
        <f>IF(OR('Exp Database'!AB580=Lists!$G$2,'Exp Database'!AB580=Lists!$G$3,'Exp Database'!AB580=0),0,IF($F580=Lists!$G$2,('Exp Database'!AB580/'Exp with units conversion'!$H580)*'Exp with units conversion'!$G580,'Exp Database'!AB580*'Exp with units conversion'!$G580))</f>
        <v>0</v>
      </c>
      <c r="AD580" s="296">
        <f>IF(OR('Exp Database'!AC580=Lists!$G$2,'Exp Database'!AC580=Lists!$G$3,'Exp Database'!AC580=0),0,IF($F580=Lists!$G$2,('Exp Database'!AC580/'Exp with units conversion'!$H580)*'Exp with units conversion'!$G580,'Exp Database'!AC580*'Exp with units conversion'!$G580))</f>
        <v>0</v>
      </c>
      <c r="AE580" s="296">
        <f>IF(OR('Exp Database'!AD580=Lists!$G$2,'Exp Database'!AD580=Lists!$G$3,'Exp Database'!AD580=0),0,IF($F580=Lists!$G$2,('Exp Database'!AD580/'Exp with units conversion'!$H580)*'Exp with units conversion'!$G580,'Exp Database'!AD580*'Exp with units conversion'!$G580))</f>
        <v>0</v>
      </c>
      <c r="AG580" s="296">
        <f t="shared" si="45"/>
        <v>1</v>
      </c>
      <c r="AH580" s="296">
        <f t="shared" si="46"/>
        <v>1</v>
      </c>
      <c r="AI580" s="296">
        <f t="shared" si="47"/>
        <v>1</v>
      </c>
      <c r="AJ580" s="296">
        <f t="shared" si="48"/>
        <v>1</v>
      </c>
    </row>
    <row r="581" spans="2:36" ht="30.75" thickBot="1" x14ac:dyDescent="0.3">
      <c r="B581" s="296" t="str">
        <f t="shared" si="44"/>
        <v>02013</v>
      </c>
      <c r="C581" s="229">
        <f>'Exp Database'!C581</f>
        <v>0</v>
      </c>
      <c r="D581" s="229">
        <f>'Exp Database'!D581</f>
        <v>2013</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34" t="str">
        <f>'Exp Database'!K581</f>
        <v>Other direct and indirect costs</v>
      </c>
      <c r="M581" s="296" t="str">
        <f>'Exp Database'!L581</f>
        <v>3.7.2.2</v>
      </c>
      <c r="N581" s="296">
        <f>IF(OR('Exp Database'!M581=Lists!$G$2,'Exp Database'!M581=Lists!$G$3,'Exp Database'!M581=0),0,IF($F581=Lists!$G$2,('Exp Database'!M581/'Exp with units conversion'!$H581)*'Exp with units conversion'!$G581,'Exp Database'!M581*'Exp with units conversion'!$G581))</f>
        <v>0</v>
      </c>
      <c r="O581" s="296">
        <f>IF(OR('Exp Database'!N581=Lists!$G$2,'Exp Database'!N581=Lists!$G$3,'Exp Database'!N581=0),0,IF($F581=Lists!$G$2,('Exp Database'!N581/'Exp with units conversion'!$H581)*'Exp with units conversion'!$G581,'Exp Database'!N581*'Exp with units conversion'!$G581))</f>
        <v>0</v>
      </c>
      <c r="P581" s="296">
        <f>IF(OR('Exp Database'!O581=Lists!$G$2,'Exp Database'!O581=Lists!$G$3,'Exp Database'!O581=0),0,IF($F581=Lists!$G$2,('Exp Database'!O581/'Exp with units conversion'!$H581)*'Exp with units conversion'!$G581,'Exp Database'!O581*'Exp with units conversion'!$G581))</f>
        <v>0</v>
      </c>
      <c r="Q581" s="296">
        <f>IF(OR('Exp Database'!P581=Lists!$G$2,'Exp Database'!P581=Lists!$G$3,'Exp Database'!P581=0),0,IF($F581=Lists!$G$2,('Exp Database'!P581/'Exp with units conversion'!$H581)*'Exp with units conversion'!$G581,'Exp Database'!P581*'Exp with units conversion'!$G581))</f>
        <v>0</v>
      </c>
      <c r="R581" s="296">
        <f>IF(OR('Exp Database'!Q581=Lists!$G$2,'Exp Database'!Q581=Lists!$G$3,'Exp Database'!Q581=0),0,IF($F581=Lists!$G$2,('Exp Database'!Q581/'Exp with units conversion'!$H581)*'Exp with units conversion'!$G581,'Exp Database'!Q581*'Exp with units conversion'!$G581))</f>
        <v>0</v>
      </c>
      <c r="S581" s="296">
        <f>IF(OR('Exp Database'!R581=Lists!$G$2,'Exp Database'!R581=Lists!$G$3,'Exp Database'!R581=0),0,IF($F581=Lists!$G$2,('Exp Database'!R581/'Exp with units conversion'!$H581)*'Exp with units conversion'!$G581,'Exp Database'!R581*'Exp with units conversion'!$G581))</f>
        <v>0</v>
      </c>
      <c r="T581" s="296">
        <f>IF(OR('Exp Database'!S581=Lists!$G$2,'Exp Database'!S581=Lists!$G$3,'Exp Database'!S581=0),0,IF($F581=Lists!$G$2,('Exp Database'!S581/'Exp with units conversion'!$H581)*'Exp with units conversion'!$G581,'Exp Database'!S581*'Exp with units conversion'!$G581))</f>
        <v>0</v>
      </c>
      <c r="U581" s="296">
        <f>IF(OR('Exp Database'!T581=Lists!$G$2,'Exp Database'!T581=Lists!$G$3,'Exp Database'!T581=0),0,IF($F581=Lists!$G$2,('Exp Database'!T581/'Exp with units conversion'!$H581)*'Exp with units conversion'!$G581,'Exp Database'!T581*'Exp with units conversion'!$G581))</f>
        <v>0</v>
      </c>
      <c r="V581" s="296">
        <f>IF(OR('Exp Database'!U581=Lists!$G$2,'Exp Database'!U581=Lists!$G$3,'Exp Database'!U581=0),0,IF($F581=Lists!$G$2,('Exp Database'!U581/'Exp with units conversion'!$H581)*'Exp with units conversion'!$G581,'Exp Database'!U581*'Exp with units conversion'!$G581))</f>
        <v>0</v>
      </c>
      <c r="W581" s="296">
        <f>IF(OR('Exp Database'!V581=Lists!$G$2,'Exp Database'!V581=Lists!$G$3,'Exp Database'!V581=0),0,IF($F581=Lists!$G$2,('Exp Database'!V581/'Exp with units conversion'!$H581)*'Exp with units conversion'!$G581,'Exp Database'!V581*'Exp with units conversion'!$G581))</f>
        <v>0</v>
      </c>
      <c r="X581" s="296">
        <f>IF(OR('Exp Database'!W581=Lists!$G$2,'Exp Database'!W581=Lists!$G$3,'Exp Database'!W581=0),0,IF($F581=Lists!$G$2,('Exp Database'!W581/'Exp with units conversion'!$H581)*'Exp with units conversion'!$G581,'Exp Database'!W581*'Exp with units conversion'!$G581))</f>
        <v>0</v>
      </c>
      <c r="Y581" s="296">
        <f>IF(OR('Exp Database'!X581=Lists!$G$2,'Exp Database'!X581=Lists!$G$3,'Exp Database'!X581=0),0,IF($F581=Lists!$G$2,('Exp Database'!X581/'Exp with units conversion'!$H581)*'Exp with units conversion'!$G581,'Exp Database'!X581*'Exp with units conversion'!$G581))</f>
        <v>0</v>
      </c>
      <c r="Z581" s="296">
        <f>IF(OR('Exp Database'!Y581=Lists!$G$2,'Exp Database'!Y581=Lists!$G$3,'Exp Database'!Y581=0),0,IF($F581=Lists!$G$2,('Exp Database'!Y581/'Exp with units conversion'!$H581)*'Exp with units conversion'!$G581,'Exp Database'!Y581*'Exp with units conversion'!$G581))</f>
        <v>0</v>
      </c>
      <c r="AA581" s="296">
        <f>IF(OR('Exp Database'!Z581=Lists!$G$2,'Exp Database'!Z581=Lists!$G$3,'Exp Database'!Z581=0),0,IF($F581=Lists!$G$2,('Exp Database'!Z581/'Exp with units conversion'!$H581)*'Exp with units conversion'!$G581,'Exp Database'!Z581*'Exp with units conversion'!$G581))</f>
        <v>0</v>
      </c>
      <c r="AB581" s="296">
        <f>IF(OR('Exp Database'!AA581=Lists!$G$2,'Exp Database'!AA581=Lists!$G$3,'Exp Database'!AA581=0),0,IF($F581=Lists!$G$2,('Exp Database'!AA581/'Exp with units conversion'!$H581)*'Exp with units conversion'!$G581,'Exp Database'!AA581*'Exp with units conversion'!$G581))</f>
        <v>0</v>
      </c>
      <c r="AC581" s="296">
        <f>IF(OR('Exp Database'!AB581=Lists!$G$2,'Exp Database'!AB581=Lists!$G$3,'Exp Database'!AB581=0),0,IF($F581=Lists!$G$2,('Exp Database'!AB581/'Exp with units conversion'!$H581)*'Exp with units conversion'!$G581,'Exp Database'!AB581*'Exp with units conversion'!$G581))</f>
        <v>0</v>
      </c>
      <c r="AD581" s="296">
        <f>IF(OR('Exp Database'!AC581=Lists!$G$2,'Exp Database'!AC581=Lists!$G$3,'Exp Database'!AC581=0),0,IF($F581=Lists!$G$2,('Exp Database'!AC581/'Exp with units conversion'!$H581)*'Exp with units conversion'!$G581,'Exp Database'!AC581*'Exp with units conversion'!$G581))</f>
        <v>0</v>
      </c>
      <c r="AE581" s="296">
        <f>IF(OR('Exp Database'!AD581=Lists!$G$2,'Exp Database'!AD581=Lists!$G$3,'Exp Database'!AD581=0),0,IF($F581=Lists!$G$2,('Exp Database'!AD581/'Exp with units conversion'!$H581)*'Exp with units conversion'!$G581,'Exp Database'!AD581*'Exp with units conversion'!$G581))</f>
        <v>0</v>
      </c>
      <c r="AG581" s="296">
        <f t="shared" si="45"/>
        <v>1</v>
      </c>
      <c r="AH581" s="296">
        <f t="shared" si="46"/>
        <v>1</v>
      </c>
      <c r="AI581" s="296">
        <f t="shared" si="47"/>
        <v>1</v>
      </c>
      <c r="AJ581" s="296">
        <f t="shared" si="48"/>
        <v>1</v>
      </c>
    </row>
    <row r="582" spans="2:36" ht="30.75" thickBot="1" x14ac:dyDescent="0.3">
      <c r="B582" s="296" t="str">
        <f t="shared" si="44"/>
        <v>02013</v>
      </c>
      <c r="C582" s="229">
        <f>'Exp Database'!C582</f>
        <v>0</v>
      </c>
      <c r="D582" s="229">
        <f>'Exp Database'!D582</f>
        <v>2013</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34" t="str">
        <f>'Exp Database'!K582</f>
        <v>Not disaggregated by type of cost</v>
      </c>
      <c r="M582" s="296" t="str">
        <f>'Exp Database'!L582</f>
        <v>3.7.2.3</v>
      </c>
      <c r="N582" s="296">
        <f>IF(OR('Exp Database'!M582=Lists!$G$2,'Exp Database'!M582=Lists!$G$3,'Exp Database'!M582=0),0,IF($F582=Lists!$G$2,('Exp Database'!M582/'Exp with units conversion'!$H582)*'Exp with units conversion'!$G582,'Exp Database'!M582*'Exp with units conversion'!$G582))</f>
        <v>0</v>
      </c>
      <c r="O582" s="296">
        <f>IF(OR('Exp Database'!N582=Lists!$G$2,'Exp Database'!N582=Lists!$G$3,'Exp Database'!N582=0),0,IF($F582=Lists!$G$2,('Exp Database'!N582/'Exp with units conversion'!$H582)*'Exp with units conversion'!$G582,'Exp Database'!N582*'Exp with units conversion'!$G582))</f>
        <v>0</v>
      </c>
      <c r="P582" s="296">
        <f>IF(OR('Exp Database'!O582=Lists!$G$2,'Exp Database'!O582=Lists!$G$3,'Exp Database'!O582=0),0,IF($F582=Lists!$G$2,('Exp Database'!O582/'Exp with units conversion'!$H582)*'Exp with units conversion'!$G582,'Exp Database'!O582*'Exp with units conversion'!$G582))</f>
        <v>0</v>
      </c>
      <c r="Q582" s="296">
        <f>IF(OR('Exp Database'!P582=Lists!$G$2,'Exp Database'!P582=Lists!$G$3,'Exp Database'!P582=0),0,IF($F582=Lists!$G$2,('Exp Database'!P582/'Exp with units conversion'!$H582)*'Exp with units conversion'!$G582,'Exp Database'!P582*'Exp with units conversion'!$G582))</f>
        <v>0</v>
      </c>
      <c r="R582" s="296">
        <f>IF(OR('Exp Database'!Q582=Lists!$G$2,'Exp Database'!Q582=Lists!$G$3,'Exp Database'!Q582=0),0,IF($F582=Lists!$G$2,('Exp Database'!Q582/'Exp with units conversion'!$H582)*'Exp with units conversion'!$G582,'Exp Database'!Q582*'Exp with units conversion'!$G582))</f>
        <v>0</v>
      </c>
      <c r="S582" s="296">
        <f>IF(OR('Exp Database'!R582=Lists!$G$2,'Exp Database'!R582=Lists!$G$3,'Exp Database'!R582=0),0,IF($F582=Lists!$G$2,('Exp Database'!R582/'Exp with units conversion'!$H582)*'Exp with units conversion'!$G582,'Exp Database'!R582*'Exp with units conversion'!$G582))</f>
        <v>0</v>
      </c>
      <c r="T582" s="296">
        <f>IF(OR('Exp Database'!S582=Lists!$G$2,'Exp Database'!S582=Lists!$G$3,'Exp Database'!S582=0),0,IF($F582=Lists!$G$2,('Exp Database'!S582/'Exp with units conversion'!$H582)*'Exp with units conversion'!$G582,'Exp Database'!S582*'Exp with units conversion'!$G582))</f>
        <v>0</v>
      </c>
      <c r="U582" s="296">
        <f>IF(OR('Exp Database'!T582=Lists!$G$2,'Exp Database'!T582=Lists!$G$3,'Exp Database'!T582=0),0,IF($F582=Lists!$G$2,('Exp Database'!T582/'Exp with units conversion'!$H582)*'Exp with units conversion'!$G582,'Exp Database'!T582*'Exp with units conversion'!$G582))</f>
        <v>0</v>
      </c>
      <c r="V582" s="296">
        <f>IF(OR('Exp Database'!U582=Lists!$G$2,'Exp Database'!U582=Lists!$G$3,'Exp Database'!U582=0),0,IF($F582=Lists!$G$2,('Exp Database'!U582/'Exp with units conversion'!$H582)*'Exp with units conversion'!$G582,'Exp Database'!U582*'Exp with units conversion'!$G582))</f>
        <v>0</v>
      </c>
      <c r="W582" s="296">
        <f>IF(OR('Exp Database'!V582=Lists!$G$2,'Exp Database'!V582=Lists!$G$3,'Exp Database'!V582=0),0,IF($F582=Lists!$G$2,('Exp Database'!V582/'Exp with units conversion'!$H582)*'Exp with units conversion'!$G582,'Exp Database'!V582*'Exp with units conversion'!$G582))</f>
        <v>0</v>
      </c>
      <c r="X582" s="296">
        <f>IF(OR('Exp Database'!W582=Lists!$G$2,'Exp Database'!W582=Lists!$G$3,'Exp Database'!W582=0),0,IF($F582=Lists!$G$2,('Exp Database'!W582/'Exp with units conversion'!$H582)*'Exp with units conversion'!$G582,'Exp Database'!W582*'Exp with units conversion'!$G582))</f>
        <v>0</v>
      </c>
      <c r="Y582" s="296">
        <f>IF(OR('Exp Database'!X582=Lists!$G$2,'Exp Database'!X582=Lists!$G$3,'Exp Database'!X582=0),0,IF($F582=Lists!$G$2,('Exp Database'!X582/'Exp with units conversion'!$H582)*'Exp with units conversion'!$G582,'Exp Database'!X582*'Exp with units conversion'!$G582))</f>
        <v>0</v>
      </c>
      <c r="Z582" s="296">
        <f>IF(OR('Exp Database'!Y582=Lists!$G$2,'Exp Database'!Y582=Lists!$G$3,'Exp Database'!Y582=0),0,IF($F582=Lists!$G$2,('Exp Database'!Y582/'Exp with units conversion'!$H582)*'Exp with units conversion'!$G582,'Exp Database'!Y582*'Exp with units conversion'!$G582))</f>
        <v>0</v>
      </c>
      <c r="AA582" s="296">
        <f>IF(OR('Exp Database'!Z582=Lists!$G$2,'Exp Database'!Z582=Lists!$G$3,'Exp Database'!Z582=0),0,IF($F582=Lists!$G$2,('Exp Database'!Z582/'Exp with units conversion'!$H582)*'Exp with units conversion'!$G582,'Exp Database'!Z582*'Exp with units conversion'!$G582))</f>
        <v>0</v>
      </c>
      <c r="AB582" s="296">
        <f>IF(OR('Exp Database'!AA582=Lists!$G$2,'Exp Database'!AA582=Lists!$G$3,'Exp Database'!AA582=0),0,IF($F582=Lists!$G$2,('Exp Database'!AA582/'Exp with units conversion'!$H582)*'Exp with units conversion'!$G582,'Exp Database'!AA582*'Exp with units conversion'!$G582))</f>
        <v>0</v>
      </c>
      <c r="AC582" s="296">
        <f>IF(OR('Exp Database'!AB582=Lists!$G$2,'Exp Database'!AB582=Lists!$G$3,'Exp Database'!AB582=0),0,IF($F582=Lists!$G$2,('Exp Database'!AB582/'Exp with units conversion'!$H582)*'Exp with units conversion'!$G582,'Exp Database'!AB582*'Exp with units conversion'!$G582))</f>
        <v>0</v>
      </c>
      <c r="AD582" s="296">
        <f>IF(OR('Exp Database'!AC582=Lists!$G$2,'Exp Database'!AC582=Lists!$G$3,'Exp Database'!AC582=0),0,IF($F582=Lists!$G$2,('Exp Database'!AC582/'Exp with units conversion'!$H582)*'Exp with units conversion'!$G582,'Exp Database'!AC582*'Exp with units conversion'!$G582))</f>
        <v>0</v>
      </c>
      <c r="AE582" s="296">
        <f>IF(OR('Exp Database'!AD582=Lists!$G$2,'Exp Database'!AD582=Lists!$G$3,'Exp Database'!AD582=0),0,IF($F582=Lists!$G$2,('Exp Database'!AD582/'Exp with units conversion'!$H582)*'Exp with units conversion'!$G582,'Exp Database'!AD582*'Exp with units conversion'!$G582))</f>
        <v>0</v>
      </c>
      <c r="AG582" s="296">
        <f t="shared" si="45"/>
        <v>1</v>
      </c>
      <c r="AH582" s="296">
        <f t="shared" si="46"/>
        <v>1</v>
      </c>
      <c r="AI582" s="296">
        <f t="shared" si="47"/>
        <v>1</v>
      </c>
      <c r="AJ582" s="296">
        <f t="shared" si="48"/>
        <v>1</v>
      </c>
    </row>
    <row r="583" spans="2:36" ht="90.75" thickBot="1" x14ac:dyDescent="0.3">
      <c r="B583" s="296" t="str">
        <f t="shared" ref="B583:B635" si="49">C583&amp;D583</f>
        <v>02013</v>
      </c>
      <c r="C583" s="229">
        <f>'Exp Database'!C583</f>
        <v>0</v>
      </c>
      <c r="D583" s="229">
        <f>'Exp Database'!D583</f>
        <v>2013</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34" t="str">
        <f>'Exp Database'!K583</f>
        <v>Prevention, promotion of testing and linkage to care programmes for transgender persons</v>
      </c>
      <c r="M583" s="296">
        <f>'Exp Database'!L583</f>
        <v>3.8</v>
      </c>
      <c r="N583" s="296">
        <f>IF(OR('Exp Database'!M583=Lists!$G$2,'Exp Database'!M583=Lists!$G$3,'Exp Database'!M583=0),0,IF($F583=Lists!$G$2,('Exp Database'!M583/'Exp with units conversion'!$H583)*'Exp with units conversion'!$G583,'Exp Database'!M583*'Exp with units conversion'!$G583))</f>
        <v>0</v>
      </c>
      <c r="O583" s="296">
        <f>IF(OR('Exp Database'!N583=Lists!$G$2,'Exp Database'!N583=Lists!$G$3,'Exp Database'!N583=0),0,IF($F583=Lists!$G$2,('Exp Database'!N583/'Exp with units conversion'!$H583)*'Exp with units conversion'!$G583,'Exp Database'!N583*'Exp with units conversion'!$G583))</f>
        <v>0</v>
      </c>
      <c r="P583" s="296">
        <f>IF(OR('Exp Database'!O583=Lists!$G$2,'Exp Database'!O583=Lists!$G$3,'Exp Database'!O583=0),0,IF($F583=Lists!$G$2,('Exp Database'!O583/'Exp with units conversion'!$H583)*'Exp with units conversion'!$G583,'Exp Database'!O583*'Exp with units conversion'!$G583))</f>
        <v>0</v>
      </c>
      <c r="Q583" s="296">
        <f>IF(OR('Exp Database'!P583=Lists!$G$2,'Exp Database'!P583=Lists!$G$3,'Exp Database'!P583=0),0,IF($F583=Lists!$G$2,('Exp Database'!P583/'Exp with units conversion'!$H583)*'Exp with units conversion'!$G583,'Exp Database'!P583*'Exp with units conversion'!$G583))</f>
        <v>0</v>
      </c>
      <c r="R583" s="296">
        <f>IF(OR('Exp Database'!Q583=Lists!$G$2,'Exp Database'!Q583=Lists!$G$3,'Exp Database'!Q583=0),0,IF($F583=Lists!$G$2,('Exp Database'!Q583/'Exp with units conversion'!$H583)*'Exp with units conversion'!$G583,'Exp Database'!Q583*'Exp with units conversion'!$G583))</f>
        <v>0</v>
      </c>
      <c r="S583" s="296">
        <f>IF(OR('Exp Database'!R583=Lists!$G$2,'Exp Database'!R583=Lists!$G$3,'Exp Database'!R583=0),0,IF($F583=Lists!$G$2,('Exp Database'!R583/'Exp with units conversion'!$H583)*'Exp with units conversion'!$G583,'Exp Database'!R583*'Exp with units conversion'!$G583))</f>
        <v>0</v>
      </c>
      <c r="T583" s="296">
        <f>IF(OR('Exp Database'!S583=Lists!$G$2,'Exp Database'!S583=Lists!$G$3,'Exp Database'!S583=0),0,IF($F583=Lists!$G$2,('Exp Database'!S583/'Exp with units conversion'!$H583)*'Exp with units conversion'!$G583,'Exp Database'!S583*'Exp with units conversion'!$G583))</f>
        <v>0</v>
      </c>
      <c r="U583" s="296">
        <f>IF(OR('Exp Database'!T583=Lists!$G$2,'Exp Database'!T583=Lists!$G$3,'Exp Database'!T583=0),0,IF($F583=Lists!$G$2,('Exp Database'!T583/'Exp with units conversion'!$H583)*'Exp with units conversion'!$G583,'Exp Database'!T583*'Exp with units conversion'!$G583))</f>
        <v>0</v>
      </c>
      <c r="V583" s="296">
        <f>IF(OR('Exp Database'!U583=Lists!$G$2,'Exp Database'!U583=Lists!$G$3,'Exp Database'!U583=0),0,IF($F583=Lists!$G$2,('Exp Database'!U583/'Exp with units conversion'!$H583)*'Exp with units conversion'!$G583,'Exp Database'!U583*'Exp with units conversion'!$G583))</f>
        <v>0</v>
      </c>
      <c r="W583" s="296">
        <f>IF(OR('Exp Database'!V583=Lists!$G$2,'Exp Database'!V583=Lists!$G$3,'Exp Database'!V583=0),0,IF($F583=Lists!$G$2,('Exp Database'!V583/'Exp with units conversion'!$H583)*'Exp with units conversion'!$G583,'Exp Database'!V583*'Exp with units conversion'!$G583))</f>
        <v>0</v>
      </c>
      <c r="X583" s="296">
        <f>IF(OR('Exp Database'!W583=Lists!$G$2,'Exp Database'!W583=Lists!$G$3,'Exp Database'!W583=0),0,IF($F583=Lists!$G$2,('Exp Database'!W583/'Exp with units conversion'!$H583)*'Exp with units conversion'!$G583,'Exp Database'!W583*'Exp with units conversion'!$G583))</f>
        <v>0</v>
      </c>
      <c r="Y583" s="296">
        <f>IF(OR('Exp Database'!X583=Lists!$G$2,'Exp Database'!X583=Lists!$G$3,'Exp Database'!X583=0),0,IF($F583=Lists!$G$2,('Exp Database'!X583/'Exp with units conversion'!$H583)*'Exp with units conversion'!$G583,'Exp Database'!X583*'Exp with units conversion'!$G583))</f>
        <v>0</v>
      </c>
      <c r="Z583" s="296">
        <f>IF(OR('Exp Database'!Y583=Lists!$G$2,'Exp Database'!Y583=Lists!$G$3,'Exp Database'!Y583=0),0,IF($F583=Lists!$G$2,('Exp Database'!Y583/'Exp with units conversion'!$H583)*'Exp with units conversion'!$G583,'Exp Database'!Y583*'Exp with units conversion'!$G583))</f>
        <v>0</v>
      </c>
      <c r="AA583" s="296">
        <f>IF(OR('Exp Database'!Z583=Lists!$G$2,'Exp Database'!Z583=Lists!$G$3,'Exp Database'!Z583=0),0,IF($F583=Lists!$G$2,('Exp Database'!Z583/'Exp with units conversion'!$H583)*'Exp with units conversion'!$G583,'Exp Database'!Z583*'Exp with units conversion'!$G583))</f>
        <v>0</v>
      </c>
      <c r="AB583" s="296">
        <f>IF(OR('Exp Database'!AA583=Lists!$G$2,'Exp Database'!AA583=Lists!$G$3,'Exp Database'!AA583=0),0,IF($F583=Lists!$G$2,('Exp Database'!AA583/'Exp with units conversion'!$H583)*'Exp with units conversion'!$G583,'Exp Database'!AA583*'Exp with units conversion'!$G583))</f>
        <v>0</v>
      </c>
      <c r="AC583" s="296">
        <f>IF(OR('Exp Database'!AB583=Lists!$G$2,'Exp Database'!AB583=Lists!$G$3,'Exp Database'!AB583=0),0,IF($F583=Lists!$G$2,('Exp Database'!AB583/'Exp with units conversion'!$H583)*'Exp with units conversion'!$G583,'Exp Database'!AB583*'Exp with units conversion'!$G583))</f>
        <v>0</v>
      </c>
      <c r="AD583" s="296">
        <f>IF(OR('Exp Database'!AC583=Lists!$G$2,'Exp Database'!AC583=Lists!$G$3,'Exp Database'!AC583=0),0,IF($F583=Lists!$G$2,('Exp Database'!AC583/'Exp with units conversion'!$H583)*'Exp with units conversion'!$G583,'Exp Database'!AC583*'Exp with units conversion'!$G583))</f>
        <v>0</v>
      </c>
      <c r="AE583" s="296">
        <f>IF(OR('Exp Database'!AD583=Lists!$G$2,'Exp Database'!AD583=Lists!$G$3,'Exp Database'!AD583=0),0,IF($F583=Lists!$G$2,('Exp Database'!AD583/'Exp with units conversion'!$H583)*'Exp with units conversion'!$G583,'Exp Database'!AD583*'Exp with units conversion'!$G583))</f>
        <v>0</v>
      </c>
      <c r="AG583" s="296">
        <f t="shared" si="45"/>
        <v>1</v>
      </c>
      <c r="AH583" s="296">
        <f t="shared" si="46"/>
        <v>1</v>
      </c>
      <c r="AI583" s="296">
        <f t="shared" si="47"/>
        <v>1</v>
      </c>
      <c r="AJ583" s="296">
        <f t="shared" si="48"/>
        <v>1</v>
      </c>
    </row>
    <row r="584" spans="2:36" ht="75.75" thickBot="1" x14ac:dyDescent="0.3">
      <c r="B584" s="296" t="str">
        <f t="shared" si="49"/>
        <v>02013</v>
      </c>
      <c r="C584" s="229">
        <f>'Exp Database'!C584</f>
        <v>0</v>
      </c>
      <c r="D584" s="229">
        <f>'Exp Database'!D584</f>
        <v>2013</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34" t="str">
        <f>'Exp Database'!K584</f>
        <v>Prevention, promotion of testing and linkage to care programmes  for prisoners</v>
      </c>
      <c r="M584" s="296">
        <f>'Exp Database'!L584</f>
        <v>3.9</v>
      </c>
      <c r="N584" s="296">
        <f>IF(OR('Exp Database'!M584=Lists!$G$2,'Exp Database'!M584=Lists!$G$3,'Exp Database'!M584=0),0,IF($F584=Lists!$G$2,('Exp Database'!M584/'Exp with units conversion'!$H584)*'Exp with units conversion'!$G584,'Exp Database'!M584*'Exp with units conversion'!$G584))</f>
        <v>0</v>
      </c>
      <c r="O584" s="296">
        <f>IF(OR('Exp Database'!N584=Lists!$G$2,'Exp Database'!N584=Lists!$G$3,'Exp Database'!N584=0),0,IF($F584=Lists!$G$2,('Exp Database'!N584/'Exp with units conversion'!$H584)*'Exp with units conversion'!$G584,'Exp Database'!N584*'Exp with units conversion'!$G584))</f>
        <v>0</v>
      </c>
      <c r="P584" s="296">
        <f>IF(OR('Exp Database'!O584=Lists!$G$2,'Exp Database'!O584=Lists!$G$3,'Exp Database'!O584=0),0,IF($F584=Lists!$G$2,('Exp Database'!O584/'Exp with units conversion'!$H584)*'Exp with units conversion'!$G584,'Exp Database'!O584*'Exp with units conversion'!$G584))</f>
        <v>0</v>
      </c>
      <c r="Q584" s="296">
        <f>IF(OR('Exp Database'!P584=Lists!$G$2,'Exp Database'!P584=Lists!$G$3,'Exp Database'!P584=0),0,IF($F584=Lists!$G$2,('Exp Database'!P584/'Exp with units conversion'!$H584)*'Exp with units conversion'!$G584,'Exp Database'!P584*'Exp with units conversion'!$G584))</f>
        <v>0</v>
      </c>
      <c r="R584" s="296">
        <f>IF(OR('Exp Database'!Q584=Lists!$G$2,'Exp Database'!Q584=Lists!$G$3,'Exp Database'!Q584=0),0,IF($F584=Lists!$G$2,('Exp Database'!Q584/'Exp with units conversion'!$H584)*'Exp with units conversion'!$G584,'Exp Database'!Q584*'Exp with units conversion'!$G584))</f>
        <v>0</v>
      </c>
      <c r="S584" s="296">
        <f>IF(OR('Exp Database'!R584=Lists!$G$2,'Exp Database'!R584=Lists!$G$3,'Exp Database'!R584=0),0,IF($F584=Lists!$G$2,('Exp Database'!R584/'Exp with units conversion'!$H584)*'Exp with units conversion'!$G584,'Exp Database'!R584*'Exp with units conversion'!$G584))</f>
        <v>0</v>
      </c>
      <c r="T584" s="296">
        <f>IF(OR('Exp Database'!S584=Lists!$G$2,'Exp Database'!S584=Lists!$G$3,'Exp Database'!S584=0),0,IF($F584=Lists!$G$2,('Exp Database'!S584/'Exp with units conversion'!$H584)*'Exp with units conversion'!$G584,'Exp Database'!S584*'Exp with units conversion'!$G584))</f>
        <v>0</v>
      </c>
      <c r="U584" s="296">
        <f>IF(OR('Exp Database'!T584=Lists!$G$2,'Exp Database'!T584=Lists!$G$3,'Exp Database'!T584=0),0,IF($F584=Lists!$G$2,('Exp Database'!T584/'Exp with units conversion'!$H584)*'Exp with units conversion'!$G584,'Exp Database'!T584*'Exp with units conversion'!$G584))</f>
        <v>0</v>
      </c>
      <c r="V584" s="296">
        <f>IF(OR('Exp Database'!U584=Lists!$G$2,'Exp Database'!U584=Lists!$G$3,'Exp Database'!U584=0),0,IF($F584=Lists!$G$2,('Exp Database'!U584/'Exp with units conversion'!$H584)*'Exp with units conversion'!$G584,'Exp Database'!U584*'Exp with units conversion'!$G584))</f>
        <v>0</v>
      </c>
      <c r="W584" s="296">
        <f>IF(OR('Exp Database'!V584=Lists!$G$2,'Exp Database'!V584=Lists!$G$3,'Exp Database'!V584=0),0,IF($F584=Lists!$G$2,('Exp Database'!V584/'Exp with units conversion'!$H584)*'Exp with units conversion'!$G584,'Exp Database'!V584*'Exp with units conversion'!$G584))</f>
        <v>0</v>
      </c>
      <c r="X584" s="296">
        <f>IF(OR('Exp Database'!W584=Lists!$G$2,'Exp Database'!W584=Lists!$G$3,'Exp Database'!W584=0),0,IF($F584=Lists!$G$2,('Exp Database'!W584/'Exp with units conversion'!$H584)*'Exp with units conversion'!$G584,'Exp Database'!W584*'Exp with units conversion'!$G584))</f>
        <v>0</v>
      </c>
      <c r="Y584" s="296">
        <f>IF(OR('Exp Database'!X584=Lists!$G$2,'Exp Database'!X584=Lists!$G$3,'Exp Database'!X584=0),0,IF($F584=Lists!$G$2,('Exp Database'!X584/'Exp with units conversion'!$H584)*'Exp with units conversion'!$G584,'Exp Database'!X584*'Exp with units conversion'!$G584))</f>
        <v>0</v>
      </c>
      <c r="Z584" s="296">
        <f>IF(OR('Exp Database'!Y584=Lists!$G$2,'Exp Database'!Y584=Lists!$G$3,'Exp Database'!Y584=0),0,IF($F584=Lists!$G$2,('Exp Database'!Y584/'Exp with units conversion'!$H584)*'Exp with units conversion'!$G584,'Exp Database'!Y584*'Exp with units conversion'!$G584))</f>
        <v>0</v>
      </c>
      <c r="AA584" s="296">
        <f>IF(OR('Exp Database'!Z584=Lists!$G$2,'Exp Database'!Z584=Lists!$G$3,'Exp Database'!Z584=0),0,IF($F584=Lists!$G$2,('Exp Database'!Z584/'Exp with units conversion'!$H584)*'Exp with units conversion'!$G584,'Exp Database'!Z584*'Exp with units conversion'!$G584))</f>
        <v>0</v>
      </c>
      <c r="AB584" s="296">
        <f>IF(OR('Exp Database'!AA584=Lists!$G$2,'Exp Database'!AA584=Lists!$G$3,'Exp Database'!AA584=0),0,IF($F584=Lists!$G$2,('Exp Database'!AA584/'Exp with units conversion'!$H584)*'Exp with units conversion'!$G584,'Exp Database'!AA584*'Exp with units conversion'!$G584))</f>
        <v>0</v>
      </c>
      <c r="AC584" s="296">
        <f>IF(OR('Exp Database'!AB584=Lists!$G$2,'Exp Database'!AB584=Lists!$G$3,'Exp Database'!AB584=0),0,IF($F584=Lists!$G$2,('Exp Database'!AB584/'Exp with units conversion'!$H584)*'Exp with units conversion'!$G584,'Exp Database'!AB584*'Exp with units conversion'!$G584))</f>
        <v>0</v>
      </c>
      <c r="AD584" s="296">
        <f>IF(OR('Exp Database'!AC584=Lists!$G$2,'Exp Database'!AC584=Lists!$G$3,'Exp Database'!AC584=0),0,IF($F584=Lists!$G$2,('Exp Database'!AC584/'Exp with units conversion'!$H584)*'Exp with units conversion'!$G584,'Exp Database'!AC584*'Exp with units conversion'!$G584))</f>
        <v>0</v>
      </c>
      <c r="AE584" s="296">
        <f>IF(OR('Exp Database'!AD584=Lists!$G$2,'Exp Database'!AD584=Lists!$G$3,'Exp Database'!AD584=0),0,IF($F584=Lists!$G$2,('Exp Database'!AD584/'Exp with units conversion'!$H584)*'Exp with units conversion'!$G584,'Exp Database'!AD584*'Exp with units conversion'!$G584))</f>
        <v>0</v>
      </c>
      <c r="AG584" s="296">
        <f t="shared" si="45"/>
        <v>1</v>
      </c>
      <c r="AH584" s="296">
        <f t="shared" si="46"/>
        <v>1</v>
      </c>
      <c r="AI584" s="296">
        <f t="shared" si="47"/>
        <v>1</v>
      </c>
      <c r="AJ584" s="296">
        <f t="shared" si="48"/>
        <v>1</v>
      </c>
    </row>
    <row r="585" spans="2:36" ht="135.75" thickBot="1" x14ac:dyDescent="0.3">
      <c r="B585" s="296" t="str">
        <f t="shared" si="49"/>
        <v>02013</v>
      </c>
      <c r="C585" s="229">
        <f>'Exp Database'!C585</f>
        <v>0</v>
      </c>
      <c r="D585" s="229">
        <f>'Exp Database'!D585</f>
        <v>2013</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34" t="str">
        <f>'Exp Database'!K585</f>
        <v>Prevention, promotion of testing and linkage to care programmes targeting young women and adolescent girls (high-prevalence countries)</v>
      </c>
      <c r="M585" s="296">
        <f>'Exp Database'!L585</f>
        <v>3.1</v>
      </c>
      <c r="N585" s="296">
        <f>IF(OR('Exp Database'!M585=Lists!$G$2,'Exp Database'!M585=Lists!$G$3,'Exp Database'!M585=0),0,IF($F585=Lists!$G$2,('Exp Database'!M585/'Exp with units conversion'!$H585)*'Exp with units conversion'!$G585,'Exp Database'!M585*'Exp with units conversion'!$G585))</f>
        <v>0</v>
      </c>
      <c r="O585" s="296">
        <f>IF(OR('Exp Database'!N585=Lists!$G$2,'Exp Database'!N585=Lists!$G$3,'Exp Database'!N585=0),0,IF($F585=Lists!$G$2,('Exp Database'!N585/'Exp with units conversion'!$H585)*'Exp with units conversion'!$G585,'Exp Database'!N585*'Exp with units conversion'!$G585))</f>
        <v>0</v>
      </c>
      <c r="P585" s="296">
        <f>IF(OR('Exp Database'!O585=Lists!$G$2,'Exp Database'!O585=Lists!$G$3,'Exp Database'!O585=0),0,IF($F585=Lists!$G$2,('Exp Database'!O585/'Exp with units conversion'!$H585)*'Exp with units conversion'!$G585,'Exp Database'!O585*'Exp with units conversion'!$G585))</f>
        <v>0</v>
      </c>
      <c r="Q585" s="296">
        <f>IF(OR('Exp Database'!P585=Lists!$G$2,'Exp Database'!P585=Lists!$G$3,'Exp Database'!P585=0),0,IF($F585=Lists!$G$2,('Exp Database'!P585/'Exp with units conversion'!$H585)*'Exp with units conversion'!$G585,'Exp Database'!P585*'Exp with units conversion'!$G585))</f>
        <v>0</v>
      </c>
      <c r="R585" s="296">
        <f>IF(OR('Exp Database'!Q585=Lists!$G$2,'Exp Database'!Q585=Lists!$G$3,'Exp Database'!Q585=0),0,IF($F585=Lists!$G$2,('Exp Database'!Q585/'Exp with units conversion'!$H585)*'Exp with units conversion'!$G585,'Exp Database'!Q585*'Exp with units conversion'!$G585))</f>
        <v>0</v>
      </c>
      <c r="S585" s="296">
        <f>IF(OR('Exp Database'!R585=Lists!$G$2,'Exp Database'!R585=Lists!$G$3,'Exp Database'!R585=0),0,IF($F585=Lists!$G$2,('Exp Database'!R585/'Exp with units conversion'!$H585)*'Exp with units conversion'!$G585,'Exp Database'!R585*'Exp with units conversion'!$G585))</f>
        <v>0</v>
      </c>
      <c r="T585" s="296">
        <f>IF(OR('Exp Database'!S585=Lists!$G$2,'Exp Database'!S585=Lists!$G$3,'Exp Database'!S585=0),0,IF($F585=Lists!$G$2,('Exp Database'!S585/'Exp with units conversion'!$H585)*'Exp with units conversion'!$G585,'Exp Database'!S585*'Exp with units conversion'!$G585))</f>
        <v>0</v>
      </c>
      <c r="U585" s="296">
        <f>IF(OR('Exp Database'!T585=Lists!$G$2,'Exp Database'!T585=Lists!$G$3,'Exp Database'!T585=0),0,IF($F585=Lists!$G$2,('Exp Database'!T585/'Exp with units conversion'!$H585)*'Exp with units conversion'!$G585,'Exp Database'!T585*'Exp with units conversion'!$G585))</f>
        <v>0</v>
      </c>
      <c r="V585" s="296">
        <f>IF(OR('Exp Database'!U585=Lists!$G$2,'Exp Database'!U585=Lists!$G$3,'Exp Database'!U585=0),0,IF($F585=Lists!$G$2,('Exp Database'!U585/'Exp with units conversion'!$H585)*'Exp with units conversion'!$G585,'Exp Database'!U585*'Exp with units conversion'!$G585))</f>
        <v>0</v>
      </c>
      <c r="W585" s="296">
        <f>IF(OR('Exp Database'!V585=Lists!$G$2,'Exp Database'!V585=Lists!$G$3,'Exp Database'!V585=0),0,IF($F585=Lists!$G$2,('Exp Database'!V585/'Exp with units conversion'!$H585)*'Exp with units conversion'!$G585,'Exp Database'!V585*'Exp with units conversion'!$G585))</f>
        <v>0</v>
      </c>
      <c r="X585" s="296">
        <f>IF(OR('Exp Database'!W585=Lists!$G$2,'Exp Database'!W585=Lists!$G$3,'Exp Database'!W585=0),0,IF($F585=Lists!$G$2,('Exp Database'!W585/'Exp with units conversion'!$H585)*'Exp with units conversion'!$G585,'Exp Database'!W585*'Exp with units conversion'!$G585))</f>
        <v>0</v>
      </c>
      <c r="Y585" s="296">
        <f>IF(OR('Exp Database'!X585=Lists!$G$2,'Exp Database'!X585=Lists!$G$3,'Exp Database'!X585=0),0,IF($F585=Lists!$G$2,('Exp Database'!X585/'Exp with units conversion'!$H585)*'Exp with units conversion'!$G585,'Exp Database'!X585*'Exp with units conversion'!$G585))</f>
        <v>0</v>
      </c>
      <c r="Z585" s="296">
        <f>IF(OR('Exp Database'!Y585=Lists!$G$2,'Exp Database'!Y585=Lists!$G$3,'Exp Database'!Y585=0),0,IF($F585=Lists!$G$2,('Exp Database'!Y585/'Exp with units conversion'!$H585)*'Exp with units conversion'!$G585,'Exp Database'!Y585*'Exp with units conversion'!$G585))</f>
        <v>0</v>
      </c>
      <c r="AA585" s="296">
        <f>IF(OR('Exp Database'!Z585=Lists!$G$2,'Exp Database'!Z585=Lists!$G$3,'Exp Database'!Z585=0),0,IF($F585=Lists!$G$2,('Exp Database'!Z585/'Exp with units conversion'!$H585)*'Exp with units conversion'!$G585,'Exp Database'!Z585*'Exp with units conversion'!$G585))</f>
        <v>0</v>
      </c>
      <c r="AB585" s="296">
        <f>IF(OR('Exp Database'!AA585=Lists!$G$2,'Exp Database'!AA585=Lists!$G$3,'Exp Database'!AA585=0),0,IF($F585=Lists!$G$2,('Exp Database'!AA585/'Exp with units conversion'!$H585)*'Exp with units conversion'!$G585,'Exp Database'!AA585*'Exp with units conversion'!$G585))</f>
        <v>0</v>
      </c>
      <c r="AC585" s="296">
        <f>IF(OR('Exp Database'!AB585=Lists!$G$2,'Exp Database'!AB585=Lists!$G$3,'Exp Database'!AB585=0),0,IF($F585=Lists!$G$2,('Exp Database'!AB585/'Exp with units conversion'!$H585)*'Exp with units conversion'!$G585,'Exp Database'!AB585*'Exp with units conversion'!$G585))</f>
        <v>0</v>
      </c>
      <c r="AD585" s="296">
        <f>IF(OR('Exp Database'!AC585=Lists!$G$2,'Exp Database'!AC585=Lists!$G$3,'Exp Database'!AC585=0),0,IF($F585=Lists!$G$2,('Exp Database'!AC585/'Exp with units conversion'!$H585)*'Exp with units conversion'!$G585,'Exp Database'!AC585*'Exp with units conversion'!$G585))</f>
        <v>0</v>
      </c>
      <c r="AE585" s="296">
        <f>IF(OR('Exp Database'!AD585=Lists!$G$2,'Exp Database'!AD585=Lists!$G$3,'Exp Database'!AD585=0),0,IF($F585=Lists!$G$2,('Exp Database'!AD585/'Exp with units conversion'!$H585)*'Exp with units conversion'!$G585,'Exp Database'!AD585*'Exp with units conversion'!$G585))</f>
        <v>0</v>
      </c>
      <c r="AG585" s="296">
        <f t="shared" si="45"/>
        <v>1</v>
      </c>
      <c r="AH585" s="296">
        <f t="shared" si="46"/>
        <v>1</v>
      </c>
      <c r="AI585" s="296">
        <f t="shared" si="47"/>
        <v>1</v>
      </c>
      <c r="AJ585" s="296">
        <f t="shared" si="48"/>
        <v>1</v>
      </c>
    </row>
    <row r="586" spans="2:36" ht="75.75" thickBot="1" x14ac:dyDescent="0.3">
      <c r="B586" s="296" t="str">
        <f t="shared" si="49"/>
        <v>02013</v>
      </c>
      <c r="C586" s="229">
        <f>'Exp Database'!C586</f>
        <v>0</v>
      </c>
      <c r="D586" s="229">
        <f>'Exp Database'!D586</f>
        <v>2013</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34" t="str">
        <f>'Exp Database'!K586</f>
        <v>Cash transfers to girls (high-prevalence countries), including:</v>
      </c>
      <c r="M586" s="296">
        <f>'Exp Database'!L586</f>
        <v>3.11</v>
      </c>
      <c r="N586" s="296">
        <f>IF(OR('Exp Database'!M586=Lists!$G$2,'Exp Database'!M586=Lists!$G$3,'Exp Database'!M586=0),0,IF($F586=Lists!$G$2,('Exp Database'!M586/'Exp with units conversion'!$H586)*'Exp with units conversion'!$G586,'Exp Database'!M586*'Exp with units conversion'!$G586))</f>
        <v>0</v>
      </c>
      <c r="O586" s="296">
        <f>IF(OR('Exp Database'!N586=Lists!$G$2,'Exp Database'!N586=Lists!$G$3,'Exp Database'!N586=0),0,IF($F586=Lists!$G$2,('Exp Database'!N586/'Exp with units conversion'!$H586)*'Exp with units conversion'!$G586,'Exp Database'!N586*'Exp with units conversion'!$G586))</f>
        <v>0</v>
      </c>
      <c r="P586" s="296">
        <f>IF(OR('Exp Database'!O586=Lists!$G$2,'Exp Database'!O586=Lists!$G$3,'Exp Database'!O586=0),0,IF($F586=Lists!$G$2,('Exp Database'!O586/'Exp with units conversion'!$H586)*'Exp with units conversion'!$G586,'Exp Database'!O586*'Exp with units conversion'!$G586))</f>
        <v>0</v>
      </c>
      <c r="Q586" s="296">
        <f>IF(OR('Exp Database'!P586=Lists!$G$2,'Exp Database'!P586=Lists!$G$3,'Exp Database'!P586=0),0,IF($F586=Lists!$G$2,('Exp Database'!P586/'Exp with units conversion'!$H586)*'Exp with units conversion'!$G586,'Exp Database'!P586*'Exp with units conversion'!$G586))</f>
        <v>0</v>
      </c>
      <c r="R586" s="296">
        <f>IF(OR('Exp Database'!Q586=Lists!$G$2,'Exp Database'!Q586=Lists!$G$3,'Exp Database'!Q586=0),0,IF($F586=Lists!$G$2,('Exp Database'!Q586/'Exp with units conversion'!$H586)*'Exp with units conversion'!$G586,'Exp Database'!Q586*'Exp with units conversion'!$G586))</f>
        <v>0</v>
      </c>
      <c r="S586" s="296">
        <f>IF(OR('Exp Database'!R586=Lists!$G$2,'Exp Database'!R586=Lists!$G$3,'Exp Database'!R586=0),0,IF($F586=Lists!$G$2,('Exp Database'!R586/'Exp with units conversion'!$H586)*'Exp with units conversion'!$G586,'Exp Database'!R586*'Exp with units conversion'!$G586))</f>
        <v>0</v>
      </c>
      <c r="T586" s="296">
        <f>IF(OR('Exp Database'!S586=Lists!$G$2,'Exp Database'!S586=Lists!$G$3,'Exp Database'!S586=0),0,IF($F586=Lists!$G$2,('Exp Database'!S586/'Exp with units conversion'!$H586)*'Exp with units conversion'!$G586,'Exp Database'!S586*'Exp with units conversion'!$G586))</f>
        <v>0</v>
      </c>
      <c r="U586" s="296">
        <f>IF(OR('Exp Database'!T586=Lists!$G$2,'Exp Database'!T586=Lists!$G$3,'Exp Database'!T586=0),0,IF($F586=Lists!$G$2,('Exp Database'!T586/'Exp with units conversion'!$H586)*'Exp with units conversion'!$G586,'Exp Database'!T586*'Exp with units conversion'!$G586))</f>
        <v>0</v>
      </c>
      <c r="V586" s="296">
        <f>IF(OR('Exp Database'!U586=Lists!$G$2,'Exp Database'!U586=Lists!$G$3,'Exp Database'!U586=0),0,IF($F586=Lists!$G$2,('Exp Database'!U586/'Exp with units conversion'!$H586)*'Exp with units conversion'!$G586,'Exp Database'!U586*'Exp with units conversion'!$G586))</f>
        <v>0</v>
      </c>
      <c r="W586" s="296">
        <f>IF(OR('Exp Database'!V586=Lists!$G$2,'Exp Database'!V586=Lists!$G$3,'Exp Database'!V586=0),0,IF($F586=Lists!$G$2,('Exp Database'!V586/'Exp with units conversion'!$H586)*'Exp with units conversion'!$G586,'Exp Database'!V586*'Exp with units conversion'!$G586))</f>
        <v>0</v>
      </c>
      <c r="X586" s="296">
        <f>IF(OR('Exp Database'!W586=Lists!$G$2,'Exp Database'!W586=Lists!$G$3,'Exp Database'!W586=0),0,IF($F586=Lists!$G$2,('Exp Database'!W586/'Exp with units conversion'!$H586)*'Exp with units conversion'!$G586,'Exp Database'!W586*'Exp with units conversion'!$G586))</f>
        <v>0</v>
      </c>
      <c r="Y586" s="296">
        <f>IF(OR('Exp Database'!X586=Lists!$G$2,'Exp Database'!X586=Lists!$G$3,'Exp Database'!X586=0),0,IF($F586=Lists!$G$2,('Exp Database'!X586/'Exp with units conversion'!$H586)*'Exp with units conversion'!$G586,'Exp Database'!X586*'Exp with units conversion'!$G586))</f>
        <v>0</v>
      </c>
      <c r="Z586" s="296">
        <f>IF(OR('Exp Database'!Y586=Lists!$G$2,'Exp Database'!Y586=Lists!$G$3,'Exp Database'!Y586=0),0,IF($F586=Lists!$G$2,('Exp Database'!Y586/'Exp with units conversion'!$H586)*'Exp with units conversion'!$G586,'Exp Database'!Y586*'Exp with units conversion'!$G586))</f>
        <v>0</v>
      </c>
      <c r="AA586" s="296">
        <f>IF(OR('Exp Database'!Z586=Lists!$G$2,'Exp Database'!Z586=Lists!$G$3,'Exp Database'!Z586=0),0,IF($F586=Lists!$G$2,('Exp Database'!Z586/'Exp with units conversion'!$H586)*'Exp with units conversion'!$G586,'Exp Database'!Z586*'Exp with units conversion'!$G586))</f>
        <v>0</v>
      </c>
      <c r="AB586" s="296">
        <f>IF(OR('Exp Database'!AA586=Lists!$G$2,'Exp Database'!AA586=Lists!$G$3,'Exp Database'!AA586=0),0,IF($F586=Lists!$G$2,('Exp Database'!AA586/'Exp with units conversion'!$H586)*'Exp with units conversion'!$G586,'Exp Database'!AA586*'Exp with units conversion'!$G586))</f>
        <v>0</v>
      </c>
      <c r="AC586" s="296">
        <f>IF(OR('Exp Database'!AB586=Lists!$G$2,'Exp Database'!AB586=Lists!$G$3,'Exp Database'!AB586=0),0,IF($F586=Lists!$G$2,('Exp Database'!AB586/'Exp with units conversion'!$H586)*'Exp with units conversion'!$G586,'Exp Database'!AB586*'Exp with units conversion'!$G586))</f>
        <v>0</v>
      </c>
      <c r="AD586" s="296">
        <f>IF(OR('Exp Database'!AC586=Lists!$G$2,'Exp Database'!AC586=Lists!$G$3,'Exp Database'!AC586=0),0,IF($F586=Lists!$G$2,('Exp Database'!AC586/'Exp with units conversion'!$H586)*'Exp with units conversion'!$G586,'Exp Database'!AC586*'Exp with units conversion'!$G586))</f>
        <v>0</v>
      </c>
      <c r="AE586" s="296">
        <f>IF(OR('Exp Database'!AD586=Lists!$G$2,'Exp Database'!AD586=Lists!$G$3,'Exp Database'!AD586=0),0,IF($F586=Lists!$G$2,('Exp Database'!AD586/'Exp with units conversion'!$H586)*'Exp with units conversion'!$G586,'Exp Database'!AD586*'Exp with units conversion'!$G586))</f>
        <v>0</v>
      </c>
      <c r="AG586" s="296">
        <f t="shared" si="45"/>
        <v>1</v>
      </c>
      <c r="AH586" s="296">
        <f t="shared" si="46"/>
        <v>1</v>
      </c>
      <c r="AI586" s="296">
        <f t="shared" si="47"/>
        <v>1</v>
      </c>
      <c r="AJ586" s="296">
        <f t="shared" si="48"/>
        <v>1</v>
      </c>
    </row>
    <row r="587" spans="2:36" ht="30.75" thickBot="1" x14ac:dyDescent="0.3">
      <c r="B587" s="296" t="str">
        <f t="shared" si="49"/>
        <v>02013</v>
      </c>
      <c r="C587" s="229">
        <f>'Exp Database'!C587</f>
        <v>0</v>
      </c>
      <c r="D587" s="229">
        <f>'Exp Database'!D587</f>
        <v>2013</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34" t="str">
        <f>'Exp Database'!K587</f>
        <v xml:space="preserve"> from HIV earmarked budgets</v>
      </c>
      <c r="M587" s="296" t="str">
        <f>'Exp Database'!L587</f>
        <v>3.11.1</v>
      </c>
      <c r="N587" s="296">
        <f>IF(OR('Exp Database'!M587=Lists!$G$2,'Exp Database'!M587=Lists!$G$3,'Exp Database'!M587=0),0,IF($F587=Lists!$G$2,('Exp Database'!M587/'Exp with units conversion'!$H587)*'Exp with units conversion'!$G587,'Exp Database'!M587*'Exp with units conversion'!$G587))</f>
        <v>0</v>
      </c>
      <c r="O587" s="296">
        <f>IF(OR('Exp Database'!N587=Lists!$G$2,'Exp Database'!N587=Lists!$G$3,'Exp Database'!N587=0),0,IF($F587=Lists!$G$2,('Exp Database'!N587/'Exp with units conversion'!$H587)*'Exp with units conversion'!$G587,'Exp Database'!N587*'Exp with units conversion'!$G587))</f>
        <v>0</v>
      </c>
      <c r="P587" s="296">
        <f>IF(OR('Exp Database'!O587=Lists!$G$2,'Exp Database'!O587=Lists!$G$3,'Exp Database'!O587=0),0,IF($F587=Lists!$G$2,('Exp Database'!O587/'Exp with units conversion'!$H587)*'Exp with units conversion'!$G587,'Exp Database'!O587*'Exp with units conversion'!$G587))</f>
        <v>0</v>
      </c>
      <c r="Q587" s="296">
        <f>IF(OR('Exp Database'!P587=Lists!$G$2,'Exp Database'!P587=Lists!$G$3,'Exp Database'!P587=0),0,IF($F587=Lists!$G$2,('Exp Database'!P587/'Exp with units conversion'!$H587)*'Exp with units conversion'!$G587,'Exp Database'!P587*'Exp with units conversion'!$G587))</f>
        <v>0</v>
      </c>
      <c r="R587" s="296">
        <f>IF(OR('Exp Database'!Q587=Lists!$G$2,'Exp Database'!Q587=Lists!$G$3,'Exp Database'!Q587=0),0,IF($F587=Lists!$G$2,('Exp Database'!Q587/'Exp with units conversion'!$H587)*'Exp with units conversion'!$G587,'Exp Database'!Q587*'Exp with units conversion'!$G587))</f>
        <v>0</v>
      </c>
      <c r="S587" s="296">
        <f>IF(OR('Exp Database'!R587=Lists!$G$2,'Exp Database'!R587=Lists!$G$3,'Exp Database'!R587=0),0,IF($F587=Lists!$G$2,('Exp Database'!R587/'Exp with units conversion'!$H587)*'Exp with units conversion'!$G587,'Exp Database'!R587*'Exp with units conversion'!$G587))</f>
        <v>0</v>
      </c>
      <c r="T587" s="296">
        <f>IF(OR('Exp Database'!S587=Lists!$G$2,'Exp Database'!S587=Lists!$G$3,'Exp Database'!S587=0),0,IF($F587=Lists!$G$2,('Exp Database'!S587/'Exp with units conversion'!$H587)*'Exp with units conversion'!$G587,'Exp Database'!S587*'Exp with units conversion'!$G587))</f>
        <v>0</v>
      </c>
      <c r="U587" s="296">
        <f>IF(OR('Exp Database'!T587=Lists!$G$2,'Exp Database'!T587=Lists!$G$3,'Exp Database'!T587=0),0,IF($F587=Lists!$G$2,('Exp Database'!T587/'Exp with units conversion'!$H587)*'Exp with units conversion'!$G587,'Exp Database'!T587*'Exp with units conversion'!$G587))</f>
        <v>0</v>
      </c>
      <c r="V587" s="296">
        <f>IF(OR('Exp Database'!U587=Lists!$G$2,'Exp Database'!U587=Lists!$G$3,'Exp Database'!U587=0),0,IF($F587=Lists!$G$2,('Exp Database'!U587/'Exp with units conversion'!$H587)*'Exp with units conversion'!$G587,'Exp Database'!U587*'Exp with units conversion'!$G587))</f>
        <v>0</v>
      </c>
      <c r="W587" s="296">
        <f>IF(OR('Exp Database'!V587=Lists!$G$2,'Exp Database'!V587=Lists!$G$3,'Exp Database'!V587=0),0,IF($F587=Lists!$G$2,('Exp Database'!V587/'Exp with units conversion'!$H587)*'Exp with units conversion'!$G587,'Exp Database'!V587*'Exp with units conversion'!$G587))</f>
        <v>0</v>
      </c>
      <c r="X587" s="296">
        <f>IF(OR('Exp Database'!W587=Lists!$G$2,'Exp Database'!W587=Lists!$G$3,'Exp Database'!W587=0),0,IF($F587=Lists!$G$2,('Exp Database'!W587/'Exp with units conversion'!$H587)*'Exp with units conversion'!$G587,'Exp Database'!W587*'Exp with units conversion'!$G587))</f>
        <v>0</v>
      </c>
      <c r="Y587" s="296">
        <f>IF(OR('Exp Database'!X587=Lists!$G$2,'Exp Database'!X587=Lists!$G$3,'Exp Database'!X587=0),0,IF($F587=Lists!$G$2,('Exp Database'!X587/'Exp with units conversion'!$H587)*'Exp with units conversion'!$G587,'Exp Database'!X587*'Exp with units conversion'!$G587))</f>
        <v>0</v>
      </c>
      <c r="Z587" s="296">
        <f>IF(OR('Exp Database'!Y587=Lists!$G$2,'Exp Database'!Y587=Lists!$G$3,'Exp Database'!Y587=0),0,IF($F587=Lists!$G$2,('Exp Database'!Y587/'Exp with units conversion'!$H587)*'Exp with units conversion'!$G587,'Exp Database'!Y587*'Exp with units conversion'!$G587))</f>
        <v>0</v>
      </c>
      <c r="AA587" s="296">
        <f>IF(OR('Exp Database'!Z587=Lists!$G$2,'Exp Database'!Z587=Lists!$G$3,'Exp Database'!Z587=0),0,IF($F587=Lists!$G$2,('Exp Database'!Z587/'Exp with units conversion'!$H587)*'Exp with units conversion'!$G587,'Exp Database'!Z587*'Exp with units conversion'!$G587))</f>
        <v>0</v>
      </c>
      <c r="AB587" s="296">
        <f>IF(OR('Exp Database'!AA587=Lists!$G$2,'Exp Database'!AA587=Lists!$G$3,'Exp Database'!AA587=0),0,IF($F587=Lists!$G$2,('Exp Database'!AA587/'Exp with units conversion'!$H587)*'Exp with units conversion'!$G587,'Exp Database'!AA587*'Exp with units conversion'!$G587))</f>
        <v>0</v>
      </c>
      <c r="AC587" s="296">
        <f>IF(OR('Exp Database'!AB587=Lists!$G$2,'Exp Database'!AB587=Lists!$G$3,'Exp Database'!AB587=0),0,IF($F587=Lists!$G$2,('Exp Database'!AB587/'Exp with units conversion'!$H587)*'Exp with units conversion'!$G587,'Exp Database'!AB587*'Exp with units conversion'!$G587))</f>
        <v>0</v>
      </c>
      <c r="AD587" s="296">
        <f>IF(OR('Exp Database'!AC587=Lists!$G$2,'Exp Database'!AC587=Lists!$G$3,'Exp Database'!AC587=0),0,IF($F587=Lists!$G$2,('Exp Database'!AC587/'Exp with units conversion'!$H587)*'Exp with units conversion'!$G587,'Exp Database'!AC587*'Exp with units conversion'!$G587))</f>
        <v>0</v>
      </c>
      <c r="AE587" s="296">
        <f>IF(OR('Exp Database'!AD587=Lists!$G$2,'Exp Database'!AD587=Lists!$G$3,'Exp Database'!AD587=0),0,IF($F587=Lists!$G$2,('Exp Database'!AD587/'Exp with units conversion'!$H587)*'Exp with units conversion'!$G587,'Exp Database'!AD587*'Exp with units conversion'!$G587))</f>
        <v>0</v>
      </c>
      <c r="AG587" s="296">
        <f t="shared" si="45"/>
        <v>1</v>
      </c>
      <c r="AH587" s="296">
        <f t="shared" si="46"/>
        <v>1</v>
      </c>
      <c r="AI587" s="296">
        <f t="shared" si="47"/>
        <v>1</v>
      </c>
      <c r="AJ587" s="296">
        <f t="shared" si="48"/>
        <v>1</v>
      </c>
    </row>
    <row r="588" spans="2:36" ht="75.75" thickBot="1" x14ac:dyDescent="0.3">
      <c r="B588" s="296" t="str">
        <f t="shared" si="49"/>
        <v>02013</v>
      </c>
      <c r="C588" s="229">
        <f>'Exp Database'!C588</f>
        <v>0</v>
      </c>
      <c r="D588" s="229">
        <f>'Exp Database'!D588</f>
        <v>2013</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34" t="str">
        <f>'Exp Database'!K588</f>
        <v>Prevention programmes for vulnerable and accessible populations</v>
      </c>
      <c r="M588" s="296">
        <f>'Exp Database'!L588</f>
        <v>3.12</v>
      </c>
      <c r="N588" s="296">
        <f>IF(OR('Exp Database'!M588=Lists!$G$2,'Exp Database'!M588=Lists!$G$3,'Exp Database'!M588=0),0,IF($F588=Lists!$G$2,('Exp Database'!M588/'Exp with units conversion'!$H588)*'Exp with units conversion'!$G588,'Exp Database'!M588*'Exp with units conversion'!$G588))</f>
        <v>0</v>
      </c>
      <c r="O588" s="296">
        <f>IF(OR('Exp Database'!N588=Lists!$G$2,'Exp Database'!N588=Lists!$G$3,'Exp Database'!N588=0),0,IF($F588=Lists!$G$2,('Exp Database'!N588/'Exp with units conversion'!$H588)*'Exp with units conversion'!$G588,'Exp Database'!N588*'Exp with units conversion'!$G588))</f>
        <v>0</v>
      </c>
      <c r="P588" s="296">
        <f>IF(OR('Exp Database'!O588=Lists!$G$2,'Exp Database'!O588=Lists!$G$3,'Exp Database'!O588=0),0,IF($F588=Lists!$G$2,('Exp Database'!O588/'Exp with units conversion'!$H588)*'Exp with units conversion'!$G588,'Exp Database'!O588*'Exp with units conversion'!$G588))</f>
        <v>0</v>
      </c>
      <c r="Q588" s="296">
        <f>IF(OR('Exp Database'!P588=Lists!$G$2,'Exp Database'!P588=Lists!$G$3,'Exp Database'!P588=0),0,IF($F588=Lists!$G$2,('Exp Database'!P588/'Exp with units conversion'!$H588)*'Exp with units conversion'!$G588,'Exp Database'!P588*'Exp with units conversion'!$G588))</f>
        <v>0</v>
      </c>
      <c r="R588" s="296">
        <f>IF(OR('Exp Database'!Q588=Lists!$G$2,'Exp Database'!Q588=Lists!$G$3,'Exp Database'!Q588=0),0,IF($F588=Lists!$G$2,('Exp Database'!Q588/'Exp with units conversion'!$H588)*'Exp with units conversion'!$G588,'Exp Database'!Q588*'Exp with units conversion'!$G588))</f>
        <v>0</v>
      </c>
      <c r="S588" s="296">
        <f>IF(OR('Exp Database'!R588=Lists!$G$2,'Exp Database'!R588=Lists!$G$3,'Exp Database'!R588=0),0,IF($F588=Lists!$G$2,('Exp Database'!R588/'Exp with units conversion'!$H588)*'Exp with units conversion'!$G588,'Exp Database'!R588*'Exp with units conversion'!$G588))</f>
        <v>0</v>
      </c>
      <c r="T588" s="296">
        <f>IF(OR('Exp Database'!S588=Lists!$G$2,'Exp Database'!S588=Lists!$G$3,'Exp Database'!S588=0),0,IF($F588=Lists!$G$2,('Exp Database'!S588/'Exp with units conversion'!$H588)*'Exp with units conversion'!$G588,'Exp Database'!S588*'Exp with units conversion'!$G588))</f>
        <v>0</v>
      </c>
      <c r="U588" s="296">
        <f>IF(OR('Exp Database'!T588=Lists!$G$2,'Exp Database'!T588=Lists!$G$3,'Exp Database'!T588=0),0,IF($F588=Lists!$G$2,('Exp Database'!T588/'Exp with units conversion'!$H588)*'Exp with units conversion'!$G588,'Exp Database'!T588*'Exp with units conversion'!$G588))</f>
        <v>0</v>
      </c>
      <c r="V588" s="296">
        <f>IF(OR('Exp Database'!U588=Lists!$G$2,'Exp Database'!U588=Lists!$G$3,'Exp Database'!U588=0),0,IF($F588=Lists!$G$2,('Exp Database'!U588/'Exp with units conversion'!$H588)*'Exp with units conversion'!$G588,'Exp Database'!U588*'Exp with units conversion'!$G588))</f>
        <v>0</v>
      </c>
      <c r="W588" s="296">
        <f>IF(OR('Exp Database'!V588=Lists!$G$2,'Exp Database'!V588=Lists!$G$3,'Exp Database'!V588=0),0,IF($F588=Lists!$G$2,('Exp Database'!V588/'Exp with units conversion'!$H588)*'Exp with units conversion'!$G588,'Exp Database'!V588*'Exp with units conversion'!$G588))</f>
        <v>0</v>
      </c>
      <c r="X588" s="296">
        <f>IF(OR('Exp Database'!W588=Lists!$G$2,'Exp Database'!W588=Lists!$G$3,'Exp Database'!W588=0),0,IF($F588=Lists!$G$2,('Exp Database'!W588/'Exp with units conversion'!$H588)*'Exp with units conversion'!$G588,'Exp Database'!W588*'Exp with units conversion'!$G588))</f>
        <v>0</v>
      </c>
      <c r="Y588" s="296">
        <f>IF(OR('Exp Database'!X588=Lists!$G$2,'Exp Database'!X588=Lists!$G$3,'Exp Database'!X588=0),0,IF($F588=Lists!$G$2,('Exp Database'!X588/'Exp with units conversion'!$H588)*'Exp with units conversion'!$G588,'Exp Database'!X588*'Exp with units conversion'!$G588))</f>
        <v>0</v>
      </c>
      <c r="Z588" s="296">
        <f>IF(OR('Exp Database'!Y588=Lists!$G$2,'Exp Database'!Y588=Lists!$G$3,'Exp Database'!Y588=0),0,IF($F588=Lists!$G$2,('Exp Database'!Y588/'Exp with units conversion'!$H588)*'Exp with units conversion'!$G588,'Exp Database'!Y588*'Exp with units conversion'!$G588))</f>
        <v>0</v>
      </c>
      <c r="AA588" s="296">
        <f>IF(OR('Exp Database'!Z588=Lists!$G$2,'Exp Database'!Z588=Lists!$G$3,'Exp Database'!Z588=0),0,IF($F588=Lists!$G$2,('Exp Database'!Z588/'Exp with units conversion'!$H588)*'Exp with units conversion'!$G588,'Exp Database'!Z588*'Exp with units conversion'!$G588))</f>
        <v>0</v>
      </c>
      <c r="AB588" s="296">
        <f>IF(OR('Exp Database'!AA588=Lists!$G$2,'Exp Database'!AA588=Lists!$G$3,'Exp Database'!AA588=0),0,IF($F588=Lists!$G$2,('Exp Database'!AA588/'Exp with units conversion'!$H588)*'Exp with units conversion'!$G588,'Exp Database'!AA588*'Exp with units conversion'!$G588))</f>
        <v>0</v>
      </c>
      <c r="AC588" s="296">
        <f>IF(OR('Exp Database'!AB588=Lists!$G$2,'Exp Database'!AB588=Lists!$G$3,'Exp Database'!AB588=0),0,IF($F588=Lists!$G$2,('Exp Database'!AB588/'Exp with units conversion'!$H588)*'Exp with units conversion'!$G588,'Exp Database'!AB588*'Exp with units conversion'!$G588))</f>
        <v>0</v>
      </c>
      <c r="AD588" s="296">
        <f>IF(OR('Exp Database'!AC588=Lists!$G$2,'Exp Database'!AC588=Lists!$G$3,'Exp Database'!AC588=0),0,IF($F588=Lists!$G$2,('Exp Database'!AC588/'Exp with units conversion'!$H588)*'Exp with units conversion'!$G588,'Exp Database'!AC588*'Exp with units conversion'!$G588))</f>
        <v>0</v>
      </c>
      <c r="AE588" s="296">
        <f>IF(OR('Exp Database'!AD588=Lists!$G$2,'Exp Database'!AD588=Lists!$G$3,'Exp Database'!AD588=0),0,IF($F588=Lists!$G$2,('Exp Database'!AD588/'Exp with units conversion'!$H588)*'Exp with units conversion'!$G588,'Exp Database'!AD588*'Exp with units conversion'!$G588))</f>
        <v>0</v>
      </c>
      <c r="AG588" s="296">
        <f t="shared" si="45"/>
        <v>1</v>
      </c>
      <c r="AH588" s="296">
        <f t="shared" si="46"/>
        <v>1</v>
      </c>
      <c r="AI588" s="296">
        <f t="shared" si="47"/>
        <v>1</v>
      </c>
      <c r="AJ588" s="296">
        <f t="shared" si="48"/>
        <v>1</v>
      </c>
    </row>
    <row r="589" spans="2:36" ht="30.75" thickBot="1" x14ac:dyDescent="0.3">
      <c r="B589" s="296" t="str">
        <f t="shared" si="49"/>
        <v>02013</v>
      </c>
      <c r="C589" s="229">
        <f>'Exp Database'!C589</f>
        <v>0</v>
      </c>
      <c r="D589" s="229">
        <f>'Exp Database'!D589</f>
        <v>2013</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34" t="str">
        <f>'Exp Database'!K589</f>
        <v>Post-exposure prophylaxis (PEP)</v>
      </c>
      <c r="M589" s="296">
        <f>'Exp Database'!L589</f>
        <v>3.13</v>
      </c>
      <c r="N589" s="296">
        <f>IF(OR('Exp Database'!M589=Lists!$G$2,'Exp Database'!M589=Lists!$G$3,'Exp Database'!M589=0),0,IF($F589=Lists!$G$2,('Exp Database'!M589/'Exp with units conversion'!$H589)*'Exp with units conversion'!$G589,'Exp Database'!M589*'Exp with units conversion'!$G589))</f>
        <v>0</v>
      </c>
      <c r="O589" s="296">
        <f>IF(OR('Exp Database'!N589=Lists!$G$2,'Exp Database'!N589=Lists!$G$3,'Exp Database'!N589=0),0,IF($F589=Lists!$G$2,('Exp Database'!N589/'Exp with units conversion'!$H589)*'Exp with units conversion'!$G589,'Exp Database'!N589*'Exp with units conversion'!$G589))</f>
        <v>0</v>
      </c>
      <c r="P589" s="296">
        <f>IF(OR('Exp Database'!O589=Lists!$G$2,'Exp Database'!O589=Lists!$G$3,'Exp Database'!O589=0),0,IF($F589=Lists!$G$2,('Exp Database'!O589/'Exp with units conversion'!$H589)*'Exp with units conversion'!$G589,'Exp Database'!O589*'Exp with units conversion'!$G589))</f>
        <v>0</v>
      </c>
      <c r="Q589" s="296">
        <f>IF(OR('Exp Database'!P589=Lists!$G$2,'Exp Database'!P589=Lists!$G$3,'Exp Database'!P589=0),0,IF($F589=Lists!$G$2,('Exp Database'!P589/'Exp with units conversion'!$H589)*'Exp with units conversion'!$G589,'Exp Database'!P589*'Exp with units conversion'!$G589))</f>
        <v>0</v>
      </c>
      <c r="R589" s="296">
        <f>IF(OR('Exp Database'!Q589=Lists!$G$2,'Exp Database'!Q589=Lists!$G$3,'Exp Database'!Q589=0),0,IF($F589=Lists!$G$2,('Exp Database'!Q589/'Exp with units conversion'!$H589)*'Exp with units conversion'!$G589,'Exp Database'!Q589*'Exp with units conversion'!$G589))</f>
        <v>0</v>
      </c>
      <c r="S589" s="296">
        <f>IF(OR('Exp Database'!R589=Lists!$G$2,'Exp Database'!R589=Lists!$G$3,'Exp Database'!R589=0),0,IF($F589=Lists!$G$2,('Exp Database'!R589/'Exp with units conversion'!$H589)*'Exp with units conversion'!$G589,'Exp Database'!R589*'Exp with units conversion'!$G589))</f>
        <v>0</v>
      </c>
      <c r="T589" s="296">
        <f>IF(OR('Exp Database'!S589=Lists!$G$2,'Exp Database'!S589=Lists!$G$3,'Exp Database'!S589=0),0,IF($F589=Lists!$G$2,('Exp Database'!S589/'Exp with units conversion'!$H589)*'Exp with units conversion'!$G589,'Exp Database'!S589*'Exp with units conversion'!$G589))</f>
        <v>0</v>
      </c>
      <c r="U589" s="296">
        <f>IF(OR('Exp Database'!T589=Lists!$G$2,'Exp Database'!T589=Lists!$G$3,'Exp Database'!T589=0),0,IF($F589=Lists!$G$2,('Exp Database'!T589/'Exp with units conversion'!$H589)*'Exp with units conversion'!$G589,'Exp Database'!T589*'Exp with units conversion'!$G589))</f>
        <v>0</v>
      </c>
      <c r="V589" s="296">
        <f>IF(OR('Exp Database'!U589=Lists!$G$2,'Exp Database'!U589=Lists!$G$3,'Exp Database'!U589=0),0,IF($F589=Lists!$G$2,('Exp Database'!U589/'Exp with units conversion'!$H589)*'Exp with units conversion'!$G589,'Exp Database'!U589*'Exp with units conversion'!$G589))</f>
        <v>0</v>
      </c>
      <c r="W589" s="296">
        <f>IF(OR('Exp Database'!V589=Lists!$G$2,'Exp Database'!V589=Lists!$G$3,'Exp Database'!V589=0),0,IF($F589=Lists!$G$2,('Exp Database'!V589/'Exp with units conversion'!$H589)*'Exp with units conversion'!$G589,'Exp Database'!V589*'Exp with units conversion'!$G589))</f>
        <v>0</v>
      </c>
      <c r="X589" s="296">
        <f>IF(OR('Exp Database'!W589=Lists!$G$2,'Exp Database'!W589=Lists!$G$3,'Exp Database'!W589=0),0,IF($F589=Lists!$G$2,('Exp Database'!W589/'Exp with units conversion'!$H589)*'Exp with units conversion'!$G589,'Exp Database'!W589*'Exp with units conversion'!$G589))</f>
        <v>0</v>
      </c>
      <c r="Y589" s="296">
        <f>IF(OR('Exp Database'!X589=Lists!$G$2,'Exp Database'!X589=Lists!$G$3,'Exp Database'!X589=0),0,IF($F589=Lists!$G$2,('Exp Database'!X589/'Exp with units conversion'!$H589)*'Exp with units conversion'!$G589,'Exp Database'!X589*'Exp with units conversion'!$G589))</f>
        <v>0</v>
      </c>
      <c r="Z589" s="296">
        <f>IF(OR('Exp Database'!Y589=Lists!$G$2,'Exp Database'!Y589=Lists!$G$3,'Exp Database'!Y589=0),0,IF($F589=Lists!$G$2,('Exp Database'!Y589/'Exp with units conversion'!$H589)*'Exp with units conversion'!$G589,'Exp Database'!Y589*'Exp with units conversion'!$G589))</f>
        <v>0</v>
      </c>
      <c r="AA589" s="296">
        <f>IF(OR('Exp Database'!Z589=Lists!$G$2,'Exp Database'!Z589=Lists!$G$3,'Exp Database'!Z589=0),0,IF($F589=Lists!$G$2,('Exp Database'!Z589/'Exp with units conversion'!$H589)*'Exp with units conversion'!$G589,'Exp Database'!Z589*'Exp with units conversion'!$G589))</f>
        <v>0</v>
      </c>
      <c r="AB589" s="296">
        <f>IF(OR('Exp Database'!AA589=Lists!$G$2,'Exp Database'!AA589=Lists!$G$3,'Exp Database'!AA589=0),0,IF($F589=Lists!$G$2,('Exp Database'!AA589/'Exp with units conversion'!$H589)*'Exp with units conversion'!$G589,'Exp Database'!AA589*'Exp with units conversion'!$G589))</f>
        <v>0</v>
      </c>
      <c r="AC589" s="296">
        <f>IF(OR('Exp Database'!AB589=Lists!$G$2,'Exp Database'!AB589=Lists!$G$3,'Exp Database'!AB589=0),0,IF($F589=Lists!$G$2,('Exp Database'!AB589/'Exp with units conversion'!$H589)*'Exp with units conversion'!$G589,'Exp Database'!AB589*'Exp with units conversion'!$G589))</f>
        <v>0</v>
      </c>
      <c r="AD589" s="296">
        <f>IF(OR('Exp Database'!AC589=Lists!$G$2,'Exp Database'!AC589=Lists!$G$3,'Exp Database'!AC589=0),0,IF($F589=Lists!$G$2,('Exp Database'!AC589/'Exp with units conversion'!$H589)*'Exp with units conversion'!$G589,'Exp Database'!AC589*'Exp with units conversion'!$G589))</f>
        <v>0</v>
      </c>
      <c r="AE589" s="296">
        <f>IF(OR('Exp Database'!AD589=Lists!$G$2,'Exp Database'!AD589=Lists!$G$3,'Exp Database'!AD589=0),0,IF($F589=Lists!$G$2,('Exp Database'!AD589/'Exp with units conversion'!$H589)*'Exp with units conversion'!$G589,'Exp Database'!AD589*'Exp with units conversion'!$G589))</f>
        <v>0</v>
      </c>
      <c r="AG589" s="296">
        <f t="shared" si="45"/>
        <v>1</v>
      </c>
      <c r="AH589" s="296">
        <f t="shared" si="46"/>
        <v>1</v>
      </c>
      <c r="AI589" s="296">
        <f t="shared" si="47"/>
        <v>1</v>
      </c>
      <c r="AJ589" s="296">
        <f t="shared" si="48"/>
        <v>1</v>
      </c>
    </row>
    <row r="590" spans="2:36" ht="15.75" thickBot="1" x14ac:dyDescent="0.3">
      <c r="B590" s="296" t="str">
        <f t="shared" si="49"/>
        <v>02013</v>
      </c>
      <c r="C590" s="229">
        <f>'Exp Database'!C590</f>
        <v>0</v>
      </c>
      <c r="D590" s="229">
        <f>'Exp Database'!D590</f>
        <v>2013</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34" t="str">
        <f>'Exp Database'!K590</f>
        <v>Workplace</v>
      </c>
      <c r="M590" s="296">
        <f>'Exp Database'!L590</f>
        <v>3.14</v>
      </c>
      <c r="N590" s="296">
        <f>IF(OR('Exp Database'!M590=Lists!$G$2,'Exp Database'!M590=Lists!$G$3,'Exp Database'!M590=0),0,IF($F590=Lists!$G$2,('Exp Database'!M590/'Exp with units conversion'!$H590)*'Exp with units conversion'!$G590,'Exp Database'!M590*'Exp with units conversion'!$G590))</f>
        <v>0</v>
      </c>
      <c r="O590" s="296">
        <f>IF(OR('Exp Database'!N590=Lists!$G$2,'Exp Database'!N590=Lists!$G$3,'Exp Database'!N590=0),0,IF($F590=Lists!$G$2,('Exp Database'!N590/'Exp with units conversion'!$H590)*'Exp with units conversion'!$G590,'Exp Database'!N590*'Exp with units conversion'!$G590))</f>
        <v>0</v>
      </c>
      <c r="P590" s="296">
        <f>IF(OR('Exp Database'!O590=Lists!$G$2,'Exp Database'!O590=Lists!$G$3,'Exp Database'!O590=0),0,IF($F590=Lists!$G$2,('Exp Database'!O590/'Exp with units conversion'!$H590)*'Exp with units conversion'!$G590,'Exp Database'!O590*'Exp with units conversion'!$G590))</f>
        <v>0</v>
      </c>
      <c r="Q590" s="296">
        <f>IF(OR('Exp Database'!P590=Lists!$G$2,'Exp Database'!P590=Lists!$G$3,'Exp Database'!P590=0),0,IF($F590=Lists!$G$2,('Exp Database'!P590/'Exp with units conversion'!$H590)*'Exp with units conversion'!$G590,'Exp Database'!P590*'Exp with units conversion'!$G590))</f>
        <v>0</v>
      </c>
      <c r="R590" s="296">
        <f>IF(OR('Exp Database'!Q590=Lists!$G$2,'Exp Database'!Q590=Lists!$G$3,'Exp Database'!Q590=0),0,IF($F590=Lists!$G$2,('Exp Database'!Q590/'Exp with units conversion'!$H590)*'Exp with units conversion'!$G590,'Exp Database'!Q590*'Exp with units conversion'!$G590))</f>
        <v>0</v>
      </c>
      <c r="S590" s="296">
        <f>IF(OR('Exp Database'!R590=Lists!$G$2,'Exp Database'!R590=Lists!$G$3,'Exp Database'!R590=0),0,IF($F590=Lists!$G$2,('Exp Database'!R590/'Exp with units conversion'!$H590)*'Exp with units conversion'!$G590,'Exp Database'!R590*'Exp with units conversion'!$G590))</f>
        <v>0</v>
      </c>
      <c r="T590" s="296">
        <f>IF(OR('Exp Database'!S590=Lists!$G$2,'Exp Database'!S590=Lists!$G$3,'Exp Database'!S590=0),0,IF($F590=Lists!$G$2,('Exp Database'!S590/'Exp with units conversion'!$H590)*'Exp with units conversion'!$G590,'Exp Database'!S590*'Exp with units conversion'!$G590))</f>
        <v>0</v>
      </c>
      <c r="U590" s="296">
        <f>IF(OR('Exp Database'!T590=Lists!$G$2,'Exp Database'!T590=Lists!$G$3,'Exp Database'!T590=0),0,IF($F590=Lists!$G$2,('Exp Database'!T590/'Exp with units conversion'!$H590)*'Exp with units conversion'!$G590,'Exp Database'!T590*'Exp with units conversion'!$G590))</f>
        <v>0</v>
      </c>
      <c r="V590" s="296">
        <f>IF(OR('Exp Database'!U590=Lists!$G$2,'Exp Database'!U590=Lists!$G$3,'Exp Database'!U590=0),0,IF($F590=Lists!$G$2,('Exp Database'!U590/'Exp with units conversion'!$H590)*'Exp with units conversion'!$G590,'Exp Database'!U590*'Exp with units conversion'!$G590))</f>
        <v>0</v>
      </c>
      <c r="W590" s="296">
        <f>IF(OR('Exp Database'!V590=Lists!$G$2,'Exp Database'!V590=Lists!$G$3,'Exp Database'!V590=0),0,IF($F590=Lists!$G$2,('Exp Database'!V590/'Exp with units conversion'!$H590)*'Exp with units conversion'!$G590,'Exp Database'!V590*'Exp with units conversion'!$G590))</f>
        <v>0</v>
      </c>
      <c r="X590" s="296">
        <f>IF(OR('Exp Database'!W590=Lists!$G$2,'Exp Database'!W590=Lists!$G$3,'Exp Database'!W590=0),0,IF($F590=Lists!$G$2,('Exp Database'!W590/'Exp with units conversion'!$H590)*'Exp with units conversion'!$G590,'Exp Database'!W590*'Exp with units conversion'!$G590))</f>
        <v>0</v>
      </c>
      <c r="Y590" s="296">
        <f>IF(OR('Exp Database'!X590=Lists!$G$2,'Exp Database'!X590=Lists!$G$3,'Exp Database'!X590=0),0,IF($F590=Lists!$G$2,('Exp Database'!X590/'Exp with units conversion'!$H590)*'Exp with units conversion'!$G590,'Exp Database'!X590*'Exp with units conversion'!$G590))</f>
        <v>0</v>
      </c>
      <c r="Z590" s="296">
        <f>IF(OR('Exp Database'!Y590=Lists!$G$2,'Exp Database'!Y590=Lists!$G$3,'Exp Database'!Y590=0),0,IF($F590=Lists!$G$2,('Exp Database'!Y590/'Exp with units conversion'!$H590)*'Exp with units conversion'!$G590,'Exp Database'!Y590*'Exp with units conversion'!$G590))</f>
        <v>0</v>
      </c>
      <c r="AA590" s="296">
        <f>IF(OR('Exp Database'!Z590=Lists!$G$2,'Exp Database'!Z590=Lists!$G$3,'Exp Database'!Z590=0),0,IF($F590=Lists!$G$2,('Exp Database'!Z590/'Exp with units conversion'!$H590)*'Exp with units conversion'!$G590,'Exp Database'!Z590*'Exp with units conversion'!$G590))</f>
        <v>0</v>
      </c>
      <c r="AB590" s="296">
        <f>IF(OR('Exp Database'!AA590=Lists!$G$2,'Exp Database'!AA590=Lists!$G$3,'Exp Database'!AA590=0),0,IF($F590=Lists!$G$2,('Exp Database'!AA590/'Exp with units conversion'!$H590)*'Exp with units conversion'!$G590,'Exp Database'!AA590*'Exp with units conversion'!$G590))</f>
        <v>0</v>
      </c>
      <c r="AC590" s="296">
        <f>IF(OR('Exp Database'!AB590=Lists!$G$2,'Exp Database'!AB590=Lists!$G$3,'Exp Database'!AB590=0),0,IF($F590=Lists!$G$2,('Exp Database'!AB590/'Exp with units conversion'!$H590)*'Exp with units conversion'!$G590,'Exp Database'!AB590*'Exp with units conversion'!$G590))</f>
        <v>0</v>
      </c>
      <c r="AD590" s="296">
        <f>IF(OR('Exp Database'!AC590=Lists!$G$2,'Exp Database'!AC590=Lists!$G$3,'Exp Database'!AC590=0),0,IF($F590=Lists!$G$2,('Exp Database'!AC590/'Exp with units conversion'!$H590)*'Exp with units conversion'!$G590,'Exp Database'!AC590*'Exp with units conversion'!$G590))</f>
        <v>0</v>
      </c>
      <c r="AE590" s="296">
        <f>IF(OR('Exp Database'!AD590=Lists!$G$2,'Exp Database'!AD590=Lists!$G$3,'Exp Database'!AD590=0),0,IF($F590=Lists!$G$2,('Exp Database'!AD590/'Exp with units conversion'!$H590)*'Exp with units conversion'!$G590,'Exp Database'!AD590*'Exp with units conversion'!$G590))</f>
        <v>0</v>
      </c>
      <c r="AG590" s="296">
        <f t="shared" si="45"/>
        <v>1</v>
      </c>
      <c r="AH590" s="296">
        <f t="shared" si="46"/>
        <v>1</v>
      </c>
      <c r="AI590" s="296">
        <f t="shared" si="47"/>
        <v>1</v>
      </c>
      <c r="AJ590" s="296">
        <f t="shared" si="48"/>
        <v>1</v>
      </c>
    </row>
    <row r="591" spans="2:36" ht="30.75" thickBot="1" x14ac:dyDescent="0.3">
      <c r="B591" s="296" t="str">
        <f t="shared" si="49"/>
        <v>02013</v>
      </c>
      <c r="C591" s="229">
        <f>'Exp Database'!C591</f>
        <v>0</v>
      </c>
      <c r="D591" s="229">
        <f>'Exp Database'!D591</f>
        <v>2013</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34" t="str">
        <f>'Exp Database'!K591</f>
        <v>Synergies with health sector</v>
      </c>
      <c r="M591" s="296">
        <f>'Exp Database'!L591</f>
        <v>3.15</v>
      </c>
      <c r="N591" s="296">
        <f>IF(OR('Exp Database'!M591=Lists!$G$2,'Exp Database'!M591=Lists!$G$3,'Exp Database'!M591=0),0,IF($F591=Lists!$G$2,('Exp Database'!M591/'Exp with units conversion'!$H591)*'Exp with units conversion'!$G591,'Exp Database'!M591*'Exp with units conversion'!$G591))</f>
        <v>0</v>
      </c>
      <c r="O591" s="296">
        <f>IF(OR('Exp Database'!N591=Lists!$G$2,'Exp Database'!N591=Lists!$G$3,'Exp Database'!N591=0),0,IF($F591=Lists!$G$2,('Exp Database'!N591/'Exp with units conversion'!$H591)*'Exp with units conversion'!$G591,'Exp Database'!N591*'Exp with units conversion'!$G591))</f>
        <v>0</v>
      </c>
      <c r="P591" s="296">
        <f>IF(OR('Exp Database'!O591=Lists!$G$2,'Exp Database'!O591=Lists!$G$3,'Exp Database'!O591=0),0,IF($F591=Lists!$G$2,('Exp Database'!O591/'Exp with units conversion'!$H591)*'Exp with units conversion'!$G591,'Exp Database'!O591*'Exp with units conversion'!$G591))</f>
        <v>0</v>
      </c>
      <c r="Q591" s="296">
        <f>IF(OR('Exp Database'!P591=Lists!$G$2,'Exp Database'!P591=Lists!$G$3,'Exp Database'!P591=0),0,IF($F591=Lists!$G$2,('Exp Database'!P591/'Exp with units conversion'!$H591)*'Exp with units conversion'!$G591,'Exp Database'!P591*'Exp with units conversion'!$G591))</f>
        <v>0</v>
      </c>
      <c r="R591" s="296">
        <f>IF(OR('Exp Database'!Q591=Lists!$G$2,'Exp Database'!Q591=Lists!$G$3,'Exp Database'!Q591=0),0,IF($F591=Lists!$G$2,('Exp Database'!Q591/'Exp with units conversion'!$H591)*'Exp with units conversion'!$G591,'Exp Database'!Q591*'Exp with units conversion'!$G591))</f>
        <v>0</v>
      </c>
      <c r="S591" s="296">
        <f>IF(OR('Exp Database'!R591=Lists!$G$2,'Exp Database'!R591=Lists!$G$3,'Exp Database'!R591=0),0,IF($F591=Lists!$G$2,('Exp Database'!R591/'Exp with units conversion'!$H591)*'Exp with units conversion'!$G591,'Exp Database'!R591*'Exp with units conversion'!$G591))</f>
        <v>0</v>
      </c>
      <c r="T591" s="296">
        <f>IF(OR('Exp Database'!S591=Lists!$G$2,'Exp Database'!S591=Lists!$G$3,'Exp Database'!S591=0),0,IF($F591=Lists!$G$2,('Exp Database'!S591/'Exp with units conversion'!$H591)*'Exp with units conversion'!$G591,'Exp Database'!S591*'Exp with units conversion'!$G591))</f>
        <v>0</v>
      </c>
      <c r="U591" s="296">
        <f>IF(OR('Exp Database'!T591=Lists!$G$2,'Exp Database'!T591=Lists!$G$3,'Exp Database'!T591=0),0,IF($F591=Lists!$G$2,('Exp Database'!T591/'Exp with units conversion'!$H591)*'Exp with units conversion'!$G591,'Exp Database'!T591*'Exp with units conversion'!$G591))</f>
        <v>0</v>
      </c>
      <c r="V591" s="296">
        <f>IF(OR('Exp Database'!U591=Lists!$G$2,'Exp Database'!U591=Lists!$G$3,'Exp Database'!U591=0),0,IF($F591=Lists!$G$2,('Exp Database'!U591/'Exp with units conversion'!$H591)*'Exp with units conversion'!$G591,'Exp Database'!U591*'Exp with units conversion'!$G591))</f>
        <v>0</v>
      </c>
      <c r="W591" s="296">
        <f>IF(OR('Exp Database'!V591=Lists!$G$2,'Exp Database'!V591=Lists!$G$3,'Exp Database'!V591=0),0,IF($F591=Lists!$G$2,('Exp Database'!V591/'Exp with units conversion'!$H591)*'Exp with units conversion'!$G591,'Exp Database'!V591*'Exp with units conversion'!$G591))</f>
        <v>0</v>
      </c>
      <c r="X591" s="296">
        <f>IF(OR('Exp Database'!W591=Lists!$G$2,'Exp Database'!W591=Lists!$G$3,'Exp Database'!W591=0),0,IF($F591=Lists!$G$2,('Exp Database'!W591/'Exp with units conversion'!$H591)*'Exp with units conversion'!$G591,'Exp Database'!W591*'Exp with units conversion'!$G591))</f>
        <v>0</v>
      </c>
      <c r="Y591" s="296">
        <f>IF(OR('Exp Database'!X591=Lists!$G$2,'Exp Database'!X591=Lists!$G$3,'Exp Database'!X591=0),0,IF($F591=Lists!$G$2,('Exp Database'!X591/'Exp with units conversion'!$H591)*'Exp with units conversion'!$G591,'Exp Database'!X591*'Exp with units conversion'!$G591))</f>
        <v>0</v>
      </c>
      <c r="Z591" s="296">
        <f>IF(OR('Exp Database'!Y591=Lists!$G$2,'Exp Database'!Y591=Lists!$G$3,'Exp Database'!Y591=0),0,IF($F591=Lists!$G$2,('Exp Database'!Y591/'Exp with units conversion'!$H591)*'Exp with units conversion'!$G591,'Exp Database'!Y591*'Exp with units conversion'!$G591))</f>
        <v>0</v>
      </c>
      <c r="AA591" s="296">
        <f>IF(OR('Exp Database'!Z591=Lists!$G$2,'Exp Database'!Z591=Lists!$G$3,'Exp Database'!Z591=0),0,IF($F591=Lists!$G$2,('Exp Database'!Z591/'Exp with units conversion'!$H591)*'Exp with units conversion'!$G591,'Exp Database'!Z591*'Exp with units conversion'!$G591))</f>
        <v>0</v>
      </c>
      <c r="AB591" s="296">
        <f>IF(OR('Exp Database'!AA591=Lists!$G$2,'Exp Database'!AA591=Lists!$G$3,'Exp Database'!AA591=0),0,IF($F591=Lists!$G$2,('Exp Database'!AA591/'Exp with units conversion'!$H591)*'Exp with units conversion'!$G591,'Exp Database'!AA591*'Exp with units conversion'!$G591))</f>
        <v>0</v>
      </c>
      <c r="AC591" s="296">
        <f>IF(OR('Exp Database'!AB591=Lists!$G$2,'Exp Database'!AB591=Lists!$G$3,'Exp Database'!AB591=0),0,IF($F591=Lists!$G$2,('Exp Database'!AB591/'Exp with units conversion'!$H591)*'Exp with units conversion'!$G591,'Exp Database'!AB591*'Exp with units conversion'!$G591))</f>
        <v>0</v>
      </c>
      <c r="AD591" s="296">
        <f>IF(OR('Exp Database'!AC591=Lists!$G$2,'Exp Database'!AC591=Lists!$G$3,'Exp Database'!AC591=0),0,IF($F591=Lists!$G$2,('Exp Database'!AC591/'Exp with units conversion'!$H591)*'Exp with units conversion'!$G591,'Exp Database'!AC591*'Exp with units conversion'!$G591))</f>
        <v>0</v>
      </c>
      <c r="AE591" s="296">
        <f>IF(OR('Exp Database'!AD591=Lists!$G$2,'Exp Database'!AD591=Lists!$G$3,'Exp Database'!AD591=0),0,IF($F591=Lists!$G$2,('Exp Database'!AD591/'Exp with units conversion'!$H591)*'Exp with units conversion'!$G591,'Exp Database'!AD591*'Exp with units conversion'!$G591))</f>
        <v>0</v>
      </c>
      <c r="AG591" s="296">
        <f t="shared" si="45"/>
        <v>1</v>
      </c>
      <c r="AH591" s="296">
        <f t="shared" si="46"/>
        <v>1</v>
      </c>
      <c r="AI591" s="296">
        <f t="shared" si="47"/>
        <v>1</v>
      </c>
      <c r="AJ591" s="296">
        <f t="shared" si="48"/>
        <v>1</v>
      </c>
    </row>
    <row r="592" spans="2:36" ht="15.75" thickBot="1" x14ac:dyDescent="0.3">
      <c r="B592" s="296" t="str">
        <f t="shared" si="49"/>
        <v>02013</v>
      </c>
      <c r="C592" s="229">
        <f>'Exp Database'!C592</f>
        <v>0</v>
      </c>
      <c r="D592" s="229">
        <f>'Exp Database'!D592</f>
        <v>2013</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34">
        <f>'Exp Database'!K592</f>
        <v>0</v>
      </c>
      <c r="M592" s="296">
        <f>'Exp Database'!L592</f>
        <v>0</v>
      </c>
      <c r="N592" s="296">
        <f>IF(OR('Exp Database'!M592=Lists!$G$2,'Exp Database'!M592=Lists!$G$3,'Exp Database'!M592=0),0,IF($F592=Lists!$G$2,('Exp Database'!M592/'Exp with units conversion'!$H592)*'Exp with units conversion'!$G592,'Exp Database'!M592*'Exp with units conversion'!$G592))</f>
        <v>0</v>
      </c>
      <c r="O592" s="296">
        <f>IF(OR('Exp Database'!N592=Lists!$G$2,'Exp Database'!N592=Lists!$G$3,'Exp Database'!N592=0),0,IF($F592=Lists!$G$2,('Exp Database'!N592/'Exp with units conversion'!$H592)*'Exp with units conversion'!$G592,'Exp Database'!N592*'Exp with units conversion'!$G592))</f>
        <v>0</v>
      </c>
      <c r="P592" s="296">
        <f>IF(OR('Exp Database'!O592=Lists!$G$2,'Exp Database'!O592=Lists!$G$3,'Exp Database'!O592=0),0,IF($F592=Lists!$G$2,('Exp Database'!O592/'Exp with units conversion'!$H592)*'Exp with units conversion'!$G592,'Exp Database'!O592*'Exp with units conversion'!$G592))</f>
        <v>0</v>
      </c>
      <c r="Q592" s="296">
        <f>IF(OR('Exp Database'!P592=Lists!$G$2,'Exp Database'!P592=Lists!$G$3,'Exp Database'!P592=0),0,IF($F592=Lists!$G$2,('Exp Database'!P592/'Exp with units conversion'!$H592)*'Exp with units conversion'!$G592,'Exp Database'!P592*'Exp with units conversion'!$G592))</f>
        <v>0</v>
      </c>
      <c r="R592" s="296">
        <f>IF(OR('Exp Database'!Q592=Lists!$G$2,'Exp Database'!Q592=Lists!$G$3,'Exp Database'!Q592=0),0,IF($F592=Lists!$G$2,('Exp Database'!Q592/'Exp with units conversion'!$H592)*'Exp with units conversion'!$G592,'Exp Database'!Q592*'Exp with units conversion'!$G592))</f>
        <v>0</v>
      </c>
      <c r="S592" s="296">
        <f>IF(OR('Exp Database'!R592=Lists!$G$2,'Exp Database'!R592=Lists!$G$3,'Exp Database'!R592=0),0,IF($F592=Lists!$G$2,('Exp Database'!R592/'Exp with units conversion'!$H592)*'Exp with units conversion'!$G592,'Exp Database'!R592*'Exp with units conversion'!$G592))</f>
        <v>0</v>
      </c>
      <c r="T592" s="296">
        <f>IF(OR('Exp Database'!S592=Lists!$G$2,'Exp Database'!S592=Lists!$G$3,'Exp Database'!S592=0),0,IF($F592=Lists!$G$2,('Exp Database'!S592/'Exp with units conversion'!$H592)*'Exp with units conversion'!$G592,'Exp Database'!S592*'Exp with units conversion'!$G592))</f>
        <v>0</v>
      </c>
      <c r="U592" s="296">
        <f>IF(OR('Exp Database'!T592=Lists!$G$2,'Exp Database'!T592=Lists!$G$3,'Exp Database'!T592=0),0,IF($F592=Lists!$G$2,('Exp Database'!T592/'Exp with units conversion'!$H592)*'Exp with units conversion'!$G592,'Exp Database'!T592*'Exp with units conversion'!$G592))</f>
        <v>0</v>
      </c>
      <c r="V592" s="296">
        <f>IF(OR('Exp Database'!U592=Lists!$G$2,'Exp Database'!U592=Lists!$G$3,'Exp Database'!U592=0),0,IF($F592=Lists!$G$2,('Exp Database'!U592/'Exp with units conversion'!$H592)*'Exp with units conversion'!$G592,'Exp Database'!U592*'Exp with units conversion'!$G592))</f>
        <v>0</v>
      </c>
      <c r="W592" s="296">
        <f>IF(OR('Exp Database'!V592=Lists!$G$2,'Exp Database'!V592=Lists!$G$3,'Exp Database'!V592=0),0,IF($F592=Lists!$G$2,('Exp Database'!V592/'Exp with units conversion'!$H592)*'Exp with units conversion'!$G592,'Exp Database'!V592*'Exp with units conversion'!$G592))</f>
        <v>0</v>
      </c>
      <c r="X592" s="296">
        <f>IF(OR('Exp Database'!W592=Lists!$G$2,'Exp Database'!W592=Lists!$G$3,'Exp Database'!W592=0),0,IF($F592=Lists!$G$2,('Exp Database'!W592/'Exp with units conversion'!$H592)*'Exp with units conversion'!$G592,'Exp Database'!W592*'Exp with units conversion'!$G592))</f>
        <v>0</v>
      </c>
      <c r="Y592" s="296">
        <f>IF(OR('Exp Database'!X592=Lists!$G$2,'Exp Database'!X592=Lists!$G$3,'Exp Database'!X592=0),0,IF($F592=Lists!$G$2,('Exp Database'!X592/'Exp with units conversion'!$H592)*'Exp with units conversion'!$G592,'Exp Database'!X592*'Exp with units conversion'!$G592))</f>
        <v>0</v>
      </c>
      <c r="Z592" s="296">
        <f>IF(OR('Exp Database'!Y592=Lists!$G$2,'Exp Database'!Y592=Lists!$G$3,'Exp Database'!Y592=0),0,IF($F592=Lists!$G$2,('Exp Database'!Y592/'Exp with units conversion'!$H592)*'Exp with units conversion'!$G592,'Exp Database'!Y592*'Exp with units conversion'!$G592))</f>
        <v>0</v>
      </c>
      <c r="AA592" s="296">
        <f>IF(OR('Exp Database'!Z592=Lists!$G$2,'Exp Database'!Z592=Lists!$G$3,'Exp Database'!Z592=0),0,IF($F592=Lists!$G$2,('Exp Database'!Z592/'Exp with units conversion'!$H592)*'Exp with units conversion'!$G592,'Exp Database'!Z592*'Exp with units conversion'!$G592))</f>
        <v>0</v>
      </c>
      <c r="AB592" s="296">
        <f>IF(OR('Exp Database'!AA592=Lists!$G$2,'Exp Database'!AA592=Lists!$G$3,'Exp Database'!AA592=0),0,IF($F592=Lists!$G$2,('Exp Database'!AA592/'Exp with units conversion'!$H592)*'Exp with units conversion'!$G592,'Exp Database'!AA592*'Exp with units conversion'!$G592))</f>
        <v>0</v>
      </c>
      <c r="AC592" s="296">
        <f>IF(OR('Exp Database'!AB592=Lists!$G$2,'Exp Database'!AB592=Lists!$G$3,'Exp Database'!AB592=0),0,IF($F592=Lists!$G$2,('Exp Database'!AB592/'Exp with units conversion'!$H592)*'Exp with units conversion'!$G592,'Exp Database'!AB592*'Exp with units conversion'!$G592))</f>
        <v>0</v>
      </c>
      <c r="AD592" s="296">
        <f>IF(OR('Exp Database'!AC592=Lists!$G$2,'Exp Database'!AC592=Lists!$G$3,'Exp Database'!AC592=0),0,IF($F592=Lists!$G$2,('Exp Database'!AC592/'Exp with units conversion'!$H592)*'Exp with units conversion'!$G592,'Exp Database'!AC592*'Exp with units conversion'!$G592))</f>
        <v>0</v>
      </c>
      <c r="AE592" s="296">
        <f>IF(OR('Exp Database'!AD592=Lists!$G$2,'Exp Database'!AD592=Lists!$G$3,'Exp Database'!AD592=0),0,IF($F592=Lists!$G$2,('Exp Database'!AD592/'Exp with units conversion'!$H592)*'Exp with units conversion'!$G592,'Exp Database'!AD592*'Exp with units conversion'!$G592))</f>
        <v>0</v>
      </c>
      <c r="AG592" s="296">
        <f t="shared" si="45"/>
        <v>1</v>
      </c>
      <c r="AH592" s="296">
        <f t="shared" si="46"/>
        <v>1</v>
      </c>
      <c r="AI592" s="296">
        <f t="shared" si="47"/>
        <v>1</v>
      </c>
      <c r="AJ592" s="296">
        <f t="shared" si="48"/>
        <v>1</v>
      </c>
    </row>
    <row r="593" spans="2:36" ht="30.75" thickBot="1" x14ac:dyDescent="0.3">
      <c r="B593" s="296" t="str">
        <f t="shared" si="49"/>
        <v>02013</v>
      </c>
      <c r="C593" s="229">
        <f>'Exp Database'!C593</f>
        <v>0</v>
      </c>
      <c r="D593" s="229">
        <f>'Exp Database'!D593</f>
        <v>2013</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34" t="str">
        <f>'Exp Database'!K593</f>
        <v>Gender programmes</v>
      </c>
      <c r="M593" s="296">
        <f>'Exp Database'!L593</f>
        <v>4</v>
      </c>
      <c r="N593" s="296">
        <f>IF(OR('Exp Database'!M593=Lists!$G$2,'Exp Database'!M593=Lists!$G$3,'Exp Database'!M593=0),0,IF($F593=Lists!$G$2,('Exp Database'!M593/'Exp with units conversion'!$H593)*'Exp with units conversion'!$G593,'Exp Database'!M593*'Exp with units conversion'!$G593))</f>
        <v>0</v>
      </c>
      <c r="O593" s="296">
        <f>IF(OR('Exp Database'!N593=Lists!$G$2,'Exp Database'!N593=Lists!$G$3,'Exp Database'!N593=0),0,IF($F593=Lists!$G$2,('Exp Database'!N593/'Exp with units conversion'!$H593)*'Exp with units conversion'!$G593,'Exp Database'!N593*'Exp with units conversion'!$G593))</f>
        <v>0</v>
      </c>
      <c r="P593" s="296">
        <f>IF(OR('Exp Database'!O593=Lists!$G$2,'Exp Database'!O593=Lists!$G$3,'Exp Database'!O593=0),0,IF($F593=Lists!$G$2,('Exp Database'!O593/'Exp with units conversion'!$H593)*'Exp with units conversion'!$G593,'Exp Database'!O593*'Exp with units conversion'!$G593))</f>
        <v>0</v>
      </c>
      <c r="Q593" s="296">
        <f>IF(OR('Exp Database'!P593=Lists!$G$2,'Exp Database'!P593=Lists!$G$3,'Exp Database'!P593=0),0,IF($F593=Lists!$G$2,('Exp Database'!P593/'Exp with units conversion'!$H593)*'Exp with units conversion'!$G593,'Exp Database'!P593*'Exp with units conversion'!$G593))</f>
        <v>0</v>
      </c>
      <c r="R593" s="296">
        <f>IF(OR('Exp Database'!Q593=Lists!$G$2,'Exp Database'!Q593=Lists!$G$3,'Exp Database'!Q593=0),0,IF($F593=Lists!$G$2,('Exp Database'!Q593/'Exp with units conversion'!$H593)*'Exp with units conversion'!$G593,'Exp Database'!Q593*'Exp with units conversion'!$G593))</f>
        <v>0</v>
      </c>
      <c r="S593" s="296">
        <f>IF(OR('Exp Database'!R593=Lists!$G$2,'Exp Database'!R593=Lists!$G$3,'Exp Database'!R593=0),0,IF($F593=Lists!$G$2,('Exp Database'!R593/'Exp with units conversion'!$H593)*'Exp with units conversion'!$G593,'Exp Database'!R593*'Exp with units conversion'!$G593))</f>
        <v>0</v>
      </c>
      <c r="T593" s="296">
        <f>IF(OR('Exp Database'!S593=Lists!$G$2,'Exp Database'!S593=Lists!$G$3,'Exp Database'!S593=0),0,IF($F593=Lists!$G$2,('Exp Database'!S593/'Exp with units conversion'!$H593)*'Exp with units conversion'!$G593,'Exp Database'!S593*'Exp with units conversion'!$G593))</f>
        <v>0</v>
      </c>
      <c r="U593" s="296">
        <f>IF(OR('Exp Database'!T593=Lists!$G$2,'Exp Database'!T593=Lists!$G$3,'Exp Database'!T593=0),0,IF($F593=Lists!$G$2,('Exp Database'!T593/'Exp with units conversion'!$H593)*'Exp with units conversion'!$G593,'Exp Database'!T593*'Exp with units conversion'!$G593))</f>
        <v>0</v>
      </c>
      <c r="V593" s="296">
        <f>IF(OR('Exp Database'!U593=Lists!$G$2,'Exp Database'!U593=Lists!$G$3,'Exp Database'!U593=0),0,IF($F593=Lists!$G$2,('Exp Database'!U593/'Exp with units conversion'!$H593)*'Exp with units conversion'!$G593,'Exp Database'!U593*'Exp with units conversion'!$G593))</f>
        <v>0</v>
      </c>
      <c r="W593" s="296">
        <f>IF(OR('Exp Database'!V593=Lists!$G$2,'Exp Database'!V593=Lists!$G$3,'Exp Database'!V593=0),0,IF($F593=Lists!$G$2,('Exp Database'!V593/'Exp with units conversion'!$H593)*'Exp with units conversion'!$G593,'Exp Database'!V593*'Exp with units conversion'!$G593))</f>
        <v>0</v>
      </c>
      <c r="X593" s="296">
        <f>IF(OR('Exp Database'!W593=Lists!$G$2,'Exp Database'!W593=Lists!$G$3,'Exp Database'!W593=0),0,IF($F593=Lists!$G$2,('Exp Database'!W593/'Exp with units conversion'!$H593)*'Exp with units conversion'!$G593,'Exp Database'!W593*'Exp with units conversion'!$G593))</f>
        <v>0</v>
      </c>
      <c r="Y593" s="296">
        <f>IF(OR('Exp Database'!X593=Lists!$G$2,'Exp Database'!X593=Lists!$G$3,'Exp Database'!X593=0),0,IF($F593=Lists!$G$2,('Exp Database'!X593/'Exp with units conversion'!$H593)*'Exp with units conversion'!$G593,'Exp Database'!X593*'Exp with units conversion'!$G593))</f>
        <v>0</v>
      </c>
      <c r="Z593" s="296">
        <f>IF(OR('Exp Database'!Y593=Lists!$G$2,'Exp Database'!Y593=Lists!$G$3,'Exp Database'!Y593=0),0,IF($F593=Lists!$G$2,('Exp Database'!Y593/'Exp with units conversion'!$H593)*'Exp with units conversion'!$G593,'Exp Database'!Y593*'Exp with units conversion'!$G593))</f>
        <v>0</v>
      </c>
      <c r="AA593" s="296">
        <f>IF(OR('Exp Database'!Z593=Lists!$G$2,'Exp Database'!Z593=Lists!$G$3,'Exp Database'!Z593=0),0,IF($F593=Lists!$G$2,('Exp Database'!Z593/'Exp with units conversion'!$H593)*'Exp with units conversion'!$G593,'Exp Database'!Z593*'Exp with units conversion'!$G593))</f>
        <v>0</v>
      </c>
      <c r="AB593" s="296">
        <f>IF(OR('Exp Database'!AA593=Lists!$G$2,'Exp Database'!AA593=Lists!$G$3,'Exp Database'!AA593=0),0,IF($F593=Lists!$G$2,('Exp Database'!AA593/'Exp with units conversion'!$H593)*'Exp with units conversion'!$G593,'Exp Database'!AA593*'Exp with units conversion'!$G593))</f>
        <v>0</v>
      </c>
      <c r="AC593" s="296">
        <f>IF(OR('Exp Database'!AB593=Lists!$G$2,'Exp Database'!AB593=Lists!$G$3,'Exp Database'!AB593=0),0,IF($F593=Lists!$G$2,('Exp Database'!AB593/'Exp with units conversion'!$H593)*'Exp with units conversion'!$G593,'Exp Database'!AB593*'Exp with units conversion'!$G593))</f>
        <v>0</v>
      </c>
      <c r="AD593" s="296">
        <f>IF(OR('Exp Database'!AC593=Lists!$G$2,'Exp Database'!AC593=Lists!$G$3,'Exp Database'!AC593=0),0,IF($F593=Lists!$G$2,('Exp Database'!AC593/'Exp with units conversion'!$H593)*'Exp with units conversion'!$G593,'Exp Database'!AC593*'Exp with units conversion'!$G593))</f>
        <v>0</v>
      </c>
      <c r="AE593" s="296">
        <f>IF(OR('Exp Database'!AD593=Lists!$G$2,'Exp Database'!AD593=Lists!$G$3,'Exp Database'!AD593=0),0,IF($F593=Lists!$G$2,('Exp Database'!AD593/'Exp with units conversion'!$H593)*'Exp with units conversion'!$G593,'Exp Database'!AD593*'Exp with units conversion'!$G593))</f>
        <v>0</v>
      </c>
      <c r="AG593" s="296">
        <f t="shared" si="45"/>
        <v>1</v>
      </c>
      <c r="AH593" s="296">
        <f t="shared" si="46"/>
        <v>1</v>
      </c>
      <c r="AI593" s="296">
        <f t="shared" si="47"/>
        <v>1</v>
      </c>
      <c r="AJ593" s="296">
        <f t="shared" si="48"/>
        <v>1</v>
      </c>
    </row>
    <row r="594" spans="2:36" ht="15.75" thickBot="1" x14ac:dyDescent="0.3">
      <c r="B594" s="296" t="str">
        <f t="shared" si="49"/>
        <v>02013</v>
      </c>
      <c r="C594" s="229">
        <f>'Exp Database'!C594</f>
        <v>0</v>
      </c>
      <c r="D594" s="229">
        <f>'Exp Database'!D594</f>
        <v>2013</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34">
        <f>'Exp Database'!K594</f>
        <v>0</v>
      </c>
      <c r="M594" s="296">
        <f>'Exp Database'!L594</f>
        <v>0</v>
      </c>
      <c r="N594" s="296">
        <f>IF(OR('Exp Database'!M594=Lists!$G$2,'Exp Database'!M594=Lists!$G$3,'Exp Database'!M594=0),0,IF($F594=Lists!$G$2,('Exp Database'!M594/'Exp with units conversion'!$H594)*'Exp with units conversion'!$G594,'Exp Database'!M594*'Exp with units conversion'!$G594))</f>
        <v>0</v>
      </c>
      <c r="O594" s="296">
        <f>IF(OR('Exp Database'!N594=Lists!$G$2,'Exp Database'!N594=Lists!$G$3,'Exp Database'!N594=0),0,IF($F594=Lists!$G$2,('Exp Database'!N594/'Exp with units conversion'!$H594)*'Exp with units conversion'!$G594,'Exp Database'!N594*'Exp with units conversion'!$G594))</f>
        <v>0</v>
      </c>
      <c r="P594" s="296">
        <f>IF(OR('Exp Database'!O594=Lists!$G$2,'Exp Database'!O594=Lists!$G$3,'Exp Database'!O594=0),0,IF($F594=Lists!$G$2,('Exp Database'!O594/'Exp with units conversion'!$H594)*'Exp with units conversion'!$G594,'Exp Database'!O594*'Exp with units conversion'!$G594))</f>
        <v>0</v>
      </c>
      <c r="Q594" s="296">
        <f>IF(OR('Exp Database'!P594=Lists!$G$2,'Exp Database'!P594=Lists!$G$3,'Exp Database'!P594=0),0,IF($F594=Lists!$G$2,('Exp Database'!P594/'Exp with units conversion'!$H594)*'Exp with units conversion'!$G594,'Exp Database'!P594*'Exp with units conversion'!$G594))</f>
        <v>0</v>
      </c>
      <c r="R594" s="296">
        <f>IF(OR('Exp Database'!Q594=Lists!$G$2,'Exp Database'!Q594=Lists!$G$3,'Exp Database'!Q594=0),0,IF($F594=Lists!$G$2,('Exp Database'!Q594/'Exp with units conversion'!$H594)*'Exp with units conversion'!$G594,'Exp Database'!Q594*'Exp with units conversion'!$G594))</f>
        <v>0</v>
      </c>
      <c r="S594" s="296">
        <f>IF(OR('Exp Database'!R594=Lists!$G$2,'Exp Database'!R594=Lists!$G$3,'Exp Database'!R594=0),0,IF($F594=Lists!$G$2,('Exp Database'!R594/'Exp with units conversion'!$H594)*'Exp with units conversion'!$G594,'Exp Database'!R594*'Exp with units conversion'!$G594))</f>
        <v>0</v>
      </c>
      <c r="T594" s="296">
        <f>IF(OR('Exp Database'!S594=Lists!$G$2,'Exp Database'!S594=Lists!$G$3,'Exp Database'!S594=0),0,IF($F594=Lists!$G$2,('Exp Database'!S594/'Exp with units conversion'!$H594)*'Exp with units conversion'!$G594,'Exp Database'!S594*'Exp with units conversion'!$G594))</f>
        <v>0</v>
      </c>
      <c r="U594" s="296">
        <f>IF(OR('Exp Database'!T594=Lists!$G$2,'Exp Database'!T594=Lists!$G$3,'Exp Database'!T594=0),0,IF($F594=Lists!$G$2,('Exp Database'!T594/'Exp with units conversion'!$H594)*'Exp with units conversion'!$G594,'Exp Database'!T594*'Exp with units conversion'!$G594))</f>
        <v>0</v>
      </c>
      <c r="V594" s="296">
        <f>IF(OR('Exp Database'!U594=Lists!$G$2,'Exp Database'!U594=Lists!$G$3,'Exp Database'!U594=0),0,IF($F594=Lists!$G$2,('Exp Database'!U594/'Exp with units conversion'!$H594)*'Exp with units conversion'!$G594,'Exp Database'!U594*'Exp with units conversion'!$G594))</f>
        <v>0</v>
      </c>
      <c r="W594" s="296">
        <f>IF(OR('Exp Database'!V594=Lists!$G$2,'Exp Database'!V594=Lists!$G$3,'Exp Database'!V594=0),0,IF($F594=Lists!$G$2,('Exp Database'!V594/'Exp with units conversion'!$H594)*'Exp with units conversion'!$G594,'Exp Database'!V594*'Exp with units conversion'!$G594))</f>
        <v>0</v>
      </c>
      <c r="X594" s="296">
        <f>IF(OR('Exp Database'!W594=Lists!$G$2,'Exp Database'!W594=Lists!$G$3,'Exp Database'!W594=0),0,IF($F594=Lists!$G$2,('Exp Database'!W594/'Exp with units conversion'!$H594)*'Exp with units conversion'!$G594,'Exp Database'!W594*'Exp with units conversion'!$G594))</f>
        <v>0</v>
      </c>
      <c r="Y594" s="296">
        <f>IF(OR('Exp Database'!X594=Lists!$G$2,'Exp Database'!X594=Lists!$G$3,'Exp Database'!X594=0),0,IF($F594=Lists!$G$2,('Exp Database'!X594/'Exp with units conversion'!$H594)*'Exp with units conversion'!$G594,'Exp Database'!X594*'Exp with units conversion'!$G594))</f>
        <v>0</v>
      </c>
      <c r="Z594" s="296">
        <f>IF(OR('Exp Database'!Y594=Lists!$G$2,'Exp Database'!Y594=Lists!$G$3,'Exp Database'!Y594=0),0,IF($F594=Lists!$G$2,('Exp Database'!Y594/'Exp with units conversion'!$H594)*'Exp with units conversion'!$G594,'Exp Database'!Y594*'Exp with units conversion'!$G594))</f>
        <v>0</v>
      </c>
      <c r="AA594" s="296">
        <f>IF(OR('Exp Database'!Z594=Lists!$G$2,'Exp Database'!Z594=Lists!$G$3,'Exp Database'!Z594=0),0,IF($F594=Lists!$G$2,('Exp Database'!Z594/'Exp with units conversion'!$H594)*'Exp with units conversion'!$G594,'Exp Database'!Z594*'Exp with units conversion'!$G594))</f>
        <v>0</v>
      </c>
      <c r="AB594" s="296">
        <f>IF(OR('Exp Database'!AA594=Lists!$G$2,'Exp Database'!AA594=Lists!$G$3,'Exp Database'!AA594=0),0,IF($F594=Lists!$G$2,('Exp Database'!AA594/'Exp with units conversion'!$H594)*'Exp with units conversion'!$G594,'Exp Database'!AA594*'Exp with units conversion'!$G594))</f>
        <v>0</v>
      </c>
      <c r="AC594" s="296">
        <f>IF(OR('Exp Database'!AB594=Lists!$G$2,'Exp Database'!AB594=Lists!$G$3,'Exp Database'!AB594=0),0,IF($F594=Lists!$G$2,('Exp Database'!AB594/'Exp with units conversion'!$H594)*'Exp with units conversion'!$G594,'Exp Database'!AB594*'Exp with units conversion'!$G594))</f>
        <v>0</v>
      </c>
      <c r="AD594" s="296">
        <f>IF(OR('Exp Database'!AC594=Lists!$G$2,'Exp Database'!AC594=Lists!$G$3,'Exp Database'!AC594=0),0,IF($F594=Lists!$G$2,('Exp Database'!AC594/'Exp with units conversion'!$H594)*'Exp with units conversion'!$G594,'Exp Database'!AC594*'Exp with units conversion'!$G594))</f>
        <v>0</v>
      </c>
      <c r="AE594" s="296">
        <f>IF(OR('Exp Database'!AD594=Lists!$G$2,'Exp Database'!AD594=Lists!$G$3,'Exp Database'!AD594=0),0,IF($F594=Lists!$G$2,('Exp Database'!AD594/'Exp with units conversion'!$H594)*'Exp with units conversion'!$G594,'Exp Database'!AD594*'Exp with units conversion'!$G594))</f>
        <v>0</v>
      </c>
      <c r="AG594" s="296">
        <f t="shared" si="45"/>
        <v>1</v>
      </c>
      <c r="AH594" s="296">
        <f t="shared" si="46"/>
        <v>1</v>
      </c>
      <c r="AI594" s="296">
        <f t="shared" si="47"/>
        <v>1</v>
      </c>
      <c r="AJ594" s="296">
        <f t="shared" si="48"/>
        <v>1</v>
      </c>
    </row>
    <row r="595" spans="2:36" ht="45.75" thickBot="1" x14ac:dyDescent="0.3">
      <c r="B595" s="296" t="str">
        <f t="shared" si="49"/>
        <v>02013</v>
      </c>
      <c r="C595" s="229">
        <f>'Exp Database'!C595</f>
        <v>0</v>
      </c>
      <c r="D595" s="229">
        <f>'Exp Database'!D595</f>
        <v>2013</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34" t="str">
        <f>'Exp Database'!K595</f>
        <v>Programmes for children and adolescents</v>
      </c>
      <c r="M595" s="296">
        <f>'Exp Database'!L595</f>
        <v>5</v>
      </c>
      <c r="N595" s="296">
        <f>IF(OR('Exp Database'!M595=Lists!$G$2,'Exp Database'!M595=Lists!$G$3,'Exp Database'!M595=0),0,IF($F595=Lists!$G$2,('Exp Database'!M595/'Exp with units conversion'!$H595)*'Exp with units conversion'!$G595,'Exp Database'!M595*'Exp with units conversion'!$G595))</f>
        <v>0</v>
      </c>
      <c r="O595" s="296">
        <f>IF(OR('Exp Database'!N595=Lists!$G$2,'Exp Database'!N595=Lists!$G$3,'Exp Database'!N595=0),0,IF($F595=Lists!$G$2,('Exp Database'!N595/'Exp with units conversion'!$H595)*'Exp with units conversion'!$G595,'Exp Database'!N595*'Exp with units conversion'!$G595))</f>
        <v>0</v>
      </c>
      <c r="P595" s="296">
        <f>IF(OR('Exp Database'!O595=Lists!$G$2,'Exp Database'!O595=Lists!$G$3,'Exp Database'!O595=0),0,IF($F595=Lists!$G$2,('Exp Database'!O595/'Exp with units conversion'!$H595)*'Exp with units conversion'!$G595,'Exp Database'!O595*'Exp with units conversion'!$G595))</f>
        <v>0</v>
      </c>
      <c r="Q595" s="296">
        <f>IF(OR('Exp Database'!P595=Lists!$G$2,'Exp Database'!P595=Lists!$G$3,'Exp Database'!P595=0),0,IF($F595=Lists!$G$2,('Exp Database'!P595/'Exp with units conversion'!$H595)*'Exp with units conversion'!$G595,'Exp Database'!P595*'Exp with units conversion'!$G595))</f>
        <v>0</v>
      </c>
      <c r="R595" s="296">
        <f>IF(OR('Exp Database'!Q595=Lists!$G$2,'Exp Database'!Q595=Lists!$G$3,'Exp Database'!Q595=0),0,IF($F595=Lists!$G$2,('Exp Database'!Q595/'Exp with units conversion'!$H595)*'Exp with units conversion'!$G595,'Exp Database'!Q595*'Exp with units conversion'!$G595))</f>
        <v>0</v>
      </c>
      <c r="S595" s="296">
        <f>IF(OR('Exp Database'!R595=Lists!$G$2,'Exp Database'!R595=Lists!$G$3,'Exp Database'!R595=0),0,IF($F595=Lists!$G$2,('Exp Database'!R595/'Exp with units conversion'!$H595)*'Exp with units conversion'!$G595,'Exp Database'!R595*'Exp with units conversion'!$G595))</f>
        <v>0</v>
      </c>
      <c r="T595" s="296">
        <f>IF(OR('Exp Database'!S595=Lists!$G$2,'Exp Database'!S595=Lists!$G$3,'Exp Database'!S595=0),0,IF($F595=Lists!$G$2,('Exp Database'!S595/'Exp with units conversion'!$H595)*'Exp with units conversion'!$G595,'Exp Database'!S595*'Exp with units conversion'!$G595))</f>
        <v>0</v>
      </c>
      <c r="U595" s="296">
        <f>IF(OR('Exp Database'!T595=Lists!$G$2,'Exp Database'!T595=Lists!$G$3,'Exp Database'!T595=0),0,IF($F595=Lists!$G$2,('Exp Database'!T595/'Exp with units conversion'!$H595)*'Exp with units conversion'!$G595,'Exp Database'!T595*'Exp with units conversion'!$G595))</f>
        <v>0</v>
      </c>
      <c r="V595" s="296">
        <f>IF(OR('Exp Database'!U595=Lists!$G$2,'Exp Database'!U595=Lists!$G$3,'Exp Database'!U595=0),0,IF($F595=Lists!$G$2,('Exp Database'!U595/'Exp with units conversion'!$H595)*'Exp with units conversion'!$G595,'Exp Database'!U595*'Exp with units conversion'!$G595))</f>
        <v>0</v>
      </c>
      <c r="W595" s="296">
        <f>IF(OR('Exp Database'!V595=Lists!$G$2,'Exp Database'!V595=Lists!$G$3,'Exp Database'!V595=0),0,IF($F595=Lists!$G$2,('Exp Database'!V595/'Exp with units conversion'!$H595)*'Exp with units conversion'!$G595,'Exp Database'!V595*'Exp with units conversion'!$G595))</f>
        <v>0</v>
      </c>
      <c r="X595" s="296">
        <f>IF(OR('Exp Database'!W595=Lists!$G$2,'Exp Database'!W595=Lists!$G$3,'Exp Database'!W595=0),0,IF($F595=Lists!$G$2,('Exp Database'!W595/'Exp with units conversion'!$H595)*'Exp with units conversion'!$G595,'Exp Database'!W595*'Exp with units conversion'!$G595))</f>
        <v>0</v>
      </c>
      <c r="Y595" s="296">
        <f>IF(OR('Exp Database'!X595=Lists!$G$2,'Exp Database'!X595=Lists!$G$3,'Exp Database'!X595=0),0,IF($F595=Lists!$G$2,('Exp Database'!X595/'Exp with units conversion'!$H595)*'Exp with units conversion'!$G595,'Exp Database'!X595*'Exp with units conversion'!$G595))</f>
        <v>0</v>
      </c>
      <c r="Z595" s="296">
        <f>IF(OR('Exp Database'!Y595=Lists!$G$2,'Exp Database'!Y595=Lists!$G$3,'Exp Database'!Y595=0),0,IF($F595=Lists!$G$2,('Exp Database'!Y595/'Exp with units conversion'!$H595)*'Exp with units conversion'!$G595,'Exp Database'!Y595*'Exp with units conversion'!$G595))</f>
        <v>0</v>
      </c>
      <c r="AA595" s="296">
        <f>IF(OR('Exp Database'!Z595=Lists!$G$2,'Exp Database'!Z595=Lists!$G$3,'Exp Database'!Z595=0),0,IF($F595=Lists!$G$2,('Exp Database'!Z595/'Exp with units conversion'!$H595)*'Exp with units conversion'!$G595,'Exp Database'!Z595*'Exp with units conversion'!$G595))</f>
        <v>0</v>
      </c>
      <c r="AB595" s="296">
        <f>IF(OR('Exp Database'!AA595=Lists!$G$2,'Exp Database'!AA595=Lists!$G$3,'Exp Database'!AA595=0),0,IF($F595=Lists!$G$2,('Exp Database'!AA595/'Exp with units conversion'!$H595)*'Exp with units conversion'!$G595,'Exp Database'!AA595*'Exp with units conversion'!$G595))</f>
        <v>0</v>
      </c>
      <c r="AC595" s="296">
        <f>IF(OR('Exp Database'!AB595=Lists!$G$2,'Exp Database'!AB595=Lists!$G$3,'Exp Database'!AB595=0),0,IF($F595=Lists!$G$2,('Exp Database'!AB595/'Exp with units conversion'!$H595)*'Exp with units conversion'!$G595,'Exp Database'!AB595*'Exp with units conversion'!$G595))</f>
        <v>0</v>
      </c>
      <c r="AD595" s="296">
        <f>IF(OR('Exp Database'!AC595=Lists!$G$2,'Exp Database'!AC595=Lists!$G$3,'Exp Database'!AC595=0),0,IF($F595=Lists!$G$2,('Exp Database'!AC595/'Exp with units conversion'!$H595)*'Exp with units conversion'!$G595,'Exp Database'!AC595*'Exp with units conversion'!$G595))</f>
        <v>0</v>
      </c>
      <c r="AE595" s="296">
        <f>IF(OR('Exp Database'!AD595=Lists!$G$2,'Exp Database'!AD595=Lists!$G$3,'Exp Database'!AD595=0),0,IF($F595=Lists!$G$2,('Exp Database'!AD595/'Exp with units conversion'!$H595)*'Exp with units conversion'!$G595,'Exp Database'!AD595*'Exp with units conversion'!$G595))</f>
        <v>0</v>
      </c>
      <c r="AG595" s="296">
        <f t="shared" si="45"/>
        <v>1</v>
      </c>
      <c r="AH595" s="296">
        <f t="shared" si="46"/>
        <v>1</v>
      </c>
      <c r="AI595" s="296">
        <f t="shared" si="47"/>
        <v>1</v>
      </c>
      <c r="AJ595" s="296">
        <f t="shared" si="48"/>
        <v>1</v>
      </c>
    </row>
    <row r="596" spans="2:36" ht="15.75" thickBot="1" x14ac:dyDescent="0.3">
      <c r="B596" s="296" t="str">
        <f t="shared" si="49"/>
        <v>02013</v>
      </c>
      <c r="C596" s="229">
        <f>'Exp Database'!C596</f>
        <v>0</v>
      </c>
      <c r="D596" s="229">
        <f>'Exp Database'!D596</f>
        <v>2013</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34">
        <f>'Exp Database'!K596</f>
        <v>0</v>
      </c>
      <c r="M596" s="296">
        <f>'Exp Database'!L596</f>
        <v>0</v>
      </c>
      <c r="N596" s="296">
        <f>IF(OR('Exp Database'!M596=Lists!$G$2,'Exp Database'!M596=Lists!$G$3,'Exp Database'!M596=0),0,IF($F596=Lists!$G$2,('Exp Database'!M596/'Exp with units conversion'!$H596)*'Exp with units conversion'!$G596,'Exp Database'!M596*'Exp with units conversion'!$G596))</f>
        <v>0</v>
      </c>
      <c r="O596" s="296">
        <f>IF(OR('Exp Database'!N596=Lists!$G$2,'Exp Database'!N596=Lists!$G$3,'Exp Database'!N596=0),0,IF($F596=Lists!$G$2,('Exp Database'!N596/'Exp with units conversion'!$H596)*'Exp with units conversion'!$G596,'Exp Database'!N596*'Exp with units conversion'!$G596))</f>
        <v>0</v>
      </c>
      <c r="P596" s="296">
        <f>IF(OR('Exp Database'!O596=Lists!$G$2,'Exp Database'!O596=Lists!$G$3,'Exp Database'!O596=0),0,IF($F596=Lists!$G$2,('Exp Database'!O596/'Exp with units conversion'!$H596)*'Exp with units conversion'!$G596,'Exp Database'!O596*'Exp with units conversion'!$G596))</f>
        <v>0</v>
      </c>
      <c r="Q596" s="296">
        <f>IF(OR('Exp Database'!P596=Lists!$G$2,'Exp Database'!P596=Lists!$G$3,'Exp Database'!P596=0),0,IF($F596=Lists!$G$2,('Exp Database'!P596/'Exp with units conversion'!$H596)*'Exp with units conversion'!$G596,'Exp Database'!P596*'Exp with units conversion'!$G596))</f>
        <v>0</v>
      </c>
      <c r="R596" s="296">
        <f>IF(OR('Exp Database'!Q596=Lists!$G$2,'Exp Database'!Q596=Lists!$G$3,'Exp Database'!Q596=0),0,IF($F596=Lists!$G$2,('Exp Database'!Q596/'Exp with units conversion'!$H596)*'Exp with units conversion'!$G596,'Exp Database'!Q596*'Exp with units conversion'!$G596))</f>
        <v>0</v>
      </c>
      <c r="S596" s="296">
        <f>IF(OR('Exp Database'!R596=Lists!$G$2,'Exp Database'!R596=Lists!$G$3,'Exp Database'!R596=0),0,IF($F596=Lists!$G$2,('Exp Database'!R596/'Exp with units conversion'!$H596)*'Exp with units conversion'!$G596,'Exp Database'!R596*'Exp with units conversion'!$G596))</f>
        <v>0</v>
      </c>
      <c r="T596" s="296">
        <f>IF(OR('Exp Database'!S596=Lists!$G$2,'Exp Database'!S596=Lists!$G$3,'Exp Database'!S596=0),0,IF($F596=Lists!$G$2,('Exp Database'!S596/'Exp with units conversion'!$H596)*'Exp with units conversion'!$G596,'Exp Database'!S596*'Exp with units conversion'!$G596))</f>
        <v>0</v>
      </c>
      <c r="U596" s="296">
        <f>IF(OR('Exp Database'!T596=Lists!$G$2,'Exp Database'!T596=Lists!$G$3,'Exp Database'!T596=0),0,IF($F596=Lists!$G$2,('Exp Database'!T596/'Exp with units conversion'!$H596)*'Exp with units conversion'!$G596,'Exp Database'!T596*'Exp with units conversion'!$G596))</f>
        <v>0</v>
      </c>
      <c r="V596" s="296">
        <f>IF(OR('Exp Database'!U596=Lists!$G$2,'Exp Database'!U596=Lists!$G$3,'Exp Database'!U596=0),0,IF($F596=Lists!$G$2,('Exp Database'!U596/'Exp with units conversion'!$H596)*'Exp with units conversion'!$G596,'Exp Database'!U596*'Exp with units conversion'!$G596))</f>
        <v>0</v>
      </c>
      <c r="W596" s="296">
        <f>IF(OR('Exp Database'!V596=Lists!$G$2,'Exp Database'!V596=Lists!$G$3,'Exp Database'!V596=0),0,IF($F596=Lists!$G$2,('Exp Database'!V596/'Exp with units conversion'!$H596)*'Exp with units conversion'!$G596,'Exp Database'!V596*'Exp with units conversion'!$G596))</f>
        <v>0</v>
      </c>
      <c r="X596" s="296">
        <f>IF(OR('Exp Database'!W596=Lists!$G$2,'Exp Database'!W596=Lists!$G$3,'Exp Database'!W596=0),0,IF($F596=Lists!$G$2,('Exp Database'!W596/'Exp with units conversion'!$H596)*'Exp with units conversion'!$G596,'Exp Database'!W596*'Exp with units conversion'!$G596))</f>
        <v>0</v>
      </c>
      <c r="Y596" s="296">
        <f>IF(OR('Exp Database'!X596=Lists!$G$2,'Exp Database'!X596=Lists!$G$3,'Exp Database'!X596=0),0,IF($F596=Lists!$G$2,('Exp Database'!X596/'Exp with units conversion'!$H596)*'Exp with units conversion'!$G596,'Exp Database'!X596*'Exp with units conversion'!$G596))</f>
        <v>0</v>
      </c>
      <c r="Z596" s="296">
        <f>IF(OR('Exp Database'!Y596=Lists!$G$2,'Exp Database'!Y596=Lists!$G$3,'Exp Database'!Y596=0),0,IF($F596=Lists!$G$2,('Exp Database'!Y596/'Exp with units conversion'!$H596)*'Exp with units conversion'!$G596,'Exp Database'!Y596*'Exp with units conversion'!$G596))</f>
        <v>0</v>
      </c>
      <c r="AA596" s="296">
        <f>IF(OR('Exp Database'!Z596=Lists!$G$2,'Exp Database'!Z596=Lists!$G$3,'Exp Database'!Z596=0),0,IF($F596=Lists!$G$2,('Exp Database'!Z596/'Exp with units conversion'!$H596)*'Exp with units conversion'!$G596,'Exp Database'!Z596*'Exp with units conversion'!$G596))</f>
        <v>0</v>
      </c>
      <c r="AB596" s="296">
        <f>IF(OR('Exp Database'!AA596=Lists!$G$2,'Exp Database'!AA596=Lists!$G$3,'Exp Database'!AA596=0),0,IF($F596=Lists!$G$2,('Exp Database'!AA596/'Exp with units conversion'!$H596)*'Exp with units conversion'!$G596,'Exp Database'!AA596*'Exp with units conversion'!$G596))</f>
        <v>0</v>
      </c>
      <c r="AC596" s="296">
        <f>IF(OR('Exp Database'!AB596=Lists!$G$2,'Exp Database'!AB596=Lists!$G$3,'Exp Database'!AB596=0),0,IF($F596=Lists!$G$2,('Exp Database'!AB596/'Exp with units conversion'!$H596)*'Exp with units conversion'!$G596,'Exp Database'!AB596*'Exp with units conversion'!$G596))</f>
        <v>0</v>
      </c>
      <c r="AD596" s="296">
        <f>IF(OR('Exp Database'!AC596=Lists!$G$2,'Exp Database'!AC596=Lists!$G$3,'Exp Database'!AC596=0),0,IF($F596=Lists!$G$2,('Exp Database'!AC596/'Exp with units conversion'!$H596)*'Exp with units conversion'!$G596,'Exp Database'!AC596*'Exp with units conversion'!$G596))</f>
        <v>0</v>
      </c>
      <c r="AE596" s="296">
        <f>IF(OR('Exp Database'!AD596=Lists!$G$2,'Exp Database'!AD596=Lists!$G$3,'Exp Database'!AD596=0),0,IF($F596=Lists!$G$2,('Exp Database'!AD596/'Exp with units conversion'!$H596)*'Exp with units conversion'!$G596,'Exp Database'!AD596*'Exp with units conversion'!$G596))</f>
        <v>0</v>
      </c>
      <c r="AG596" s="296">
        <f t="shared" ref="AG596:AG635" si="50">IF((R596+W596+AD596)=AE596,1,0)</f>
        <v>1</v>
      </c>
      <c r="AH596" s="296">
        <f t="shared" ref="AH596:AH635" si="51">IF(R596=SUM(N596:Q596),1,0)</f>
        <v>1</v>
      </c>
      <c r="AI596" s="296">
        <f t="shared" ref="AI596:AI635" si="52">IF(W596=SUM(S596:V596),1,0)</f>
        <v>1</v>
      </c>
      <c r="AJ596" s="296">
        <f t="shared" ref="AJ596:AJ635" si="53">IF(AD596=SUM(X596:AC596),1,0)</f>
        <v>1</v>
      </c>
    </row>
    <row r="597" spans="2:36" ht="15.75" thickBot="1" x14ac:dyDescent="0.3">
      <c r="B597" s="296" t="str">
        <f t="shared" si="49"/>
        <v>02013</v>
      </c>
      <c r="C597" s="229">
        <f>'Exp Database'!C597</f>
        <v>0</v>
      </c>
      <c r="D597" s="229">
        <f>'Exp Database'!D597</f>
        <v>2013</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34" t="str">
        <f>'Exp Database'!K597</f>
        <v>Social protection</v>
      </c>
      <c r="M597" s="296">
        <f>'Exp Database'!L597</f>
        <v>6</v>
      </c>
      <c r="N597" s="296">
        <f>IF(OR('Exp Database'!M597=Lists!$G$2,'Exp Database'!M597=Lists!$G$3,'Exp Database'!M597=0),0,IF($F597=Lists!$G$2,('Exp Database'!M597/'Exp with units conversion'!$H597)*'Exp with units conversion'!$G597,'Exp Database'!M597*'Exp with units conversion'!$G597))</f>
        <v>0</v>
      </c>
      <c r="O597" s="296">
        <f>IF(OR('Exp Database'!N597=Lists!$G$2,'Exp Database'!N597=Lists!$G$3,'Exp Database'!N597=0),0,IF($F597=Lists!$G$2,('Exp Database'!N597/'Exp with units conversion'!$H597)*'Exp with units conversion'!$G597,'Exp Database'!N597*'Exp with units conversion'!$G597))</f>
        <v>0</v>
      </c>
      <c r="P597" s="296">
        <f>IF(OR('Exp Database'!O597=Lists!$G$2,'Exp Database'!O597=Lists!$G$3,'Exp Database'!O597=0),0,IF($F597=Lists!$G$2,('Exp Database'!O597/'Exp with units conversion'!$H597)*'Exp with units conversion'!$G597,'Exp Database'!O597*'Exp with units conversion'!$G597))</f>
        <v>0</v>
      </c>
      <c r="Q597" s="296">
        <f>IF(OR('Exp Database'!P597=Lists!$G$2,'Exp Database'!P597=Lists!$G$3,'Exp Database'!P597=0),0,IF($F597=Lists!$G$2,('Exp Database'!P597/'Exp with units conversion'!$H597)*'Exp with units conversion'!$G597,'Exp Database'!P597*'Exp with units conversion'!$G597))</f>
        <v>0</v>
      </c>
      <c r="R597" s="296">
        <f>IF(OR('Exp Database'!Q597=Lists!$G$2,'Exp Database'!Q597=Lists!$G$3,'Exp Database'!Q597=0),0,IF($F597=Lists!$G$2,('Exp Database'!Q597/'Exp with units conversion'!$H597)*'Exp with units conversion'!$G597,'Exp Database'!Q597*'Exp with units conversion'!$G597))</f>
        <v>0</v>
      </c>
      <c r="S597" s="296">
        <f>IF(OR('Exp Database'!R597=Lists!$G$2,'Exp Database'!R597=Lists!$G$3,'Exp Database'!R597=0),0,IF($F597=Lists!$G$2,('Exp Database'!R597/'Exp with units conversion'!$H597)*'Exp with units conversion'!$G597,'Exp Database'!R597*'Exp with units conversion'!$G597))</f>
        <v>0</v>
      </c>
      <c r="T597" s="296">
        <f>IF(OR('Exp Database'!S597=Lists!$G$2,'Exp Database'!S597=Lists!$G$3,'Exp Database'!S597=0),0,IF($F597=Lists!$G$2,('Exp Database'!S597/'Exp with units conversion'!$H597)*'Exp with units conversion'!$G597,'Exp Database'!S597*'Exp with units conversion'!$G597))</f>
        <v>0</v>
      </c>
      <c r="U597" s="296">
        <f>IF(OR('Exp Database'!T597=Lists!$G$2,'Exp Database'!T597=Lists!$G$3,'Exp Database'!T597=0),0,IF($F597=Lists!$G$2,('Exp Database'!T597/'Exp with units conversion'!$H597)*'Exp with units conversion'!$G597,'Exp Database'!T597*'Exp with units conversion'!$G597))</f>
        <v>0</v>
      </c>
      <c r="V597" s="296">
        <f>IF(OR('Exp Database'!U597=Lists!$G$2,'Exp Database'!U597=Lists!$G$3,'Exp Database'!U597=0),0,IF($F597=Lists!$G$2,('Exp Database'!U597/'Exp with units conversion'!$H597)*'Exp with units conversion'!$G597,'Exp Database'!U597*'Exp with units conversion'!$G597))</f>
        <v>0</v>
      </c>
      <c r="W597" s="296">
        <f>IF(OR('Exp Database'!V597=Lists!$G$2,'Exp Database'!V597=Lists!$G$3,'Exp Database'!V597=0),0,IF($F597=Lists!$G$2,('Exp Database'!V597/'Exp with units conversion'!$H597)*'Exp with units conversion'!$G597,'Exp Database'!V597*'Exp with units conversion'!$G597))</f>
        <v>0</v>
      </c>
      <c r="X597" s="296">
        <f>IF(OR('Exp Database'!W597=Lists!$G$2,'Exp Database'!W597=Lists!$G$3,'Exp Database'!W597=0),0,IF($F597=Lists!$G$2,('Exp Database'!W597/'Exp with units conversion'!$H597)*'Exp with units conversion'!$G597,'Exp Database'!W597*'Exp with units conversion'!$G597))</f>
        <v>0</v>
      </c>
      <c r="Y597" s="296">
        <f>IF(OR('Exp Database'!X597=Lists!$G$2,'Exp Database'!X597=Lists!$G$3,'Exp Database'!X597=0),0,IF($F597=Lists!$G$2,('Exp Database'!X597/'Exp with units conversion'!$H597)*'Exp with units conversion'!$G597,'Exp Database'!X597*'Exp with units conversion'!$G597))</f>
        <v>0</v>
      </c>
      <c r="Z597" s="296">
        <f>IF(OR('Exp Database'!Y597=Lists!$G$2,'Exp Database'!Y597=Lists!$G$3,'Exp Database'!Y597=0),0,IF($F597=Lists!$G$2,('Exp Database'!Y597/'Exp with units conversion'!$H597)*'Exp with units conversion'!$G597,'Exp Database'!Y597*'Exp with units conversion'!$G597))</f>
        <v>0</v>
      </c>
      <c r="AA597" s="296">
        <f>IF(OR('Exp Database'!Z597=Lists!$G$2,'Exp Database'!Z597=Lists!$G$3,'Exp Database'!Z597=0),0,IF($F597=Lists!$G$2,('Exp Database'!Z597/'Exp with units conversion'!$H597)*'Exp with units conversion'!$G597,'Exp Database'!Z597*'Exp with units conversion'!$G597))</f>
        <v>0</v>
      </c>
      <c r="AB597" s="296">
        <f>IF(OR('Exp Database'!AA597=Lists!$G$2,'Exp Database'!AA597=Lists!$G$3,'Exp Database'!AA597=0),0,IF($F597=Lists!$G$2,('Exp Database'!AA597/'Exp with units conversion'!$H597)*'Exp with units conversion'!$G597,'Exp Database'!AA597*'Exp with units conversion'!$G597))</f>
        <v>0</v>
      </c>
      <c r="AC597" s="296">
        <f>IF(OR('Exp Database'!AB597=Lists!$G$2,'Exp Database'!AB597=Lists!$G$3,'Exp Database'!AB597=0),0,IF($F597=Lists!$G$2,('Exp Database'!AB597/'Exp with units conversion'!$H597)*'Exp with units conversion'!$G597,'Exp Database'!AB597*'Exp with units conversion'!$G597))</f>
        <v>0</v>
      </c>
      <c r="AD597" s="296">
        <f>IF(OR('Exp Database'!AC597=Lists!$G$2,'Exp Database'!AC597=Lists!$G$3,'Exp Database'!AC597=0),0,IF($F597=Lists!$G$2,('Exp Database'!AC597/'Exp with units conversion'!$H597)*'Exp with units conversion'!$G597,'Exp Database'!AC597*'Exp with units conversion'!$G597))</f>
        <v>0</v>
      </c>
      <c r="AE597" s="296">
        <f>IF(OR('Exp Database'!AD597=Lists!$G$2,'Exp Database'!AD597=Lists!$G$3,'Exp Database'!AD597=0),0,IF($F597=Lists!$G$2,('Exp Database'!AD597/'Exp with units conversion'!$H597)*'Exp with units conversion'!$G597,'Exp Database'!AD597*'Exp with units conversion'!$G597))</f>
        <v>0</v>
      </c>
      <c r="AG597" s="296">
        <f t="shared" si="50"/>
        <v>1</v>
      </c>
      <c r="AH597" s="296">
        <f t="shared" si="51"/>
        <v>1</v>
      </c>
      <c r="AI597" s="296">
        <f t="shared" si="52"/>
        <v>1</v>
      </c>
      <c r="AJ597" s="296">
        <f t="shared" si="53"/>
        <v>1</v>
      </c>
    </row>
    <row r="598" spans="2:36" ht="15.75" thickBot="1" x14ac:dyDescent="0.3">
      <c r="B598" s="296" t="str">
        <f t="shared" si="49"/>
        <v>02013</v>
      </c>
      <c r="C598" s="229">
        <f>'Exp Database'!C598</f>
        <v>0</v>
      </c>
      <c r="D598" s="229">
        <f>'Exp Database'!D598</f>
        <v>2013</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34">
        <f>'Exp Database'!K598</f>
        <v>0</v>
      </c>
      <c r="M598" s="296">
        <f>'Exp Database'!L598</f>
        <v>0</v>
      </c>
      <c r="N598" s="296">
        <f>IF(OR('Exp Database'!M598=Lists!$G$2,'Exp Database'!M598=Lists!$G$3,'Exp Database'!M598=0),0,IF($F598=Lists!$G$2,('Exp Database'!M598/'Exp with units conversion'!$H598)*'Exp with units conversion'!$G598,'Exp Database'!M598*'Exp with units conversion'!$G598))</f>
        <v>0</v>
      </c>
      <c r="O598" s="296">
        <f>IF(OR('Exp Database'!N598=Lists!$G$2,'Exp Database'!N598=Lists!$G$3,'Exp Database'!N598=0),0,IF($F598=Lists!$G$2,('Exp Database'!N598/'Exp with units conversion'!$H598)*'Exp with units conversion'!$G598,'Exp Database'!N598*'Exp with units conversion'!$G598))</f>
        <v>0</v>
      </c>
      <c r="P598" s="296">
        <f>IF(OR('Exp Database'!O598=Lists!$G$2,'Exp Database'!O598=Lists!$G$3,'Exp Database'!O598=0),0,IF($F598=Lists!$G$2,('Exp Database'!O598/'Exp with units conversion'!$H598)*'Exp with units conversion'!$G598,'Exp Database'!O598*'Exp with units conversion'!$G598))</f>
        <v>0</v>
      </c>
      <c r="Q598" s="296">
        <f>IF(OR('Exp Database'!P598=Lists!$G$2,'Exp Database'!P598=Lists!$G$3,'Exp Database'!P598=0),0,IF($F598=Lists!$G$2,('Exp Database'!P598/'Exp with units conversion'!$H598)*'Exp with units conversion'!$G598,'Exp Database'!P598*'Exp with units conversion'!$G598))</f>
        <v>0</v>
      </c>
      <c r="R598" s="296">
        <f>IF(OR('Exp Database'!Q598=Lists!$G$2,'Exp Database'!Q598=Lists!$G$3,'Exp Database'!Q598=0),0,IF($F598=Lists!$G$2,('Exp Database'!Q598/'Exp with units conversion'!$H598)*'Exp with units conversion'!$G598,'Exp Database'!Q598*'Exp with units conversion'!$G598))</f>
        <v>0</v>
      </c>
      <c r="S598" s="296">
        <f>IF(OR('Exp Database'!R598=Lists!$G$2,'Exp Database'!R598=Lists!$G$3,'Exp Database'!R598=0),0,IF($F598=Lists!$G$2,('Exp Database'!R598/'Exp with units conversion'!$H598)*'Exp with units conversion'!$G598,'Exp Database'!R598*'Exp with units conversion'!$G598))</f>
        <v>0</v>
      </c>
      <c r="T598" s="296">
        <f>IF(OR('Exp Database'!S598=Lists!$G$2,'Exp Database'!S598=Lists!$G$3,'Exp Database'!S598=0),0,IF($F598=Lists!$G$2,('Exp Database'!S598/'Exp with units conversion'!$H598)*'Exp with units conversion'!$G598,'Exp Database'!S598*'Exp with units conversion'!$G598))</f>
        <v>0</v>
      </c>
      <c r="U598" s="296">
        <f>IF(OR('Exp Database'!T598=Lists!$G$2,'Exp Database'!T598=Lists!$G$3,'Exp Database'!T598=0),0,IF($F598=Lists!$G$2,('Exp Database'!T598/'Exp with units conversion'!$H598)*'Exp with units conversion'!$G598,'Exp Database'!T598*'Exp with units conversion'!$G598))</f>
        <v>0</v>
      </c>
      <c r="V598" s="296">
        <f>IF(OR('Exp Database'!U598=Lists!$G$2,'Exp Database'!U598=Lists!$G$3,'Exp Database'!U598=0),0,IF($F598=Lists!$G$2,('Exp Database'!U598/'Exp with units conversion'!$H598)*'Exp with units conversion'!$G598,'Exp Database'!U598*'Exp with units conversion'!$G598))</f>
        <v>0</v>
      </c>
      <c r="W598" s="296">
        <f>IF(OR('Exp Database'!V598=Lists!$G$2,'Exp Database'!V598=Lists!$G$3,'Exp Database'!V598=0),0,IF($F598=Lists!$G$2,('Exp Database'!V598/'Exp with units conversion'!$H598)*'Exp with units conversion'!$G598,'Exp Database'!V598*'Exp with units conversion'!$G598))</f>
        <v>0</v>
      </c>
      <c r="X598" s="296">
        <f>IF(OR('Exp Database'!W598=Lists!$G$2,'Exp Database'!W598=Lists!$G$3,'Exp Database'!W598=0),0,IF($F598=Lists!$G$2,('Exp Database'!W598/'Exp with units conversion'!$H598)*'Exp with units conversion'!$G598,'Exp Database'!W598*'Exp with units conversion'!$G598))</f>
        <v>0</v>
      </c>
      <c r="Y598" s="296">
        <f>IF(OR('Exp Database'!X598=Lists!$G$2,'Exp Database'!X598=Lists!$G$3,'Exp Database'!X598=0),0,IF($F598=Lists!$G$2,('Exp Database'!X598/'Exp with units conversion'!$H598)*'Exp with units conversion'!$G598,'Exp Database'!X598*'Exp with units conversion'!$G598))</f>
        <v>0</v>
      </c>
      <c r="Z598" s="296">
        <f>IF(OR('Exp Database'!Y598=Lists!$G$2,'Exp Database'!Y598=Lists!$G$3,'Exp Database'!Y598=0),0,IF($F598=Lists!$G$2,('Exp Database'!Y598/'Exp with units conversion'!$H598)*'Exp with units conversion'!$G598,'Exp Database'!Y598*'Exp with units conversion'!$G598))</f>
        <v>0</v>
      </c>
      <c r="AA598" s="296">
        <f>IF(OR('Exp Database'!Z598=Lists!$G$2,'Exp Database'!Z598=Lists!$G$3,'Exp Database'!Z598=0),0,IF($F598=Lists!$G$2,('Exp Database'!Z598/'Exp with units conversion'!$H598)*'Exp with units conversion'!$G598,'Exp Database'!Z598*'Exp with units conversion'!$G598))</f>
        <v>0</v>
      </c>
      <c r="AB598" s="296">
        <f>IF(OR('Exp Database'!AA598=Lists!$G$2,'Exp Database'!AA598=Lists!$G$3,'Exp Database'!AA598=0),0,IF($F598=Lists!$G$2,('Exp Database'!AA598/'Exp with units conversion'!$H598)*'Exp with units conversion'!$G598,'Exp Database'!AA598*'Exp with units conversion'!$G598))</f>
        <v>0</v>
      </c>
      <c r="AC598" s="296">
        <f>IF(OR('Exp Database'!AB598=Lists!$G$2,'Exp Database'!AB598=Lists!$G$3,'Exp Database'!AB598=0),0,IF($F598=Lists!$G$2,('Exp Database'!AB598/'Exp with units conversion'!$H598)*'Exp with units conversion'!$G598,'Exp Database'!AB598*'Exp with units conversion'!$G598))</f>
        <v>0</v>
      </c>
      <c r="AD598" s="296">
        <f>IF(OR('Exp Database'!AC598=Lists!$G$2,'Exp Database'!AC598=Lists!$G$3,'Exp Database'!AC598=0),0,IF($F598=Lists!$G$2,('Exp Database'!AC598/'Exp with units conversion'!$H598)*'Exp with units conversion'!$G598,'Exp Database'!AC598*'Exp with units conversion'!$G598))</f>
        <v>0</v>
      </c>
      <c r="AE598" s="296">
        <f>IF(OR('Exp Database'!AD598=Lists!$G$2,'Exp Database'!AD598=Lists!$G$3,'Exp Database'!AD598=0),0,IF($F598=Lists!$G$2,('Exp Database'!AD598/'Exp with units conversion'!$H598)*'Exp with units conversion'!$G598,'Exp Database'!AD598*'Exp with units conversion'!$G598))</f>
        <v>0</v>
      </c>
      <c r="AG598" s="296">
        <f t="shared" si="50"/>
        <v>1</v>
      </c>
      <c r="AH598" s="296">
        <f t="shared" si="51"/>
        <v>1</v>
      </c>
      <c r="AI598" s="296">
        <f t="shared" si="52"/>
        <v>1</v>
      </c>
      <c r="AJ598" s="296">
        <f t="shared" si="53"/>
        <v>1</v>
      </c>
    </row>
    <row r="599" spans="2:36" ht="30.75" thickBot="1" x14ac:dyDescent="0.3">
      <c r="B599" s="296" t="str">
        <f t="shared" si="49"/>
        <v>02013</v>
      </c>
      <c r="C599" s="229">
        <f>'Exp Database'!C599</f>
        <v>0</v>
      </c>
      <c r="D599" s="229">
        <f>'Exp Database'!D599</f>
        <v>2013</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34" t="str">
        <f>'Exp Database'!K599</f>
        <v>Community mobilization</v>
      </c>
      <c r="M599" s="296">
        <f>'Exp Database'!L599</f>
        <v>7</v>
      </c>
      <c r="N599" s="296">
        <f>IF(OR('Exp Database'!M599=Lists!$G$2,'Exp Database'!M599=Lists!$G$3,'Exp Database'!M599=0),0,IF($F599=Lists!$G$2,('Exp Database'!M599/'Exp with units conversion'!$H599)*'Exp with units conversion'!$G599,'Exp Database'!M599*'Exp with units conversion'!$G599))</f>
        <v>0</v>
      </c>
      <c r="O599" s="296">
        <f>IF(OR('Exp Database'!N599=Lists!$G$2,'Exp Database'!N599=Lists!$G$3,'Exp Database'!N599=0),0,IF($F599=Lists!$G$2,('Exp Database'!N599/'Exp with units conversion'!$H599)*'Exp with units conversion'!$G599,'Exp Database'!N599*'Exp with units conversion'!$G599))</f>
        <v>0</v>
      </c>
      <c r="P599" s="296">
        <f>IF(OR('Exp Database'!O599=Lists!$G$2,'Exp Database'!O599=Lists!$G$3,'Exp Database'!O599=0),0,IF($F599=Lists!$G$2,('Exp Database'!O599/'Exp with units conversion'!$H599)*'Exp with units conversion'!$G599,'Exp Database'!O599*'Exp with units conversion'!$G599))</f>
        <v>0</v>
      </c>
      <c r="Q599" s="296">
        <f>IF(OR('Exp Database'!P599=Lists!$G$2,'Exp Database'!P599=Lists!$G$3,'Exp Database'!P599=0),0,IF($F599=Lists!$G$2,('Exp Database'!P599/'Exp with units conversion'!$H599)*'Exp with units conversion'!$G599,'Exp Database'!P599*'Exp with units conversion'!$G599))</f>
        <v>0</v>
      </c>
      <c r="R599" s="296">
        <f>IF(OR('Exp Database'!Q599=Lists!$G$2,'Exp Database'!Q599=Lists!$G$3,'Exp Database'!Q599=0),0,IF($F599=Lists!$G$2,('Exp Database'!Q599/'Exp with units conversion'!$H599)*'Exp with units conversion'!$G599,'Exp Database'!Q599*'Exp with units conversion'!$G599))</f>
        <v>0</v>
      </c>
      <c r="S599" s="296">
        <f>IF(OR('Exp Database'!R599=Lists!$G$2,'Exp Database'!R599=Lists!$G$3,'Exp Database'!R599=0),0,IF($F599=Lists!$G$2,('Exp Database'!R599/'Exp with units conversion'!$H599)*'Exp with units conversion'!$G599,'Exp Database'!R599*'Exp with units conversion'!$G599))</f>
        <v>0</v>
      </c>
      <c r="T599" s="296">
        <f>IF(OR('Exp Database'!S599=Lists!$G$2,'Exp Database'!S599=Lists!$G$3,'Exp Database'!S599=0),0,IF($F599=Lists!$G$2,('Exp Database'!S599/'Exp with units conversion'!$H599)*'Exp with units conversion'!$G599,'Exp Database'!S599*'Exp with units conversion'!$G599))</f>
        <v>0</v>
      </c>
      <c r="U599" s="296">
        <f>IF(OR('Exp Database'!T599=Lists!$G$2,'Exp Database'!T599=Lists!$G$3,'Exp Database'!T599=0),0,IF($F599=Lists!$G$2,('Exp Database'!T599/'Exp with units conversion'!$H599)*'Exp with units conversion'!$G599,'Exp Database'!T599*'Exp with units conversion'!$G599))</f>
        <v>0</v>
      </c>
      <c r="V599" s="296">
        <f>IF(OR('Exp Database'!U599=Lists!$G$2,'Exp Database'!U599=Lists!$G$3,'Exp Database'!U599=0),0,IF($F599=Lists!$G$2,('Exp Database'!U599/'Exp with units conversion'!$H599)*'Exp with units conversion'!$G599,'Exp Database'!U599*'Exp with units conversion'!$G599))</f>
        <v>0</v>
      </c>
      <c r="W599" s="296">
        <f>IF(OR('Exp Database'!V599=Lists!$G$2,'Exp Database'!V599=Lists!$G$3,'Exp Database'!V599=0),0,IF($F599=Lists!$G$2,('Exp Database'!V599/'Exp with units conversion'!$H599)*'Exp with units conversion'!$G599,'Exp Database'!V599*'Exp with units conversion'!$G599))</f>
        <v>0</v>
      </c>
      <c r="X599" s="296">
        <f>IF(OR('Exp Database'!W599=Lists!$G$2,'Exp Database'!W599=Lists!$G$3,'Exp Database'!W599=0),0,IF($F599=Lists!$G$2,('Exp Database'!W599/'Exp with units conversion'!$H599)*'Exp with units conversion'!$G599,'Exp Database'!W599*'Exp with units conversion'!$G599))</f>
        <v>0</v>
      </c>
      <c r="Y599" s="296">
        <f>IF(OR('Exp Database'!X599=Lists!$G$2,'Exp Database'!X599=Lists!$G$3,'Exp Database'!X599=0),0,IF($F599=Lists!$G$2,('Exp Database'!X599/'Exp with units conversion'!$H599)*'Exp with units conversion'!$G599,'Exp Database'!X599*'Exp with units conversion'!$G599))</f>
        <v>0</v>
      </c>
      <c r="Z599" s="296">
        <f>IF(OR('Exp Database'!Y599=Lists!$G$2,'Exp Database'!Y599=Lists!$G$3,'Exp Database'!Y599=0),0,IF($F599=Lists!$G$2,('Exp Database'!Y599/'Exp with units conversion'!$H599)*'Exp with units conversion'!$G599,'Exp Database'!Y599*'Exp with units conversion'!$G599))</f>
        <v>0</v>
      </c>
      <c r="AA599" s="296">
        <f>IF(OR('Exp Database'!Z599=Lists!$G$2,'Exp Database'!Z599=Lists!$G$3,'Exp Database'!Z599=0),0,IF($F599=Lists!$G$2,('Exp Database'!Z599/'Exp with units conversion'!$H599)*'Exp with units conversion'!$G599,'Exp Database'!Z599*'Exp with units conversion'!$G599))</f>
        <v>0</v>
      </c>
      <c r="AB599" s="296">
        <f>IF(OR('Exp Database'!AA599=Lists!$G$2,'Exp Database'!AA599=Lists!$G$3,'Exp Database'!AA599=0),0,IF($F599=Lists!$G$2,('Exp Database'!AA599/'Exp with units conversion'!$H599)*'Exp with units conversion'!$G599,'Exp Database'!AA599*'Exp with units conversion'!$G599))</f>
        <v>0</v>
      </c>
      <c r="AC599" s="296">
        <f>IF(OR('Exp Database'!AB599=Lists!$G$2,'Exp Database'!AB599=Lists!$G$3,'Exp Database'!AB599=0),0,IF($F599=Lists!$G$2,('Exp Database'!AB599/'Exp with units conversion'!$H599)*'Exp with units conversion'!$G599,'Exp Database'!AB599*'Exp with units conversion'!$G599))</f>
        <v>0</v>
      </c>
      <c r="AD599" s="296">
        <f>IF(OR('Exp Database'!AC599=Lists!$G$2,'Exp Database'!AC599=Lists!$G$3,'Exp Database'!AC599=0),0,IF($F599=Lists!$G$2,('Exp Database'!AC599/'Exp with units conversion'!$H599)*'Exp with units conversion'!$G599,'Exp Database'!AC599*'Exp with units conversion'!$G599))</f>
        <v>0</v>
      </c>
      <c r="AE599" s="296">
        <f>IF(OR('Exp Database'!AD599=Lists!$G$2,'Exp Database'!AD599=Lists!$G$3,'Exp Database'!AD599=0),0,IF($F599=Lists!$G$2,('Exp Database'!AD599/'Exp with units conversion'!$H599)*'Exp with units conversion'!$G599,'Exp Database'!AD599*'Exp with units conversion'!$G599))</f>
        <v>0</v>
      </c>
      <c r="AG599" s="296">
        <f t="shared" si="50"/>
        <v>1</v>
      </c>
      <c r="AH599" s="296">
        <f t="shared" si="51"/>
        <v>1</v>
      </c>
      <c r="AI599" s="296">
        <f t="shared" si="52"/>
        <v>1</v>
      </c>
      <c r="AJ599" s="296">
        <f t="shared" si="53"/>
        <v>1</v>
      </c>
    </row>
    <row r="600" spans="2:36" ht="15.75" thickBot="1" x14ac:dyDescent="0.3">
      <c r="B600" s="296" t="str">
        <f t="shared" si="49"/>
        <v>02013</v>
      </c>
      <c r="C600" s="229">
        <f>'Exp Database'!C600</f>
        <v>0</v>
      </c>
      <c r="D600" s="229">
        <f>'Exp Database'!D600</f>
        <v>2013</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34">
        <f>'Exp Database'!K600</f>
        <v>0</v>
      </c>
      <c r="M600" s="296">
        <f>'Exp Database'!L600</f>
        <v>0</v>
      </c>
      <c r="N600" s="296">
        <f>IF(OR('Exp Database'!M600=Lists!$G$2,'Exp Database'!M600=Lists!$G$3,'Exp Database'!M600=0),0,IF($F600=Lists!$G$2,('Exp Database'!M600/'Exp with units conversion'!$H600)*'Exp with units conversion'!$G600,'Exp Database'!M600*'Exp with units conversion'!$G600))</f>
        <v>0</v>
      </c>
      <c r="O600" s="296">
        <f>IF(OR('Exp Database'!N600=Lists!$G$2,'Exp Database'!N600=Lists!$G$3,'Exp Database'!N600=0),0,IF($F600=Lists!$G$2,('Exp Database'!N600/'Exp with units conversion'!$H600)*'Exp with units conversion'!$G600,'Exp Database'!N600*'Exp with units conversion'!$G600))</f>
        <v>0</v>
      </c>
      <c r="P600" s="296">
        <f>IF(OR('Exp Database'!O600=Lists!$G$2,'Exp Database'!O600=Lists!$G$3,'Exp Database'!O600=0),0,IF($F600=Lists!$G$2,('Exp Database'!O600/'Exp with units conversion'!$H600)*'Exp with units conversion'!$G600,'Exp Database'!O600*'Exp with units conversion'!$G600))</f>
        <v>0</v>
      </c>
      <c r="Q600" s="296">
        <f>IF(OR('Exp Database'!P600=Lists!$G$2,'Exp Database'!P600=Lists!$G$3,'Exp Database'!P600=0),0,IF($F600=Lists!$G$2,('Exp Database'!P600/'Exp with units conversion'!$H600)*'Exp with units conversion'!$G600,'Exp Database'!P600*'Exp with units conversion'!$G600))</f>
        <v>0</v>
      </c>
      <c r="R600" s="296">
        <f>IF(OR('Exp Database'!Q600=Lists!$G$2,'Exp Database'!Q600=Lists!$G$3,'Exp Database'!Q600=0),0,IF($F600=Lists!$G$2,('Exp Database'!Q600/'Exp with units conversion'!$H600)*'Exp with units conversion'!$G600,'Exp Database'!Q600*'Exp with units conversion'!$G600))</f>
        <v>0</v>
      </c>
      <c r="S600" s="296">
        <f>IF(OR('Exp Database'!R600=Lists!$G$2,'Exp Database'!R600=Lists!$G$3,'Exp Database'!R600=0),0,IF($F600=Lists!$G$2,('Exp Database'!R600/'Exp with units conversion'!$H600)*'Exp with units conversion'!$G600,'Exp Database'!R600*'Exp with units conversion'!$G600))</f>
        <v>0</v>
      </c>
      <c r="T600" s="296">
        <f>IF(OR('Exp Database'!S600=Lists!$G$2,'Exp Database'!S600=Lists!$G$3,'Exp Database'!S600=0),0,IF($F600=Lists!$G$2,('Exp Database'!S600/'Exp with units conversion'!$H600)*'Exp with units conversion'!$G600,'Exp Database'!S600*'Exp with units conversion'!$G600))</f>
        <v>0</v>
      </c>
      <c r="U600" s="296">
        <f>IF(OR('Exp Database'!T600=Lists!$G$2,'Exp Database'!T600=Lists!$G$3,'Exp Database'!T600=0),0,IF($F600=Lists!$G$2,('Exp Database'!T600/'Exp with units conversion'!$H600)*'Exp with units conversion'!$G600,'Exp Database'!T600*'Exp with units conversion'!$G600))</f>
        <v>0</v>
      </c>
      <c r="V600" s="296">
        <f>IF(OR('Exp Database'!U600=Lists!$G$2,'Exp Database'!U600=Lists!$G$3,'Exp Database'!U600=0),0,IF($F600=Lists!$G$2,('Exp Database'!U600/'Exp with units conversion'!$H600)*'Exp with units conversion'!$G600,'Exp Database'!U600*'Exp with units conversion'!$G600))</f>
        <v>0</v>
      </c>
      <c r="W600" s="296">
        <f>IF(OR('Exp Database'!V600=Lists!$G$2,'Exp Database'!V600=Lists!$G$3,'Exp Database'!V600=0),0,IF($F600=Lists!$G$2,('Exp Database'!V600/'Exp with units conversion'!$H600)*'Exp with units conversion'!$G600,'Exp Database'!V600*'Exp with units conversion'!$G600))</f>
        <v>0</v>
      </c>
      <c r="X600" s="296">
        <f>IF(OR('Exp Database'!W600=Lists!$G$2,'Exp Database'!W600=Lists!$G$3,'Exp Database'!W600=0),0,IF($F600=Lists!$G$2,('Exp Database'!W600/'Exp with units conversion'!$H600)*'Exp with units conversion'!$G600,'Exp Database'!W600*'Exp with units conversion'!$G600))</f>
        <v>0</v>
      </c>
      <c r="Y600" s="296">
        <f>IF(OR('Exp Database'!X600=Lists!$G$2,'Exp Database'!X600=Lists!$G$3,'Exp Database'!X600=0),0,IF($F600=Lists!$G$2,('Exp Database'!X600/'Exp with units conversion'!$H600)*'Exp with units conversion'!$G600,'Exp Database'!X600*'Exp with units conversion'!$G600))</f>
        <v>0</v>
      </c>
      <c r="Z600" s="296">
        <f>IF(OR('Exp Database'!Y600=Lists!$G$2,'Exp Database'!Y600=Lists!$G$3,'Exp Database'!Y600=0),0,IF($F600=Lists!$G$2,('Exp Database'!Y600/'Exp with units conversion'!$H600)*'Exp with units conversion'!$G600,'Exp Database'!Y600*'Exp with units conversion'!$G600))</f>
        <v>0</v>
      </c>
      <c r="AA600" s="296">
        <f>IF(OR('Exp Database'!Z600=Lists!$G$2,'Exp Database'!Z600=Lists!$G$3,'Exp Database'!Z600=0),0,IF($F600=Lists!$G$2,('Exp Database'!Z600/'Exp with units conversion'!$H600)*'Exp with units conversion'!$G600,'Exp Database'!Z600*'Exp with units conversion'!$G600))</f>
        <v>0</v>
      </c>
      <c r="AB600" s="296">
        <f>IF(OR('Exp Database'!AA600=Lists!$G$2,'Exp Database'!AA600=Lists!$G$3,'Exp Database'!AA600=0),0,IF($F600=Lists!$G$2,('Exp Database'!AA600/'Exp with units conversion'!$H600)*'Exp with units conversion'!$G600,'Exp Database'!AA600*'Exp with units conversion'!$G600))</f>
        <v>0</v>
      </c>
      <c r="AC600" s="296">
        <f>IF(OR('Exp Database'!AB600=Lists!$G$2,'Exp Database'!AB600=Lists!$G$3,'Exp Database'!AB600=0),0,IF($F600=Lists!$G$2,('Exp Database'!AB600/'Exp with units conversion'!$H600)*'Exp with units conversion'!$G600,'Exp Database'!AB600*'Exp with units conversion'!$G600))</f>
        <v>0</v>
      </c>
      <c r="AD600" s="296">
        <f>IF(OR('Exp Database'!AC600=Lists!$G$2,'Exp Database'!AC600=Lists!$G$3,'Exp Database'!AC600=0),0,IF($F600=Lists!$G$2,('Exp Database'!AC600/'Exp with units conversion'!$H600)*'Exp with units conversion'!$G600,'Exp Database'!AC600*'Exp with units conversion'!$G600))</f>
        <v>0</v>
      </c>
      <c r="AE600" s="296">
        <f>IF(OR('Exp Database'!AD600=Lists!$G$2,'Exp Database'!AD600=Lists!$G$3,'Exp Database'!AD600=0),0,IF($F600=Lists!$G$2,('Exp Database'!AD600/'Exp with units conversion'!$H600)*'Exp with units conversion'!$G600,'Exp Database'!AD600*'Exp with units conversion'!$G600))</f>
        <v>0</v>
      </c>
      <c r="AG600" s="296">
        <f t="shared" si="50"/>
        <v>1</v>
      </c>
      <c r="AH600" s="296">
        <f t="shared" si="51"/>
        <v>1</v>
      </c>
      <c r="AI600" s="296">
        <f t="shared" si="52"/>
        <v>1</v>
      </c>
      <c r="AJ600" s="296">
        <f t="shared" si="53"/>
        <v>1</v>
      </c>
    </row>
    <row r="601" spans="2:36" ht="45.75" thickBot="1" x14ac:dyDescent="0.3">
      <c r="B601" s="296" t="str">
        <f t="shared" si="49"/>
        <v>02013</v>
      </c>
      <c r="C601" s="229">
        <f>'Exp Database'!C601</f>
        <v>0</v>
      </c>
      <c r="D601" s="229">
        <f>'Exp Database'!D601</f>
        <v>2013</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34" t="str">
        <f>'Exp Database'!K601</f>
        <v>Governance and sustainability (sub-total)</v>
      </c>
      <c r="M601" s="296">
        <f>'Exp Database'!L601</f>
        <v>8</v>
      </c>
      <c r="N601" s="296">
        <f>IF(OR('Exp Database'!M601=Lists!$G$2,'Exp Database'!M601=Lists!$G$3,'Exp Database'!M601=0),0,IF($F601=Lists!$G$2,('Exp Database'!M601/'Exp with units conversion'!$H601)*'Exp with units conversion'!$G601,'Exp Database'!M601*'Exp with units conversion'!$G601))</f>
        <v>0</v>
      </c>
      <c r="O601" s="296">
        <f>IF(OR('Exp Database'!N601=Lists!$G$2,'Exp Database'!N601=Lists!$G$3,'Exp Database'!N601=0),0,IF($F601=Lists!$G$2,('Exp Database'!N601/'Exp with units conversion'!$H601)*'Exp with units conversion'!$G601,'Exp Database'!N601*'Exp with units conversion'!$G601))</f>
        <v>0</v>
      </c>
      <c r="P601" s="296">
        <f>IF(OR('Exp Database'!O601=Lists!$G$2,'Exp Database'!O601=Lists!$G$3,'Exp Database'!O601=0),0,IF($F601=Lists!$G$2,('Exp Database'!O601/'Exp with units conversion'!$H601)*'Exp with units conversion'!$G601,'Exp Database'!O601*'Exp with units conversion'!$G601))</f>
        <v>0</v>
      </c>
      <c r="Q601" s="296">
        <f>IF(OR('Exp Database'!P601=Lists!$G$2,'Exp Database'!P601=Lists!$G$3,'Exp Database'!P601=0),0,IF($F601=Lists!$G$2,('Exp Database'!P601/'Exp with units conversion'!$H601)*'Exp with units conversion'!$G601,'Exp Database'!P601*'Exp with units conversion'!$G601))</f>
        <v>0</v>
      </c>
      <c r="R601" s="296">
        <f>IF(OR('Exp Database'!Q601=Lists!$G$2,'Exp Database'!Q601=Lists!$G$3,'Exp Database'!Q601=0),0,IF($F601=Lists!$G$2,('Exp Database'!Q601/'Exp with units conversion'!$H601)*'Exp with units conversion'!$G601,'Exp Database'!Q601*'Exp with units conversion'!$G601))</f>
        <v>0</v>
      </c>
      <c r="S601" s="296">
        <f>IF(OR('Exp Database'!R601=Lists!$G$2,'Exp Database'!R601=Lists!$G$3,'Exp Database'!R601=0),0,IF($F601=Lists!$G$2,('Exp Database'!R601/'Exp with units conversion'!$H601)*'Exp with units conversion'!$G601,'Exp Database'!R601*'Exp with units conversion'!$G601))</f>
        <v>0</v>
      </c>
      <c r="T601" s="296">
        <f>IF(OR('Exp Database'!S601=Lists!$G$2,'Exp Database'!S601=Lists!$G$3,'Exp Database'!S601=0),0,IF($F601=Lists!$G$2,('Exp Database'!S601/'Exp with units conversion'!$H601)*'Exp with units conversion'!$G601,'Exp Database'!S601*'Exp with units conversion'!$G601))</f>
        <v>0</v>
      </c>
      <c r="U601" s="296">
        <f>IF(OR('Exp Database'!T601=Lists!$G$2,'Exp Database'!T601=Lists!$G$3,'Exp Database'!T601=0),0,IF($F601=Lists!$G$2,('Exp Database'!T601/'Exp with units conversion'!$H601)*'Exp with units conversion'!$G601,'Exp Database'!T601*'Exp with units conversion'!$G601))</f>
        <v>0</v>
      </c>
      <c r="V601" s="296">
        <f>IF(OR('Exp Database'!U601=Lists!$G$2,'Exp Database'!U601=Lists!$G$3,'Exp Database'!U601=0),0,IF($F601=Lists!$G$2,('Exp Database'!U601/'Exp with units conversion'!$H601)*'Exp with units conversion'!$G601,'Exp Database'!U601*'Exp with units conversion'!$G601))</f>
        <v>0</v>
      </c>
      <c r="W601" s="296">
        <f>IF(OR('Exp Database'!V601=Lists!$G$2,'Exp Database'!V601=Lists!$G$3,'Exp Database'!V601=0),0,IF($F601=Lists!$G$2,('Exp Database'!V601/'Exp with units conversion'!$H601)*'Exp with units conversion'!$G601,'Exp Database'!V601*'Exp with units conversion'!$G601))</f>
        <v>0</v>
      </c>
      <c r="X601" s="296">
        <f>IF(OR('Exp Database'!W601=Lists!$G$2,'Exp Database'!W601=Lists!$G$3,'Exp Database'!W601=0),0,IF($F601=Lists!$G$2,('Exp Database'!W601/'Exp with units conversion'!$H601)*'Exp with units conversion'!$G601,'Exp Database'!W601*'Exp with units conversion'!$G601))</f>
        <v>0</v>
      </c>
      <c r="Y601" s="296">
        <f>IF(OR('Exp Database'!X601=Lists!$G$2,'Exp Database'!X601=Lists!$G$3,'Exp Database'!X601=0),0,IF($F601=Lists!$G$2,('Exp Database'!X601/'Exp with units conversion'!$H601)*'Exp with units conversion'!$G601,'Exp Database'!X601*'Exp with units conversion'!$G601))</f>
        <v>0</v>
      </c>
      <c r="Z601" s="296">
        <f>IF(OR('Exp Database'!Y601=Lists!$G$2,'Exp Database'!Y601=Lists!$G$3,'Exp Database'!Y601=0),0,IF($F601=Lists!$G$2,('Exp Database'!Y601/'Exp with units conversion'!$H601)*'Exp with units conversion'!$G601,'Exp Database'!Y601*'Exp with units conversion'!$G601))</f>
        <v>0</v>
      </c>
      <c r="AA601" s="296">
        <f>IF(OR('Exp Database'!Z601=Lists!$G$2,'Exp Database'!Z601=Lists!$G$3,'Exp Database'!Z601=0),0,IF($F601=Lists!$G$2,('Exp Database'!Z601/'Exp with units conversion'!$H601)*'Exp with units conversion'!$G601,'Exp Database'!Z601*'Exp with units conversion'!$G601))</f>
        <v>0</v>
      </c>
      <c r="AB601" s="296">
        <f>IF(OR('Exp Database'!AA601=Lists!$G$2,'Exp Database'!AA601=Lists!$G$3,'Exp Database'!AA601=0),0,IF($F601=Lists!$G$2,('Exp Database'!AA601/'Exp with units conversion'!$H601)*'Exp with units conversion'!$G601,'Exp Database'!AA601*'Exp with units conversion'!$G601))</f>
        <v>0</v>
      </c>
      <c r="AC601" s="296">
        <f>IF(OR('Exp Database'!AB601=Lists!$G$2,'Exp Database'!AB601=Lists!$G$3,'Exp Database'!AB601=0),0,IF($F601=Lists!$G$2,('Exp Database'!AB601/'Exp with units conversion'!$H601)*'Exp with units conversion'!$G601,'Exp Database'!AB601*'Exp with units conversion'!$G601))</f>
        <v>0</v>
      </c>
      <c r="AD601" s="296">
        <f>IF(OR('Exp Database'!AC601=Lists!$G$2,'Exp Database'!AC601=Lists!$G$3,'Exp Database'!AC601=0),0,IF($F601=Lists!$G$2,('Exp Database'!AC601/'Exp with units conversion'!$H601)*'Exp with units conversion'!$G601,'Exp Database'!AC601*'Exp with units conversion'!$G601))</f>
        <v>0</v>
      </c>
      <c r="AE601" s="296">
        <f>IF(OR('Exp Database'!AD601=Lists!$G$2,'Exp Database'!AD601=Lists!$G$3,'Exp Database'!AD601=0),0,IF($F601=Lists!$G$2,('Exp Database'!AD601/'Exp with units conversion'!$H601)*'Exp with units conversion'!$G601,'Exp Database'!AD601*'Exp with units conversion'!$G601))</f>
        <v>0</v>
      </c>
      <c r="AG601" s="296">
        <f t="shared" si="50"/>
        <v>1</v>
      </c>
      <c r="AH601" s="296">
        <f t="shared" si="51"/>
        <v>1</v>
      </c>
      <c r="AI601" s="296">
        <f t="shared" si="52"/>
        <v>1</v>
      </c>
      <c r="AJ601" s="296">
        <f t="shared" si="53"/>
        <v>1</v>
      </c>
    </row>
    <row r="602" spans="2:36" ht="30.75" thickBot="1" x14ac:dyDescent="0.3">
      <c r="B602" s="296" t="str">
        <f t="shared" si="49"/>
        <v>02013</v>
      </c>
      <c r="C602" s="229">
        <f>'Exp Database'!C602</f>
        <v>0</v>
      </c>
      <c r="D602" s="229">
        <f>'Exp Database'!D602</f>
        <v>2013</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34" t="str">
        <f>'Exp Database'!K602</f>
        <v>Strategic information</v>
      </c>
      <c r="M602" s="296">
        <f>'Exp Database'!L602</f>
        <v>8.1</v>
      </c>
      <c r="N602" s="296">
        <f>IF(OR('Exp Database'!M602=Lists!$G$2,'Exp Database'!M602=Lists!$G$3,'Exp Database'!M602=0),0,IF($F602=Lists!$G$2,('Exp Database'!M602/'Exp with units conversion'!$H602)*'Exp with units conversion'!$G602,'Exp Database'!M602*'Exp with units conversion'!$G602))</f>
        <v>0</v>
      </c>
      <c r="O602" s="296">
        <f>IF(OR('Exp Database'!N602=Lists!$G$2,'Exp Database'!N602=Lists!$G$3,'Exp Database'!N602=0),0,IF($F602=Lists!$G$2,('Exp Database'!N602/'Exp with units conversion'!$H602)*'Exp with units conversion'!$G602,'Exp Database'!N602*'Exp with units conversion'!$G602))</f>
        <v>0</v>
      </c>
      <c r="P602" s="296">
        <f>IF(OR('Exp Database'!O602=Lists!$G$2,'Exp Database'!O602=Lists!$G$3,'Exp Database'!O602=0),0,IF($F602=Lists!$G$2,('Exp Database'!O602/'Exp with units conversion'!$H602)*'Exp with units conversion'!$G602,'Exp Database'!O602*'Exp with units conversion'!$G602))</f>
        <v>0</v>
      </c>
      <c r="Q602" s="296">
        <f>IF(OR('Exp Database'!P602=Lists!$G$2,'Exp Database'!P602=Lists!$G$3,'Exp Database'!P602=0),0,IF($F602=Lists!$G$2,('Exp Database'!P602/'Exp with units conversion'!$H602)*'Exp with units conversion'!$G602,'Exp Database'!P602*'Exp with units conversion'!$G602))</f>
        <v>0</v>
      </c>
      <c r="R602" s="296">
        <f>IF(OR('Exp Database'!Q602=Lists!$G$2,'Exp Database'!Q602=Lists!$G$3,'Exp Database'!Q602=0),0,IF($F602=Lists!$G$2,('Exp Database'!Q602/'Exp with units conversion'!$H602)*'Exp with units conversion'!$G602,'Exp Database'!Q602*'Exp with units conversion'!$G602))</f>
        <v>0</v>
      </c>
      <c r="S602" s="296">
        <f>IF(OR('Exp Database'!R602=Lists!$G$2,'Exp Database'!R602=Lists!$G$3,'Exp Database'!R602=0),0,IF($F602=Lists!$G$2,('Exp Database'!R602/'Exp with units conversion'!$H602)*'Exp with units conversion'!$G602,'Exp Database'!R602*'Exp with units conversion'!$G602))</f>
        <v>0</v>
      </c>
      <c r="T602" s="296">
        <f>IF(OR('Exp Database'!S602=Lists!$G$2,'Exp Database'!S602=Lists!$G$3,'Exp Database'!S602=0),0,IF($F602=Lists!$G$2,('Exp Database'!S602/'Exp with units conversion'!$H602)*'Exp with units conversion'!$G602,'Exp Database'!S602*'Exp with units conversion'!$G602))</f>
        <v>0</v>
      </c>
      <c r="U602" s="296">
        <f>IF(OR('Exp Database'!T602=Lists!$G$2,'Exp Database'!T602=Lists!$G$3,'Exp Database'!T602=0),0,IF($F602=Lists!$G$2,('Exp Database'!T602/'Exp with units conversion'!$H602)*'Exp with units conversion'!$G602,'Exp Database'!T602*'Exp with units conversion'!$G602))</f>
        <v>0</v>
      </c>
      <c r="V602" s="296">
        <f>IF(OR('Exp Database'!U602=Lists!$G$2,'Exp Database'!U602=Lists!$G$3,'Exp Database'!U602=0),0,IF($F602=Lists!$G$2,('Exp Database'!U602/'Exp with units conversion'!$H602)*'Exp with units conversion'!$G602,'Exp Database'!U602*'Exp with units conversion'!$G602))</f>
        <v>0</v>
      </c>
      <c r="W602" s="296">
        <f>IF(OR('Exp Database'!V602=Lists!$G$2,'Exp Database'!V602=Lists!$G$3,'Exp Database'!V602=0),0,IF($F602=Lists!$G$2,('Exp Database'!V602/'Exp with units conversion'!$H602)*'Exp with units conversion'!$G602,'Exp Database'!V602*'Exp with units conversion'!$G602))</f>
        <v>0</v>
      </c>
      <c r="X602" s="296">
        <f>IF(OR('Exp Database'!W602=Lists!$G$2,'Exp Database'!W602=Lists!$G$3,'Exp Database'!W602=0),0,IF($F602=Lists!$G$2,('Exp Database'!W602/'Exp with units conversion'!$H602)*'Exp with units conversion'!$G602,'Exp Database'!W602*'Exp with units conversion'!$G602))</f>
        <v>0</v>
      </c>
      <c r="Y602" s="296">
        <f>IF(OR('Exp Database'!X602=Lists!$G$2,'Exp Database'!X602=Lists!$G$3,'Exp Database'!X602=0),0,IF($F602=Lists!$G$2,('Exp Database'!X602/'Exp with units conversion'!$H602)*'Exp with units conversion'!$G602,'Exp Database'!X602*'Exp with units conversion'!$G602))</f>
        <v>0</v>
      </c>
      <c r="Z602" s="296">
        <f>IF(OR('Exp Database'!Y602=Lists!$G$2,'Exp Database'!Y602=Lists!$G$3,'Exp Database'!Y602=0),0,IF($F602=Lists!$G$2,('Exp Database'!Y602/'Exp with units conversion'!$H602)*'Exp with units conversion'!$G602,'Exp Database'!Y602*'Exp with units conversion'!$G602))</f>
        <v>0</v>
      </c>
      <c r="AA602" s="296">
        <f>IF(OR('Exp Database'!Z602=Lists!$G$2,'Exp Database'!Z602=Lists!$G$3,'Exp Database'!Z602=0),0,IF($F602=Lists!$G$2,('Exp Database'!Z602/'Exp with units conversion'!$H602)*'Exp with units conversion'!$G602,'Exp Database'!Z602*'Exp with units conversion'!$G602))</f>
        <v>0</v>
      </c>
      <c r="AB602" s="296">
        <f>IF(OR('Exp Database'!AA602=Lists!$G$2,'Exp Database'!AA602=Lists!$G$3,'Exp Database'!AA602=0),0,IF($F602=Lists!$G$2,('Exp Database'!AA602/'Exp with units conversion'!$H602)*'Exp with units conversion'!$G602,'Exp Database'!AA602*'Exp with units conversion'!$G602))</f>
        <v>0</v>
      </c>
      <c r="AC602" s="296">
        <f>IF(OR('Exp Database'!AB602=Lists!$G$2,'Exp Database'!AB602=Lists!$G$3,'Exp Database'!AB602=0),0,IF($F602=Lists!$G$2,('Exp Database'!AB602/'Exp with units conversion'!$H602)*'Exp with units conversion'!$G602,'Exp Database'!AB602*'Exp with units conversion'!$G602))</f>
        <v>0</v>
      </c>
      <c r="AD602" s="296">
        <f>IF(OR('Exp Database'!AC602=Lists!$G$2,'Exp Database'!AC602=Lists!$G$3,'Exp Database'!AC602=0),0,IF($F602=Lists!$G$2,('Exp Database'!AC602/'Exp with units conversion'!$H602)*'Exp with units conversion'!$G602,'Exp Database'!AC602*'Exp with units conversion'!$G602))</f>
        <v>0</v>
      </c>
      <c r="AE602" s="296">
        <f>IF(OR('Exp Database'!AD602=Lists!$G$2,'Exp Database'!AD602=Lists!$G$3,'Exp Database'!AD602=0),0,IF($F602=Lists!$G$2,('Exp Database'!AD602/'Exp with units conversion'!$H602)*'Exp with units conversion'!$G602,'Exp Database'!AD602*'Exp with units conversion'!$G602))</f>
        <v>0</v>
      </c>
      <c r="AG602" s="296">
        <f t="shared" si="50"/>
        <v>1</v>
      </c>
      <c r="AH602" s="296">
        <f t="shared" si="51"/>
        <v>1</v>
      </c>
      <c r="AI602" s="296">
        <f t="shared" si="52"/>
        <v>1</v>
      </c>
      <c r="AJ602" s="296">
        <f t="shared" si="53"/>
        <v>1</v>
      </c>
    </row>
    <row r="603" spans="2:36" ht="30.75" thickBot="1" x14ac:dyDescent="0.3">
      <c r="B603" s="296" t="str">
        <f t="shared" si="49"/>
        <v>02013</v>
      </c>
      <c r="C603" s="229">
        <f>'Exp Database'!C603</f>
        <v>0</v>
      </c>
      <c r="D603" s="229">
        <f>'Exp Database'!D603</f>
        <v>2013</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34" t="str">
        <f>'Exp Database'!K603</f>
        <v>Planning and coordination</v>
      </c>
      <c r="M603" s="296">
        <f>'Exp Database'!L603</f>
        <v>8.1999999999999993</v>
      </c>
      <c r="N603" s="296">
        <f>IF(OR('Exp Database'!M603=Lists!$G$2,'Exp Database'!M603=Lists!$G$3,'Exp Database'!M603=0),0,IF($F603=Lists!$G$2,('Exp Database'!M603/'Exp with units conversion'!$H603)*'Exp with units conversion'!$G603,'Exp Database'!M603*'Exp with units conversion'!$G603))</f>
        <v>0</v>
      </c>
      <c r="O603" s="296">
        <f>IF(OR('Exp Database'!N603=Lists!$G$2,'Exp Database'!N603=Lists!$G$3,'Exp Database'!N603=0),0,IF($F603=Lists!$G$2,('Exp Database'!N603/'Exp with units conversion'!$H603)*'Exp with units conversion'!$G603,'Exp Database'!N603*'Exp with units conversion'!$G603))</f>
        <v>0</v>
      </c>
      <c r="P603" s="296">
        <f>IF(OR('Exp Database'!O603=Lists!$G$2,'Exp Database'!O603=Lists!$G$3,'Exp Database'!O603=0),0,IF($F603=Lists!$G$2,('Exp Database'!O603/'Exp with units conversion'!$H603)*'Exp with units conversion'!$G603,'Exp Database'!O603*'Exp with units conversion'!$G603))</f>
        <v>0</v>
      </c>
      <c r="Q603" s="296">
        <f>IF(OR('Exp Database'!P603=Lists!$G$2,'Exp Database'!P603=Lists!$G$3,'Exp Database'!P603=0),0,IF($F603=Lists!$G$2,('Exp Database'!P603/'Exp with units conversion'!$H603)*'Exp with units conversion'!$G603,'Exp Database'!P603*'Exp with units conversion'!$G603))</f>
        <v>0</v>
      </c>
      <c r="R603" s="296">
        <f>IF(OR('Exp Database'!Q603=Lists!$G$2,'Exp Database'!Q603=Lists!$G$3,'Exp Database'!Q603=0),0,IF($F603=Lists!$G$2,('Exp Database'!Q603/'Exp with units conversion'!$H603)*'Exp with units conversion'!$G603,'Exp Database'!Q603*'Exp with units conversion'!$G603))</f>
        <v>0</v>
      </c>
      <c r="S603" s="296">
        <f>IF(OR('Exp Database'!R603=Lists!$G$2,'Exp Database'!R603=Lists!$G$3,'Exp Database'!R603=0),0,IF($F603=Lists!$G$2,('Exp Database'!R603/'Exp with units conversion'!$H603)*'Exp with units conversion'!$G603,'Exp Database'!R603*'Exp with units conversion'!$G603))</f>
        <v>0</v>
      </c>
      <c r="T603" s="296">
        <f>IF(OR('Exp Database'!S603=Lists!$G$2,'Exp Database'!S603=Lists!$G$3,'Exp Database'!S603=0),0,IF($F603=Lists!$G$2,('Exp Database'!S603/'Exp with units conversion'!$H603)*'Exp with units conversion'!$G603,'Exp Database'!S603*'Exp with units conversion'!$G603))</f>
        <v>0</v>
      </c>
      <c r="U603" s="296">
        <f>IF(OR('Exp Database'!T603=Lists!$G$2,'Exp Database'!T603=Lists!$G$3,'Exp Database'!T603=0),0,IF($F603=Lists!$G$2,('Exp Database'!T603/'Exp with units conversion'!$H603)*'Exp with units conversion'!$G603,'Exp Database'!T603*'Exp with units conversion'!$G603))</f>
        <v>0</v>
      </c>
      <c r="V603" s="296">
        <f>IF(OR('Exp Database'!U603=Lists!$G$2,'Exp Database'!U603=Lists!$G$3,'Exp Database'!U603=0),0,IF($F603=Lists!$G$2,('Exp Database'!U603/'Exp with units conversion'!$H603)*'Exp with units conversion'!$G603,'Exp Database'!U603*'Exp with units conversion'!$G603))</f>
        <v>0</v>
      </c>
      <c r="W603" s="296">
        <f>IF(OR('Exp Database'!V603=Lists!$G$2,'Exp Database'!V603=Lists!$G$3,'Exp Database'!V603=0),0,IF($F603=Lists!$G$2,('Exp Database'!V603/'Exp with units conversion'!$H603)*'Exp with units conversion'!$G603,'Exp Database'!V603*'Exp with units conversion'!$G603))</f>
        <v>0</v>
      </c>
      <c r="X603" s="296">
        <f>IF(OR('Exp Database'!W603=Lists!$G$2,'Exp Database'!W603=Lists!$G$3,'Exp Database'!W603=0),0,IF($F603=Lists!$G$2,('Exp Database'!W603/'Exp with units conversion'!$H603)*'Exp with units conversion'!$G603,'Exp Database'!W603*'Exp with units conversion'!$G603))</f>
        <v>0</v>
      </c>
      <c r="Y603" s="296">
        <f>IF(OR('Exp Database'!X603=Lists!$G$2,'Exp Database'!X603=Lists!$G$3,'Exp Database'!X603=0),0,IF($F603=Lists!$G$2,('Exp Database'!X603/'Exp with units conversion'!$H603)*'Exp with units conversion'!$G603,'Exp Database'!X603*'Exp with units conversion'!$G603))</f>
        <v>0</v>
      </c>
      <c r="Z603" s="296">
        <f>IF(OR('Exp Database'!Y603=Lists!$G$2,'Exp Database'!Y603=Lists!$G$3,'Exp Database'!Y603=0),0,IF($F603=Lists!$G$2,('Exp Database'!Y603/'Exp with units conversion'!$H603)*'Exp with units conversion'!$G603,'Exp Database'!Y603*'Exp with units conversion'!$G603))</f>
        <v>0</v>
      </c>
      <c r="AA603" s="296">
        <f>IF(OR('Exp Database'!Z603=Lists!$G$2,'Exp Database'!Z603=Lists!$G$3,'Exp Database'!Z603=0),0,IF($F603=Lists!$G$2,('Exp Database'!Z603/'Exp with units conversion'!$H603)*'Exp with units conversion'!$G603,'Exp Database'!Z603*'Exp with units conversion'!$G603))</f>
        <v>0</v>
      </c>
      <c r="AB603" s="296">
        <f>IF(OR('Exp Database'!AA603=Lists!$G$2,'Exp Database'!AA603=Lists!$G$3,'Exp Database'!AA603=0),0,IF($F603=Lists!$G$2,('Exp Database'!AA603/'Exp with units conversion'!$H603)*'Exp with units conversion'!$G603,'Exp Database'!AA603*'Exp with units conversion'!$G603))</f>
        <v>0</v>
      </c>
      <c r="AC603" s="296">
        <f>IF(OR('Exp Database'!AB603=Lists!$G$2,'Exp Database'!AB603=Lists!$G$3,'Exp Database'!AB603=0),0,IF($F603=Lists!$G$2,('Exp Database'!AB603/'Exp with units conversion'!$H603)*'Exp with units conversion'!$G603,'Exp Database'!AB603*'Exp with units conversion'!$G603))</f>
        <v>0</v>
      </c>
      <c r="AD603" s="296">
        <f>IF(OR('Exp Database'!AC603=Lists!$G$2,'Exp Database'!AC603=Lists!$G$3,'Exp Database'!AC603=0),0,IF($F603=Lists!$G$2,('Exp Database'!AC603/'Exp with units conversion'!$H603)*'Exp with units conversion'!$G603,'Exp Database'!AC603*'Exp with units conversion'!$G603))</f>
        <v>0</v>
      </c>
      <c r="AE603" s="296">
        <f>IF(OR('Exp Database'!AD603=Lists!$G$2,'Exp Database'!AD603=Lists!$G$3,'Exp Database'!AD603=0),0,IF($F603=Lists!$G$2,('Exp Database'!AD603/'Exp with units conversion'!$H603)*'Exp with units conversion'!$G603,'Exp Database'!AD603*'Exp with units conversion'!$G603))</f>
        <v>0</v>
      </c>
      <c r="AG603" s="296">
        <f t="shared" si="50"/>
        <v>1</v>
      </c>
      <c r="AH603" s="296">
        <f t="shared" si="51"/>
        <v>1</v>
      </c>
      <c r="AI603" s="296">
        <f t="shared" si="52"/>
        <v>1</v>
      </c>
      <c r="AJ603" s="296">
        <f t="shared" si="53"/>
        <v>1</v>
      </c>
    </row>
    <row r="604" spans="2:36" ht="30.75" thickBot="1" x14ac:dyDescent="0.3">
      <c r="B604" s="296" t="str">
        <f t="shared" si="49"/>
        <v>02013</v>
      </c>
      <c r="C604" s="229">
        <f>'Exp Database'!C604</f>
        <v>0</v>
      </c>
      <c r="D604" s="229">
        <f>'Exp Database'!D604</f>
        <v>2013</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34" t="str">
        <f>'Exp Database'!K604</f>
        <v>Procurement and logistics</v>
      </c>
      <c r="M604" s="296">
        <f>'Exp Database'!L604</f>
        <v>8.3000000000000007</v>
      </c>
      <c r="N604" s="296">
        <f>IF(OR('Exp Database'!M604=Lists!$G$2,'Exp Database'!M604=Lists!$G$3,'Exp Database'!M604=0),0,IF($F604=Lists!$G$2,('Exp Database'!M604/'Exp with units conversion'!$H604)*'Exp with units conversion'!$G604,'Exp Database'!M604*'Exp with units conversion'!$G604))</f>
        <v>0</v>
      </c>
      <c r="O604" s="296">
        <f>IF(OR('Exp Database'!N604=Lists!$G$2,'Exp Database'!N604=Lists!$G$3,'Exp Database'!N604=0),0,IF($F604=Lists!$G$2,('Exp Database'!N604/'Exp with units conversion'!$H604)*'Exp with units conversion'!$G604,'Exp Database'!N604*'Exp with units conversion'!$G604))</f>
        <v>0</v>
      </c>
      <c r="P604" s="296">
        <f>IF(OR('Exp Database'!O604=Lists!$G$2,'Exp Database'!O604=Lists!$G$3,'Exp Database'!O604=0),0,IF($F604=Lists!$G$2,('Exp Database'!O604/'Exp with units conversion'!$H604)*'Exp with units conversion'!$G604,'Exp Database'!O604*'Exp with units conversion'!$G604))</f>
        <v>0</v>
      </c>
      <c r="Q604" s="296">
        <f>IF(OR('Exp Database'!P604=Lists!$G$2,'Exp Database'!P604=Lists!$G$3,'Exp Database'!P604=0),0,IF($F604=Lists!$G$2,('Exp Database'!P604/'Exp with units conversion'!$H604)*'Exp with units conversion'!$G604,'Exp Database'!P604*'Exp with units conversion'!$G604))</f>
        <v>0</v>
      </c>
      <c r="R604" s="296">
        <f>IF(OR('Exp Database'!Q604=Lists!$G$2,'Exp Database'!Q604=Lists!$G$3,'Exp Database'!Q604=0),0,IF($F604=Lists!$G$2,('Exp Database'!Q604/'Exp with units conversion'!$H604)*'Exp with units conversion'!$G604,'Exp Database'!Q604*'Exp with units conversion'!$G604))</f>
        <v>0</v>
      </c>
      <c r="S604" s="296">
        <f>IF(OR('Exp Database'!R604=Lists!$G$2,'Exp Database'!R604=Lists!$G$3,'Exp Database'!R604=0),0,IF($F604=Lists!$G$2,('Exp Database'!R604/'Exp with units conversion'!$H604)*'Exp with units conversion'!$G604,'Exp Database'!R604*'Exp with units conversion'!$G604))</f>
        <v>0</v>
      </c>
      <c r="T604" s="296">
        <f>IF(OR('Exp Database'!S604=Lists!$G$2,'Exp Database'!S604=Lists!$G$3,'Exp Database'!S604=0),0,IF($F604=Lists!$G$2,('Exp Database'!S604/'Exp with units conversion'!$H604)*'Exp with units conversion'!$G604,'Exp Database'!S604*'Exp with units conversion'!$G604))</f>
        <v>0</v>
      </c>
      <c r="U604" s="296">
        <f>IF(OR('Exp Database'!T604=Lists!$G$2,'Exp Database'!T604=Lists!$G$3,'Exp Database'!T604=0),0,IF($F604=Lists!$G$2,('Exp Database'!T604/'Exp with units conversion'!$H604)*'Exp with units conversion'!$G604,'Exp Database'!T604*'Exp with units conversion'!$G604))</f>
        <v>0</v>
      </c>
      <c r="V604" s="296">
        <f>IF(OR('Exp Database'!U604=Lists!$G$2,'Exp Database'!U604=Lists!$G$3,'Exp Database'!U604=0),0,IF($F604=Lists!$G$2,('Exp Database'!U604/'Exp with units conversion'!$H604)*'Exp with units conversion'!$G604,'Exp Database'!U604*'Exp with units conversion'!$G604))</f>
        <v>0</v>
      </c>
      <c r="W604" s="296">
        <f>IF(OR('Exp Database'!V604=Lists!$G$2,'Exp Database'!V604=Lists!$G$3,'Exp Database'!V604=0),0,IF($F604=Lists!$G$2,('Exp Database'!V604/'Exp with units conversion'!$H604)*'Exp with units conversion'!$G604,'Exp Database'!V604*'Exp with units conversion'!$G604))</f>
        <v>0</v>
      </c>
      <c r="X604" s="296">
        <f>IF(OR('Exp Database'!W604=Lists!$G$2,'Exp Database'!W604=Lists!$G$3,'Exp Database'!W604=0),0,IF($F604=Lists!$G$2,('Exp Database'!W604/'Exp with units conversion'!$H604)*'Exp with units conversion'!$G604,'Exp Database'!W604*'Exp with units conversion'!$G604))</f>
        <v>0</v>
      </c>
      <c r="Y604" s="296">
        <f>IF(OR('Exp Database'!X604=Lists!$G$2,'Exp Database'!X604=Lists!$G$3,'Exp Database'!X604=0),0,IF($F604=Lists!$G$2,('Exp Database'!X604/'Exp with units conversion'!$H604)*'Exp with units conversion'!$G604,'Exp Database'!X604*'Exp with units conversion'!$G604))</f>
        <v>0</v>
      </c>
      <c r="Z604" s="296">
        <f>IF(OR('Exp Database'!Y604=Lists!$G$2,'Exp Database'!Y604=Lists!$G$3,'Exp Database'!Y604=0),0,IF($F604=Lists!$G$2,('Exp Database'!Y604/'Exp with units conversion'!$H604)*'Exp with units conversion'!$G604,'Exp Database'!Y604*'Exp with units conversion'!$G604))</f>
        <v>0</v>
      </c>
      <c r="AA604" s="296">
        <f>IF(OR('Exp Database'!Z604=Lists!$G$2,'Exp Database'!Z604=Lists!$G$3,'Exp Database'!Z604=0),0,IF($F604=Lists!$G$2,('Exp Database'!Z604/'Exp with units conversion'!$H604)*'Exp with units conversion'!$G604,'Exp Database'!Z604*'Exp with units conversion'!$G604))</f>
        <v>0</v>
      </c>
      <c r="AB604" s="296">
        <f>IF(OR('Exp Database'!AA604=Lists!$G$2,'Exp Database'!AA604=Lists!$G$3,'Exp Database'!AA604=0),0,IF($F604=Lists!$G$2,('Exp Database'!AA604/'Exp with units conversion'!$H604)*'Exp with units conversion'!$G604,'Exp Database'!AA604*'Exp with units conversion'!$G604))</f>
        <v>0</v>
      </c>
      <c r="AC604" s="296">
        <f>IF(OR('Exp Database'!AB604=Lists!$G$2,'Exp Database'!AB604=Lists!$G$3,'Exp Database'!AB604=0),0,IF($F604=Lists!$G$2,('Exp Database'!AB604/'Exp with units conversion'!$H604)*'Exp with units conversion'!$G604,'Exp Database'!AB604*'Exp with units conversion'!$G604))</f>
        <v>0</v>
      </c>
      <c r="AD604" s="296">
        <f>IF(OR('Exp Database'!AC604=Lists!$G$2,'Exp Database'!AC604=Lists!$G$3,'Exp Database'!AC604=0),0,IF($F604=Lists!$G$2,('Exp Database'!AC604/'Exp with units conversion'!$H604)*'Exp with units conversion'!$G604,'Exp Database'!AC604*'Exp with units conversion'!$G604))</f>
        <v>0</v>
      </c>
      <c r="AE604" s="296">
        <f>IF(OR('Exp Database'!AD604=Lists!$G$2,'Exp Database'!AD604=Lists!$G$3,'Exp Database'!AD604=0),0,IF($F604=Lists!$G$2,('Exp Database'!AD604/'Exp with units conversion'!$H604)*'Exp with units conversion'!$G604,'Exp Database'!AD604*'Exp with units conversion'!$G604))</f>
        <v>0</v>
      </c>
      <c r="AG604" s="296">
        <f t="shared" si="50"/>
        <v>1</v>
      </c>
      <c r="AH604" s="296">
        <f t="shared" si="51"/>
        <v>1</v>
      </c>
      <c r="AI604" s="296">
        <f t="shared" si="52"/>
        <v>1</v>
      </c>
      <c r="AJ604" s="296">
        <f t="shared" si="53"/>
        <v>1</v>
      </c>
    </row>
    <row r="605" spans="2:36" ht="30.75" thickBot="1" x14ac:dyDescent="0.3">
      <c r="B605" s="296" t="str">
        <f t="shared" si="49"/>
        <v>02013</v>
      </c>
      <c r="C605" s="229">
        <f>'Exp Database'!C605</f>
        <v>0</v>
      </c>
      <c r="D605" s="229">
        <f>'Exp Database'!D605</f>
        <v>2013</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34" t="str">
        <f>'Exp Database'!K605</f>
        <v>Health systems strengthening</v>
      </c>
      <c r="M605" s="296">
        <f>'Exp Database'!L605</f>
        <v>8.4</v>
      </c>
      <c r="N605" s="296">
        <f>IF(OR('Exp Database'!M605=Lists!$G$2,'Exp Database'!M605=Lists!$G$3,'Exp Database'!M605=0),0,IF($F605=Lists!$G$2,('Exp Database'!M605/'Exp with units conversion'!$H605)*'Exp with units conversion'!$G605,'Exp Database'!M605*'Exp with units conversion'!$G605))</f>
        <v>0</v>
      </c>
      <c r="O605" s="296">
        <f>IF(OR('Exp Database'!N605=Lists!$G$2,'Exp Database'!N605=Lists!$G$3,'Exp Database'!N605=0),0,IF($F605=Lists!$G$2,('Exp Database'!N605/'Exp with units conversion'!$H605)*'Exp with units conversion'!$G605,'Exp Database'!N605*'Exp with units conversion'!$G605))</f>
        <v>0</v>
      </c>
      <c r="P605" s="296">
        <f>IF(OR('Exp Database'!O605=Lists!$G$2,'Exp Database'!O605=Lists!$G$3,'Exp Database'!O605=0),0,IF($F605=Lists!$G$2,('Exp Database'!O605/'Exp with units conversion'!$H605)*'Exp with units conversion'!$G605,'Exp Database'!O605*'Exp with units conversion'!$G605))</f>
        <v>0</v>
      </c>
      <c r="Q605" s="296">
        <f>IF(OR('Exp Database'!P605=Lists!$G$2,'Exp Database'!P605=Lists!$G$3,'Exp Database'!P605=0),0,IF($F605=Lists!$G$2,('Exp Database'!P605/'Exp with units conversion'!$H605)*'Exp with units conversion'!$G605,'Exp Database'!P605*'Exp with units conversion'!$G605))</f>
        <v>0</v>
      </c>
      <c r="R605" s="296">
        <f>IF(OR('Exp Database'!Q605=Lists!$G$2,'Exp Database'!Q605=Lists!$G$3,'Exp Database'!Q605=0),0,IF($F605=Lists!$G$2,('Exp Database'!Q605/'Exp with units conversion'!$H605)*'Exp with units conversion'!$G605,'Exp Database'!Q605*'Exp with units conversion'!$G605))</f>
        <v>0</v>
      </c>
      <c r="S605" s="296">
        <f>IF(OR('Exp Database'!R605=Lists!$G$2,'Exp Database'!R605=Lists!$G$3,'Exp Database'!R605=0),0,IF($F605=Lists!$G$2,('Exp Database'!R605/'Exp with units conversion'!$H605)*'Exp with units conversion'!$G605,'Exp Database'!R605*'Exp with units conversion'!$G605))</f>
        <v>0</v>
      </c>
      <c r="T605" s="296">
        <f>IF(OR('Exp Database'!S605=Lists!$G$2,'Exp Database'!S605=Lists!$G$3,'Exp Database'!S605=0),0,IF($F605=Lists!$G$2,('Exp Database'!S605/'Exp with units conversion'!$H605)*'Exp with units conversion'!$G605,'Exp Database'!S605*'Exp with units conversion'!$G605))</f>
        <v>0</v>
      </c>
      <c r="U605" s="296">
        <f>IF(OR('Exp Database'!T605=Lists!$G$2,'Exp Database'!T605=Lists!$G$3,'Exp Database'!T605=0),0,IF($F605=Lists!$G$2,('Exp Database'!T605/'Exp with units conversion'!$H605)*'Exp with units conversion'!$G605,'Exp Database'!T605*'Exp with units conversion'!$G605))</f>
        <v>0</v>
      </c>
      <c r="V605" s="296">
        <f>IF(OR('Exp Database'!U605=Lists!$G$2,'Exp Database'!U605=Lists!$G$3,'Exp Database'!U605=0),0,IF($F605=Lists!$G$2,('Exp Database'!U605/'Exp with units conversion'!$H605)*'Exp with units conversion'!$G605,'Exp Database'!U605*'Exp with units conversion'!$G605))</f>
        <v>0</v>
      </c>
      <c r="W605" s="296">
        <f>IF(OR('Exp Database'!V605=Lists!$G$2,'Exp Database'!V605=Lists!$G$3,'Exp Database'!V605=0),0,IF($F605=Lists!$G$2,('Exp Database'!V605/'Exp with units conversion'!$H605)*'Exp with units conversion'!$G605,'Exp Database'!V605*'Exp with units conversion'!$G605))</f>
        <v>0</v>
      </c>
      <c r="X605" s="296">
        <f>IF(OR('Exp Database'!W605=Lists!$G$2,'Exp Database'!W605=Lists!$G$3,'Exp Database'!W605=0),0,IF($F605=Lists!$G$2,('Exp Database'!W605/'Exp with units conversion'!$H605)*'Exp with units conversion'!$G605,'Exp Database'!W605*'Exp with units conversion'!$G605))</f>
        <v>0</v>
      </c>
      <c r="Y605" s="296">
        <f>IF(OR('Exp Database'!X605=Lists!$G$2,'Exp Database'!X605=Lists!$G$3,'Exp Database'!X605=0),0,IF($F605=Lists!$G$2,('Exp Database'!X605/'Exp with units conversion'!$H605)*'Exp with units conversion'!$G605,'Exp Database'!X605*'Exp with units conversion'!$G605))</f>
        <v>0</v>
      </c>
      <c r="Z605" s="296">
        <f>IF(OR('Exp Database'!Y605=Lists!$G$2,'Exp Database'!Y605=Lists!$G$3,'Exp Database'!Y605=0),0,IF($F605=Lists!$G$2,('Exp Database'!Y605/'Exp with units conversion'!$H605)*'Exp with units conversion'!$G605,'Exp Database'!Y605*'Exp with units conversion'!$G605))</f>
        <v>0</v>
      </c>
      <c r="AA605" s="296">
        <f>IF(OR('Exp Database'!Z605=Lists!$G$2,'Exp Database'!Z605=Lists!$G$3,'Exp Database'!Z605=0),0,IF($F605=Lists!$G$2,('Exp Database'!Z605/'Exp with units conversion'!$H605)*'Exp with units conversion'!$G605,'Exp Database'!Z605*'Exp with units conversion'!$G605))</f>
        <v>0</v>
      </c>
      <c r="AB605" s="296">
        <f>IF(OR('Exp Database'!AA605=Lists!$G$2,'Exp Database'!AA605=Lists!$G$3,'Exp Database'!AA605=0),0,IF($F605=Lists!$G$2,('Exp Database'!AA605/'Exp with units conversion'!$H605)*'Exp with units conversion'!$G605,'Exp Database'!AA605*'Exp with units conversion'!$G605))</f>
        <v>0</v>
      </c>
      <c r="AC605" s="296">
        <f>IF(OR('Exp Database'!AB605=Lists!$G$2,'Exp Database'!AB605=Lists!$G$3,'Exp Database'!AB605=0),0,IF($F605=Lists!$G$2,('Exp Database'!AB605/'Exp with units conversion'!$H605)*'Exp with units conversion'!$G605,'Exp Database'!AB605*'Exp with units conversion'!$G605))</f>
        <v>0</v>
      </c>
      <c r="AD605" s="296">
        <f>IF(OR('Exp Database'!AC605=Lists!$G$2,'Exp Database'!AC605=Lists!$G$3,'Exp Database'!AC605=0),0,IF($F605=Lists!$G$2,('Exp Database'!AC605/'Exp with units conversion'!$H605)*'Exp with units conversion'!$G605,'Exp Database'!AC605*'Exp with units conversion'!$G605))</f>
        <v>0</v>
      </c>
      <c r="AE605" s="296">
        <f>IF(OR('Exp Database'!AD605=Lists!$G$2,'Exp Database'!AD605=Lists!$G$3,'Exp Database'!AD605=0),0,IF($F605=Lists!$G$2,('Exp Database'!AD605/'Exp with units conversion'!$H605)*'Exp with units conversion'!$G605,'Exp Database'!AD605*'Exp with units conversion'!$G605))</f>
        <v>0</v>
      </c>
      <c r="AG605" s="296">
        <f t="shared" si="50"/>
        <v>1</v>
      </c>
      <c r="AH605" s="296">
        <f t="shared" si="51"/>
        <v>1</v>
      </c>
      <c r="AI605" s="296">
        <f t="shared" si="52"/>
        <v>1</v>
      </c>
      <c r="AJ605" s="296">
        <f t="shared" si="53"/>
        <v>1</v>
      </c>
    </row>
    <row r="606" spans="2:36" ht="15.75" thickBot="1" x14ac:dyDescent="0.3">
      <c r="B606" s="296" t="str">
        <f t="shared" si="49"/>
        <v>02013</v>
      </c>
      <c r="C606" s="229">
        <f>'Exp Database'!C606</f>
        <v>0</v>
      </c>
      <c r="D606" s="229">
        <f>'Exp Database'!D606</f>
        <v>2013</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34" t="str">
        <f>'Exp Database'!K606</f>
        <v>Education</v>
      </c>
      <c r="M606" s="296">
        <f>'Exp Database'!L606</f>
        <v>8.5</v>
      </c>
      <c r="N606" s="296">
        <f>IF(OR('Exp Database'!M606=Lists!$G$2,'Exp Database'!M606=Lists!$G$3,'Exp Database'!M606=0),0,IF($F606=Lists!$G$2,('Exp Database'!M606/'Exp with units conversion'!$H606)*'Exp with units conversion'!$G606,'Exp Database'!M606*'Exp with units conversion'!$G606))</f>
        <v>0</v>
      </c>
      <c r="O606" s="296">
        <f>IF(OR('Exp Database'!N606=Lists!$G$2,'Exp Database'!N606=Lists!$G$3,'Exp Database'!N606=0),0,IF($F606=Lists!$G$2,('Exp Database'!N606/'Exp with units conversion'!$H606)*'Exp with units conversion'!$G606,'Exp Database'!N606*'Exp with units conversion'!$G606))</f>
        <v>0</v>
      </c>
      <c r="P606" s="296">
        <f>IF(OR('Exp Database'!O606=Lists!$G$2,'Exp Database'!O606=Lists!$G$3,'Exp Database'!O606=0),0,IF($F606=Lists!$G$2,('Exp Database'!O606/'Exp with units conversion'!$H606)*'Exp with units conversion'!$G606,'Exp Database'!O606*'Exp with units conversion'!$G606))</f>
        <v>0</v>
      </c>
      <c r="Q606" s="296">
        <f>IF(OR('Exp Database'!P606=Lists!$G$2,'Exp Database'!P606=Lists!$G$3,'Exp Database'!P606=0),0,IF($F606=Lists!$G$2,('Exp Database'!P606/'Exp with units conversion'!$H606)*'Exp with units conversion'!$G606,'Exp Database'!P606*'Exp with units conversion'!$G606))</f>
        <v>0</v>
      </c>
      <c r="R606" s="296">
        <f>IF(OR('Exp Database'!Q606=Lists!$G$2,'Exp Database'!Q606=Lists!$G$3,'Exp Database'!Q606=0),0,IF($F606=Lists!$G$2,('Exp Database'!Q606/'Exp with units conversion'!$H606)*'Exp with units conversion'!$G606,'Exp Database'!Q606*'Exp with units conversion'!$G606))</f>
        <v>0</v>
      </c>
      <c r="S606" s="296">
        <f>IF(OR('Exp Database'!R606=Lists!$G$2,'Exp Database'!R606=Lists!$G$3,'Exp Database'!R606=0),0,IF($F606=Lists!$G$2,('Exp Database'!R606/'Exp with units conversion'!$H606)*'Exp with units conversion'!$G606,'Exp Database'!R606*'Exp with units conversion'!$G606))</f>
        <v>0</v>
      </c>
      <c r="T606" s="296">
        <f>IF(OR('Exp Database'!S606=Lists!$G$2,'Exp Database'!S606=Lists!$G$3,'Exp Database'!S606=0),0,IF($F606=Lists!$G$2,('Exp Database'!S606/'Exp with units conversion'!$H606)*'Exp with units conversion'!$G606,'Exp Database'!S606*'Exp with units conversion'!$G606))</f>
        <v>0</v>
      </c>
      <c r="U606" s="296">
        <f>IF(OR('Exp Database'!T606=Lists!$G$2,'Exp Database'!T606=Lists!$G$3,'Exp Database'!T606=0),0,IF($F606=Lists!$G$2,('Exp Database'!T606/'Exp with units conversion'!$H606)*'Exp with units conversion'!$G606,'Exp Database'!T606*'Exp with units conversion'!$G606))</f>
        <v>0</v>
      </c>
      <c r="V606" s="296">
        <f>IF(OR('Exp Database'!U606=Lists!$G$2,'Exp Database'!U606=Lists!$G$3,'Exp Database'!U606=0),0,IF($F606=Lists!$G$2,('Exp Database'!U606/'Exp with units conversion'!$H606)*'Exp with units conversion'!$G606,'Exp Database'!U606*'Exp with units conversion'!$G606))</f>
        <v>0</v>
      </c>
      <c r="W606" s="296">
        <f>IF(OR('Exp Database'!V606=Lists!$G$2,'Exp Database'!V606=Lists!$G$3,'Exp Database'!V606=0),0,IF($F606=Lists!$G$2,('Exp Database'!V606/'Exp with units conversion'!$H606)*'Exp with units conversion'!$G606,'Exp Database'!V606*'Exp with units conversion'!$G606))</f>
        <v>0</v>
      </c>
      <c r="X606" s="296">
        <f>IF(OR('Exp Database'!W606=Lists!$G$2,'Exp Database'!W606=Lists!$G$3,'Exp Database'!W606=0),0,IF($F606=Lists!$G$2,('Exp Database'!W606/'Exp with units conversion'!$H606)*'Exp with units conversion'!$G606,'Exp Database'!W606*'Exp with units conversion'!$G606))</f>
        <v>0</v>
      </c>
      <c r="Y606" s="296">
        <f>IF(OR('Exp Database'!X606=Lists!$G$2,'Exp Database'!X606=Lists!$G$3,'Exp Database'!X606=0),0,IF($F606=Lists!$G$2,('Exp Database'!X606/'Exp with units conversion'!$H606)*'Exp with units conversion'!$G606,'Exp Database'!X606*'Exp with units conversion'!$G606))</f>
        <v>0</v>
      </c>
      <c r="Z606" s="296">
        <f>IF(OR('Exp Database'!Y606=Lists!$G$2,'Exp Database'!Y606=Lists!$G$3,'Exp Database'!Y606=0),0,IF($F606=Lists!$G$2,('Exp Database'!Y606/'Exp with units conversion'!$H606)*'Exp with units conversion'!$G606,'Exp Database'!Y606*'Exp with units conversion'!$G606))</f>
        <v>0</v>
      </c>
      <c r="AA606" s="296">
        <f>IF(OR('Exp Database'!Z606=Lists!$G$2,'Exp Database'!Z606=Lists!$G$3,'Exp Database'!Z606=0),0,IF($F606=Lists!$G$2,('Exp Database'!Z606/'Exp with units conversion'!$H606)*'Exp with units conversion'!$G606,'Exp Database'!Z606*'Exp with units conversion'!$G606))</f>
        <v>0</v>
      </c>
      <c r="AB606" s="296">
        <f>IF(OR('Exp Database'!AA606=Lists!$G$2,'Exp Database'!AA606=Lists!$G$3,'Exp Database'!AA606=0),0,IF($F606=Lists!$G$2,('Exp Database'!AA606/'Exp with units conversion'!$H606)*'Exp with units conversion'!$G606,'Exp Database'!AA606*'Exp with units conversion'!$G606))</f>
        <v>0</v>
      </c>
      <c r="AC606" s="296">
        <f>IF(OR('Exp Database'!AB606=Lists!$G$2,'Exp Database'!AB606=Lists!$G$3,'Exp Database'!AB606=0),0,IF($F606=Lists!$G$2,('Exp Database'!AB606/'Exp with units conversion'!$H606)*'Exp with units conversion'!$G606,'Exp Database'!AB606*'Exp with units conversion'!$G606))</f>
        <v>0</v>
      </c>
      <c r="AD606" s="296">
        <f>IF(OR('Exp Database'!AC606=Lists!$G$2,'Exp Database'!AC606=Lists!$G$3,'Exp Database'!AC606=0),0,IF($F606=Lists!$G$2,('Exp Database'!AC606/'Exp with units conversion'!$H606)*'Exp with units conversion'!$G606,'Exp Database'!AC606*'Exp with units conversion'!$G606))</f>
        <v>0</v>
      </c>
      <c r="AE606" s="296">
        <f>IF(OR('Exp Database'!AD606=Lists!$G$2,'Exp Database'!AD606=Lists!$G$3,'Exp Database'!AD606=0),0,IF($F606=Lists!$G$2,('Exp Database'!AD606/'Exp with units conversion'!$H606)*'Exp with units conversion'!$G606,'Exp Database'!AD606*'Exp with units conversion'!$G606))</f>
        <v>0</v>
      </c>
      <c r="AG606" s="296">
        <f t="shared" si="50"/>
        <v>1</v>
      </c>
      <c r="AH606" s="296">
        <f t="shared" si="51"/>
        <v>1</v>
      </c>
      <c r="AI606" s="296">
        <f t="shared" si="52"/>
        <v>1</v>
      </c>
      <c r="AJ606" s="296">
        <f t="shared" si="53"/>
        <v>1</v>
      </c>
    </row>
    <row r="607" spans="2:36" ht="30.75" thickBot="1" x14ac:dyDescent="0.3">
      <c r="B607" s="296" t="str">
        <f t="shared" si="49"/>
        <v>02013</v>
      </c>
      <c r="C607" s="229">
        <f>'Exp Database'!C607</f>
        <v>0</v>
      </c>
      <c r="D607" s="229">
        <f>'Exp Database'!D607</f>
        <v>2013</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34" t="str">
        <f>'Exp Database'!K607</f>
        <v>HIV and AIDS related research</v>
      </c>
      <c r="M607" s="296">
        <f>'Exp Database'!L607</f>
        <v>8.6</v>
      </c>
      <c r="N607" s="296">
        <f>IF(OR('Exp Database'!M607=Lists!$G$2,'Exp Database'!M607=Lists!$G$3,'Exp Database'!M607=0),0,IF($F607=Lists!$G$2,('Exp Database'!M607/'Exp with units conversion'!$H607)*'Exp with units conversion'!$G607,'Exp Database'!M607*'Exp with units conversion'!$G607))</f>
        <v>0</v>
      </c>
      <c r="O607" s="296">
        <f>IF(OR('Exp Database'!N607=Lists!$G$2,'Exp Database'!N607=Lists!$G$3,'Exp Database'!N607=0),0,IF($F607=Lists!$G$2,('Exp Database'!N607/'Exp with units conversion'!$H607)*'Exp with units conversion'!$G607,'Exp Database'!N607*'Exp with units conversion'!$G607))</f>
        <v>0</v>
      </c>
      <c r="P607" s="296">
        <f>IF(OR('Exp Database'!O607=Lists!$G$2,'Exp Database'!O607=Lists!$G$3,'Exp Database'!O607=0),0,IF($F607=Lists!$G$2,('Exp Database'!O607/'Exp with units conversion'!$H607)*'Exp with units conversion'!$G607,'Exp Database'!O607*'Exp with units conversion'!$G607))</f>
        <v>0</v>
      </c>
      <c r="Q607" s="296">
        <f>IF(OR('Exp Database'!P607=Lists!$G$2,'Exp Database'!P607=Lists!$G$3,'Exp Database'!P607=0),0,IF($F607=Lists!$G$2,('Exp Database'!P607/'Exp with units conversion'!$H607)*'Exp with units conversion'!$G607,'Exp Database'!P607*'Exp with units conversion'!$G607))</f>
        <v>0</v>
      </c>
      <c r="R607" s="296">
        <f>IF(OR('Exp Database'!Q607=Lists!$G$2,'Exp Database'!Q607=Lists!$G$3,'Exp Database'!Q607=0),0,IF($F607=Lists!$G$2,('Exp Database'!Q607/'Exp with units conversion'!$H607)*'Exp with units conversion'!$G607,'Exp Database'!Q607*'Exp with units conversion'!$G607))</f>
        <v>0</v>
      </c>
      <c r="S607" s="296">
        <f>IF(OR('Exp Database'!R607=Lists!$G$2,'Exp Database'!R607=Lists!$G$3,'Exp Database'!R607=0),0,IF($F607=Lists!$G$2,('Exp Database'!R607/'Exp with units conversion'!$H607)*'Exp with units conversion'!$G607,'Exp Database'!R607*'Exp with units conversion'!$G607))</f>
        <v>0</v>
      </c>
      <c r="T607" s="296">
        <f>IF(OR('Exp Database'!S607=Lists!$G$2,'Exp Database'!S607=Lists!$G$3,'Exp Database'!S607=0),0,IF($F607=Lists!$G$2,('Exp Database'!S607/'Exp with units conversion'!$H607)*'Exp with units conversion'!$G607,'Exp Database'!S607*'Exp with units conversion'!$G607))</f>
        <v>0</v>
      </c>
      <c r="U607" s="296">
        <f>IF(OR('Exp Database'!T607=Lists!$G$2,'Exp Database'!T607=Lists!$G$3,'Exp Database'!T607=0),0,IF($F607=Lists!$G$2,('Exp Database'!T607/'Exp with units conversion'!$H607)*'Exp with units conversion'!$G607,'Exp Database'!T607*'Exp with units conversion'!$G607))</f>
        <v>0</v>
      </c>
      <c r="V607" s="296">
        <f>IF(OR('Exp Database'!U607=Lists!$G$2,'Exp Database'!U607=Lists!$G$3,'Exp Database'!U607=0),0,IF($F607=Lists!$G$2,('Exp Database'!U607/'Exp with units conversion'!$H607)*'Exp with units conversion'!$G607,'Exp Database'!U607*'Exp with units conversion'!$G607))</f>
        <v>0</v>
      </c>
      <c r="W607" s="296">
        <f>IF(OR('Exp Database'!V607=Lists!$G$2,'Exp Database'!V607=Lists!$G$3,'Exp Database'!V607=0),0,IF($F607=Lists!$G$2,('Exp Database'!V607/'Exp with units conversion'!$H607)*'Exp with units conversion'!$G607,'Exp Database'!V607*'Exp with units conversion'!$G607))</f>
        <v>0</v>
      </c>
      <c r="X607" s="296">
        <f>IF(OR('Exp Database'!W607=Lists!$G$2,'Exp Database'!W607=Lists!$G$3,'Exp Database'!W607=0),0,IF($F607=Lists!$G$2,('Exp Database'!W607/'Exp with units conversion'!$H607)*'Exp with units conversion'!$G607,'Exp Database'!W607*'Exp with units conversion'!$G607))</f>
        <v>0</v>
      </c>
      <c r="Y607" s="296">
        <f>IF(OR('Exp Database'!X607=Lists!$G$2,'Exp Database'!X607=Lists!$G$3,'Exp Database'!X607=0),0,IF($F607=Lists!$G$2,('Exp Database'!X607/'Exp with units conversion'!$H607)*'Exp with units conversion'!$G607,'Exp Database'!X607*'Exp with units conversion'!$G607))</f>
        <v>0</v>
      </c>
      <c r="Z607" s="296">
        <f>IF(OR('Exp Database'!Y607=Lists!$G$2,'Exp Database'!Y607=Lists!$G$3,'Exp Database'!Y607=0),0,IF($F607=Lists!$G$2,('Exp Database'!Y607/'Exp with units conversion'!$H607)*'Exp with units conversion'!$G607,'Exp Database'!Y607*'Exp with units conversion'!$G607))</f>
        <v>0</v>
      </c>
      <c r="AA607" s="296">
        <f>IF(OR('Exp Database'!Z607=Lists!$G$2,'Exp Database'!Z607=Lists!$G$3,'Exp Database'!Z607=0),0,IF($F607=Lists!$G$2,('Exp Database'!Z607/'Exp with units conversion'!$H607)*'Exp with units conversion'!$G607,'Exp Database'!Z607*'Exp with units conversion'!$G607))</f>
        <v>0</v>
      </c>
      <c r="AB607" s="296">
        <f>IF(OR('Exp Database'!AA607=Lists!$G$2,'Exp Database'!AA607=Lists!$G$3,'Exp Database'!AA607=0),0,IF($F607=Lists!$G$2,('Exp Database'!AA607/'Exp with units conversion'!$H607)*'Exp with units conversion'!$G607,'Exp Database'!AA607*'Exp with units conversion'!$G607))</f>
        <v>0</v>
      </c>
      <c r="AC607" s="296">
        <f>IF(OR('Exp Database'!AB607=Lists!$G$2,'Exp Database'!AB607=Lists!$G$3,'Exp Database'!AB607=0),0,IF($F607=Lists!$G$2,('Exp Database'!AB607/'Exp with units conversion'!$H607)*'Exp with units conversion'!$G607,'Exp Database'!AB607*'Exp with units conversion'!$G607))</f>
        <v>0</v>
      </c>
      <c r="AD607" s="296">
        <f>IF(OR('Exp Database'!AC607=Lists!$G$2,'Exp Database'!AC607=Lists!$G$3,'Exp Database'!AC607=0),0,IF($F607=Lists!$G$2,('Exp Database'!AC607/'Exp with units conversion'!$H607)*'Exp with units conversion'!$G607,'Exp Database'!AC607*'Exp with units conversion'!$G607))</f>
        <v>0</v>
      </c>
      <c r="AE607" s="296">
        <f>IF(OR('Exp Database'!AD607=Lists!$G$2,'Exp Database'!AD607=Lists!$G$3,'Exp Database'!AD607=0),0,IF($F607=Lists!$G$2,('Exp Database'!AD607/'Exp with units conversion'!$H607)*'Exp with units conversion'!$G607,'Exp Database'!AD607*'Exp with units conversion'!$G607))</f>
        <v>0</v>
      </c>
      <c r="AG607" s="296">
        <f t="shared" si="50"/>
        <v>1</v>
      </c>
      <c r="AH607" s="296">
        <f t="shared" si="51"/>
        <v>1</v>
      </c>
      <c r="AI607" s="296">
        <f t="shared" si="52"/>
        <v>1</v>
      </c>
      <c r="AJ607" s="296">
        <f t="shared" si="53"/>
        <v>1</v>
      </c>
    </row>
    <row r="608" spans="2:36" ht="15.75" thickBot="1" x14ac:dyDescent="0.3">
      <c r="B608" s="296" t="str">
        <f t="shared" si="49"/>
        <v>02013</v>
      </c>
      <c r="C608" s="229">
        <f>'Exp Database'!C608</f>
        <v>0</v>
      </c>
      <c r="D608" s="229">
        <f>'Exp Database'!D608</f>
        <v>2013</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34">
        <f>'Exp Database'!K608</f>
        <v>0</v>
      </c>
      <c r="M608" s="296">
        <f>'Exp Database'!L608</f>
        <v>0</v>
      </c>
      <c r="N608" s="296">
        <f>IF(OR('Exp Database'!M608=Lists!$G$2,'Exp Database'!M608=Lists!$G$3,'Exp Database'!M608=0),0,IF($F608=Lists!$G$2,('Exp Database'!M608/'Exp with units conversion'!$H608)*'Exp with units conversion'!$G608,'Exp Database'!M608*'Exp with units conversion'!$G608))</f>
        <v>0</v>
      </c>
      <c r="O608" s="296">
        <f>IF(OR('Exp Database'!N608=Lists!$G$2,'Exp Database'!N608=Lists!$G$3,'Exp Database'!N608=0),0,IF($F608=Lists!$G$2,('Exp Database'!N608/'Exp with units conversion'!$H608)*'Exp with units conversion'!$G608,'Exp Database'!N608*'Exp with units conversion'!$G608))</f>
        <v>0</v>
      </c>
      <c r="P608" s="296">
        <f>IF(OR('Exp Database'!O608=Lists!$G$2,'Exp Database'!O608=Lists!$G$3,'Exp Database'!O608=0),0,IF($F608=Lists!$G$2,('Exp Database'!O608/'Exp with units conversion'!$H608)*'Exp with units conversion'!$G608,'Exp Database'!O608*'Exp with units conversion'!$G608))</f>
        <v>0</v>
      </c>
      <c r="Q608" s="296">
        <f>IF(OR('Exp Database'!P608=Lists!$G$2,'Exp Database'!P608=Lists!$G$3,'Exp Database'!P608=0),0,IF($F608=Lists!$G$2,('Exp Database'!P608/'Exp with units conversion'!$H608)*'Exp with units conversion'!$G608,'Exp Database'!P608*'Exp with units conversion'!$G608))</f>
        <v>0</v>
      </c>
      <c r="R608" s="296">
        <f>IF(OR('Exp Database'!Q608=Lists!$G$2,'Exp Database'!Q608=Lists!$G$3,'Exp Database'!Q608=0),0,IF($F608=Lists!$G$2,('Exp Database'!Q608/'Exp with units conversion'!$H608)*'Exp with units conversion'!$G608,'Exp Database'!Q608*'Exp with units conversion'!$G608))</f>
        <v>0</v>
      </c>
      <c r="S608" s="296">
        <f>IF(OR('Exp Database'!R608=Lists!$G$2,'Exp Database'!R608=Lists!$G$3,'Exp Database'!R608=0),0,IF($F608=Lists!$G$2,('Exp Database'!R608/'Exp with units conversion'!$H608)*'Exp with units conversion'!$G608,'Exp Database'!R608*'Exp with units conversion'!$G608))</f>
        <v>0</v>
      </c>
      <c r="T608" s="296">
        <f>IF(OR('Exp Database'!S608=Lists!$G$2,'Exp Database'!S608=Lists!$G$3,'Exp Database'!S608=0),0,IF($F608=Lists!$G$2,('Exp Database'!S608/'Exp with units conversion'!$H608)*'Exp with units conversion'!$G608,'Exp Database'!S608*'Exp with units conversion'!$G608))</f>
        <v>0</v>
      </c>
      <c r="U608" s="296">
        <f>IF(OR('Exp Database'!T608=Lists!$G$2,'Exp Database'!T608=Lists!$G$3,'Exp Database'!T608=0),0,IF($F608=Lists!$G$2,('Exp Database'!T608/'Exp with units conversion'!$H608)*'Exp with units conversion'!$G608,'Exp Database'!T608*'Exp with units conversion'!$G608))</f>
        <v>0</v>
      </c>
      <c r="V608" s="296">
        <f>IF(OR('Exp Database'!U608=Lists!$G$2,'Exp Database'!U608=Lists!$G$3,'Exp Database'!U608=0),0,IF($F608=Lists!$G$2,('Exp Database'!U608/'Exp with units conversion'!$H608)*'Exp with units conversion'!$G608,'Exp Database'!U608*'Exp with units conversion'!$G608))</f>
        <v>0</v>
      </c>
      <c r="W608" s="296">
        <f>IF(OR('Exp Database'!V608=Lists!$G$2,'Exp Database'!V608=Lists!$G$3,'Exp Database'!V608=0),0,IF($F608=Lists!$G$2,('Exp Database'!V608/'Exp with units conversion'!$H608)*'Exp with units conversion'!$G608,'Exp Database'!V608*'Exp with units conversion'!$G608))</f>
        <v>0</v>
      </c>
      <c r="X608" s="296">
        <f>IF(OR('Exp Database'!W608=Lists!$G$2,'Exp Database'!W608=Lists!$G$3,'Exp Database'!W608=0),0,IF($F608=Lists!$G$2,('Exp Database'!W608/'Exp with units conversion'!$H608)*'Exp with units conversion'!$G608,'Exp Database'!W608*'Exp with units conversion'!$G608))</f>
        <v>0</v>
      </c>
      <c r="Y608" s="296">
        <f>IF(OR('Exp Database'!X608=Lists!$G$2,'Exp Database'!X608=Lists!$G$3,'Exp Database'!X608=0),0,IF($F608=Lists!$G$2,('Exp Database'!X608/'Exp with units conversion'!$H608)*'Exp with units conversion'!$G608,'Exp Database'!X608*'Exp with units conversion'!$G608))</f>
        <v>0</v>
      </c>
      <c r="Z608" s="296">
        <f>IF(OR('Exp Database'!Y608=Lists!$G$2,'Exp Database'!Y608=Lists!$G$3,'Exp Database'!Y608=0),0,IF($F608=Lists!$G$2,('Exp Database'!Y608/'Exp with units conversion'!$H608)*'Exp with units conversion'!$G608,'Exp Database'!Y608*'Exp with units conversion'!$G608))</f>
        <v>0</v>
      </c>
      <c r="AA608" s="296">
        <f>IF(OR('Exp Database'!Z608=Lists!$G$2,'Exp Database'!Z608=Lists!$G$3,'Exp Database'!Z608=0),0,IF($F608=Lists!$G$2,('Exp Database'!Z608/'Exp with units conversion'!$H608)*'Exp with units conversion'!$G608,'Exp Database'!Z608*'Exp with units conversion'!$G608))</f>
        <v>0</v>
      </c>
      <c r="AB608" s="296">
        <f>IF(OR('Exp Database'!AA608=Lists!$G$2,'Exp Database'!AA608=Lists!$G$3,'Exp Database'!AA608=0),0,IF($F608=Lists!$G$2,('Exp Database'!AA608/'Exp with units conversion'!$H608)*'Exp with units conversion'!$G608,'Exp Database'!AA608*'Exp with units conversion'!$G608))</f>
        <v>0</v>
      </c>
      <c r="AC608" s="296">
        <f>IF(OR('Exp Database'!AB608=Lists!$G$2,'Exp Database'!AB608=Lists!$G$3,'Exp Database'!AB608=0),0,IF($F608=Lists!$G$2,('Exp Database'!AB608/'Exp with units conversion'!$H608)*'Exp with units conversion'!$G608,'Exp Database'!AB608*'Exp with units conversion'!$G608))</f>
        <v>0</v>
      </c>
      <c r="AD608" s="296">
        <f>IF(OR('Exp Database'!AC608=Lists!$G$2,'Exp Database'!AC608=Lists!$G$3,'Exp Database'!AC608=0),0,IF($F608=Lists!$G$2,('Exp Database'!AC608/'Exp with units conversion'!$H608)*'Exp with units conversion'!$G608,'Exp Database'!AC608*'Exp with units conversion'!$G608))</f>
        <v>0</v>
      </c>
      <c r="AE608" s="296">
        <f>IF(OR('Exp Database'!AD608=Lists!$G$2,'Exp Database'!AD608=Lists!$G$3,'Exp Database'!AD608=0),0,IF($F608=Lists!$G$2,('Exp Database'!AD608/'Exp with units conversion'!$H608)*'Exp with units conversion'!$G608,'Exp Database'!AD608*'Exp with units conversion'!$G608))</f>
        <v>0</v>
      </c>
      <c r="AG608" s="296">
        <f t="shared" si="50"/>
        <v>1</v>
      </c>
      <c r="AH608" s="296">
        <f t="shared" si="51"/>
        <v>1</v>
      </c>
      <c r="AI608" s="296">
        <f t="shared" si="52"/>
        <v>1</v>
      </c>
      <c r="AJ608" s="296">
        <f t="shared" si="53"/>
        <v>1</v>
      </c>
    </row>
    <row r="609" spans="2:36" ht="30.75" thickBot="1" x14ac:dyDescent="0.3">
      <c r="B609" s="296" t="str">
        <f t="shared" si="49"/>
        <v>02013</v>
      </c>
      <c r="C609" s="229">
        <f>'Exp Database'!C609</f>
        <v>0</v>
      </c>
      <c r="D609" s="229">
        <f>'Exp Database'!D609</f>
        <v>2013</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34" t="str">
        <f>'Exp Database'!K609</f>
        <v>Critical enablers (sub-total)</v>
      </c>
      <c r="M609" s="296">
        <f>'Exp Database'!L609</f>
        <v>9</v>
      </c>
      <c r="N609" s="296">
        <f>IF(OR('Exp Database'!M609=Lists!$G$2,'Exp Database'!M609=Lists!$G$3,'Exp Database'!M609=0),0,IF($F609=Lists!$G$2,('Exp Database'!M609/'Exp with units conversion'!$H609)*'Exp with units conversion'!$G609,'Exp Database'!M609*'Exp with units conversion'!$G609))</f>
        <v>0</v>
      </c>
      <c r="O609" s="296">
        <f>IF(OR('Exp Database'!N609=Lists!$G$2,'Exp Database'!N609=Lists!$G$3,'Exp Database'!N609=0),0,IF($F609=Lists!$G$2,('Exp Database'!N609/'Exp with units conversion'!$H609)*'Exp with units conversion'!$G609,'Exp Database'!N609*'Exp with units conversion'!$G609))</f>
        <v>0</v>
      </c>
      <c r="P609" s="296">
        <f>IF(OR('Exp Database'!O609=Lists!$G$2,'Exp Database'!O609=Lists!$G$3,'Exp Database'!O609=0),0,IF($F609=Lists!$G$2,('Exp Database'!O609/'Exp with units conversion'!$H609)*'Exp with units conversion'!$G609,'Exp Database'!O609*'Exp with units conversion'!$G609))</f>
        <v>0</v>
      </c>
      <c r="Q609" s="296">
        <f>IF(OR('Exp Database'!P609=Lists!$G$2,'Exp Database'!P609=Lists!$G$3,'Exp Database'!P609=0),0,IF($F609=Lists!$G$2,('Exp Database'!P609/'Exp with units conversion'!$H609)*'Exp with units conversion'!$G609,'Exp Database'!P609*'Exp with units conversion'!$G609))</f>
        <v>0</v>
      </c>
      <c r="R609" s="296">
        <f>IF(OR('Exp Database'!Q609=Lists!$G$2,'Exp Database'!Q609=Lists!$G$3,'Exp Database'!Q609=0),0,IF($F609=Lists!$G$2,('Exp Database'!Q609/'Exp with units conversion'!$H609)*'Exp with units conversion'!$G609,'Exp Database'!Q609*'Exp with units conversion'!$G609))</f>
        <v>0</v>
      </c>
      <c r="S609" s="296">
        <f>IF(OR('Exp Database'!R609=Lists!$G$2,'Exp Database'!R609=Lists!$G$3,'Exp Database'!R609=0),0,IF($F609=Lists!$G$2,('Exp Database'!R609/'Exp with units conversion'!$H609)*'Exp with units conversion'!$G609,'Exp Database'!R609*'Exp with units conversion'!$G609))</f>
        <v>0</v>
      </c>
      <c r="T609" s="296">
        <f>IF(OR('Exp Database'!S609=Lists!$G$2,'Exp Database'!S609=Lists!$G$3,'Exp Database'!S609=0),0,IF($F609=Lists!$G$2,('Exp Database'!S609/'Exp with units conversion'!$H609)*'Exp with units conversion'!$G609,'Exp Database'!S609*'Exp with units conversion'!$G609))</f>
        <v>0</v>
      </c>
      <c r="U609" s="296">
        <f>IF(OR('Exp Database'!T609=Lists!$G$2,'Exp Database'!T609=Lists!$G$3,'Exp Database'!T609=0),0,IF($F609=Lists!$G$2,('Exp Database'!T609/'Exp with units conversion'!$H609)*'Exp with units conversion'!$G609,'Exp Database'!T609*'Exp with units conversion'!$G609))</f>
        <v>0</v>
      </c>
      <c r="V609" s="296">
        <f>IF(OR('Exp Database'!U609=Lists!$G$2,'Exp Database'!U609=Lists!$G$3,'Exp Database'!U609=0),0,IF($F609=Lists!$G$2,('Exp Database'!U609/'Exp with units conversion'!$H609)*'Exp with units conversion'!$G609,'Exp Database'!U609*'Exp with units conversion'!$G609))</f>
        <v>0</v>
      </c>
      <c r="W609" s="296">
        <f>IF(OR('Exp Database'!V609=Lists!$G$2,'Exp Database'!V609=Lists!$G$3,'Exp Database'!V609=0),0,IF($F609=Lists!$G$2,('Exp Database'!V609/'Exp with units conversion'!$H609)*'Exp with units conversion'!$G609,'Exp Database'!V609*'Exp with units conversion'!$G609))</f>
        <v>0</v>
      </c>
      <c r="X609" s="296">
        <f>IF(OR('Exp Database'!W609=Lists!$G$2,'Exp Database'!W609=Lists!$G$3,'Exp Database'!W609=0),0,IF($F609=Lists!$G$2,('Exp Database'!W609/'Exp with units conversion'!$H609)*'Exp with units conversion'!$G609,'Exp Database'!W609*'Exp with units conversion'!$G609))</f>
        <v>0</v>
      </c>
      <c r="Y609" s="296">
        <f>IF(OR('Exp Database'!X609=Lists!$G$2,'Exp Database'!X609=Lists!$G$3,'Exp Database'!X609=0),0,IF($F609=Lists!$G$2,('Exp Database'!X609/'Exp with units conversion'!$H609)*'Exp with units conversion'!$G609,'Exp Database'!X609*'Exp with units conversion'!$G609))</f>
        <v>0</v>
      </c>
      <c r="Z609" s="296">
        <f>IF(OR('Exp Database'!Y609=Lists!$G$2,'Exp Database'!Y609=Lists!$G$3,'Exp Database'!Y609=0),0,IF($F609=Lists!$G$2,('Exp Database'!Y609/'Exp with units conversion'!$H609)*'Exp with units conversion'!$G609,'Exp Database'!Y609*'Exp with units conversion'!$G609))</f>
        <v>0</v>
      </c>
      <c r="AA609" s="296">
        <f>IF(OR('Exp Database'!Z609=Lists!$G$2,'Exp Database'!Z609=Lists!$G$3,'Exp Database'!Z609=0),0,IF($F609=Lists!$G$2,('Exp Database'!Z609/'Exp with units conversion'!$H609)*'Exp with units conversion'!$G609,'Exp Database'!Z609*'Exp with units conversion'!$G609))</f>
        <v>0</v>
      </c>
      <c r="AB609" s="296">
        <f>IF(OR('Exp Database'!AA609=Lists!$G$2,'Exp Database'!AA609=Lists!$G$3,'Exp Database'!AA609=0),0,IF($F609=Lists!$G$2,('Exp Database'!AA609/'Exp with units conversion'!$H609)*'Exp with units conversion'!$G609,'Exp Database'!AA609*'Exp with units conversion'!$G609))</f>
        <v>0</v>
      </c>
      <c r="AC609" s="296">
        <f>IF(OR('Exp Database'!AB609=Lists!$G$2,'Exp Database'!AB609=Lists!$G$3,'Exp Database'!AB609=0),0,IF($F609=Lists!$G$2,('Exp Database'!AB609/'Exp with units conversion'!$H609)*'Exp with units conversion'!$G609,'Exp Database'!AB609*'Exp with units conversion'!$G609))</f>
        <v>0</v>
      </c>
      <c r="AD609" s="296">
        <f>IF(OR('Exp Database'!AC609=Lists!$G$2,'Exp Database'!AC609=Lists!$G$3,'Exp Database'!AC609=0),0,IF($F609=Lists!$G$2,('Exp Database'!AC609/'Exp with units conversion'!$H609)*'Exp with units conversion'!$G609,'Exp Database'!AC609*'Exp with units conversion'!$G609))</f>
        <v>0</v>
      </c>
      <c r="AE609" s="296">
        <f>IF(OR('Exp Database'!AD609=Lists!$G$2,'Exp Database'!AD609=Lists!$G$3,'Exp Database'!AD609=0),0,IF($F609=Lists!$G$2,('Exp Database'!AD609/'Exp with units conversion'!$H609)*'Exp with units conversion'!$G609,'Exp Database'!AD609*'Exp with units conversion'!$G609))</f>
        <v>0</v>
      </c>
      <c r="AG609" s="296">
        <f t="shared" si="50"/>
        <v>1</v>
      </c>
      <c r="AH609" s="296">
        <f t="shared" si="51"/>
        <v>1</v>
      </c>
      <c r="AI609" s="296">
        <f t="shared" si="52"/>
        <v>1</v>
      </c>
      <c r="AJ609" s="296">
        <f t="shared" si="53"/>
        <v>1</v>
      </c>
    </row>
    <row r="610" spans="2:36" ht="15.75" thickBot="1" x14ac:dyDescent="0.3">
      <c r="B610" s="296" t="str">
        <f t="shared" si="49"/>
        <v>02013</v>
      </c>
      <c r="C610" s="229">
        <f>'Exp Database'!C610</f>
        <v>0</v>
      </c>
      <c r="D610" s="229">
        <f>'Exp Database'!D610</f>
        <v>2013</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34" t="str">
        <f>'Exp Database'!K610</f>
        <v>Policy dialogue</v>
      </c>
      <c r="M610" s="296">
        <f>'Exp Database'!L610</f>
        <v>9.1</v>
      </c>
      <c r="N610" s="296">
        <f>IF(OR('Exp Database'!M610=Lists!$G$2,'Exp Database'!M610=Lists!$G$3,'Exp Database'!M610=0),0,IF($F610=Lists!$G$2,('Exp Database'!M610/'Exp with units conversion'!$H610)*'Exp with units conversion'!$G610,'Exp Database'!M610*'Exp with units conversion'!$G610))</f>
        <v>0</v>
      </c>
      <c r="O610" s="296">
        <f>IF(OR('Exp Database'!N610=Lists!$G$2,'Exp Database'!N610=Lists!$G$3,'Exp Database'!N610=0),0,IF($F610=Lists!$G$2,('Exp Database'!N610/'Exp with units conversion'!$H610)*'Exp with units conversion'!$G610,'Exp Database'!N610*'Exp with units conversion'!$G610))</f>
        <v>0</v>
      </c>
      <c r="P610" s="296">
        <f>IF(OR('Exp Database'!O610=Lists!$G$2,'Exp Database'!O610=Lists!$G$3,'Exp Database'!O610=0),0,IF($F610=Lists!$G$2,('Exp Database'!O610/'Exp with units conversion'!$H610)*'Exp with units conversion'!$G610,'Exp Database'!O610*'Exp with units conversion'!$G610))</f>
        <v>0</v>
      </c>
      <c r="Q610" s="296">
        <f>IF(OR('Exp Database'!P610=Lists!$G$2,'Exp Database'!P610=Lists!$G$3,'Exp Database'!P610=0),0,IF($F610=Lists!$G$2,('Exp Database'!P610/'Exp with units conversion'!$H610)*'Exp with units conversion'!$G610,'Exp Database'!P610*'Exp with units conversion'!$G610))</f>
        <v>0</v>
      </c>
      <c r="R610" s="296">
        <f>IF(OR('Exp Database'!Q610=Lists!$G$2,'Exp Database'!Q610=Lists!$G$3,'Exp Database'!Q610=0),0,IF($F610=Lists!$G$2,('Exp Database'!Q610/'Exp with units conversion'!$H610)*'Exp with units conversion'!$G610,'Exp Database'!Q610*'Exp with units conversion'!$G610))</f>
        <v>0</v>
      </c>
      <c r="S610" s="296">
        <f>IF(OR('Exp Database'!R610=Lists!$G$2,'Exp Database'!R610=Lists!$G$3,'Exp Database'!R610=0),0,IF($F610=Lists!$G$2,('Exp Database'!R610/'Exp with units conversion'!$H610)*'Exp with units conversion'!$G610,'Exp Database'!R610*'Exp with units conversion'!$G610))</f>
        <v>0</v>
      </c>
      <c r="T610" s="296">
        <f>IF(OR('Exp Database'!S610=Lists!$G$2,'Exp Database'!S610=Lists!$G$3,'Exp Database'!S610=0),0,IF($F610=Lists!$G$2,('Exp Database'!S610/'Exp with units conversion'!$H610)*'Exp with units conversion'!$G610,'Exp Database'!S610*'Exp with units conversion'!$G610))</f>
        <v>0</v>
      </c>
      <c r="U610" s="296">
        <f>IF(OR('Exp Database'!T610=Lists!$G$2,'Exp Database'!T610=Lists!$G$3,'Exp Database'!T610=0),0,IF($F610=Lists!$G$2,('Exp Database'!T610/'Exp with units conversion'!$H610)*'Exp with units conversion'!$G610,'Exp Database'!T610*'Exp with units conversion'!$G610))</f>
        <v>0</v>
      </c>
      <c r="V610" s="296">
        <f>IF(OR('Exp Database'!U610=Lists!$G$2,'Exp Database'!U610=Lists!$G$3,'Exp Database'!U610=0),0,IF($F610=Lists!$G$2,('Exp Database'!U610/'Exp with units conversion'!$H610)*'Exp with units conversion'!$G610,'Exp Database'!U610*'Exp with units conversion'!$G610))</f>
        <v>0</v>
      </c>
      <c r="W610" s="296">
        <f>IF(OR('Exp Database'!V610=Lists!$G$2,'Exp Database'!V610=Lists!$G$3,'Exp Database'!V610=0),0,IF($F610=Lists!$G$2,('Exp Database'!V610/'Exp with units conversion'!$H610)*'Exp with units conversion'!$G610,'Exp Database'!V610*'Exp with units conversion'!$G610))</f>
        <v>0</v>
      </c>
      <c r="X610" s="296">
        <f>IF(OR('Exp Database'!W610=Lists!$G$2,'Exp Database'!W610=Lists!$G$3,'Exp Database'!W610=0),0,IF($F610=Lists!$G$2,('Exp Database'!W610/'Exp with units conversion'!$H610)*'Exp with units conversion'!$G610,'Exp Database'!W610*'Exp with units conversion'!$G610))</f>
        <v>0</v>
      </c>
      <c r="Y610" s="296">
        <f>IF(OR('Exp Database'!X610=Lists!$G$2,'Exp Database'!X610=Lists!$G$3,'Exp Database'!X610=0),0,IF($F610=Lists!$G$2,('Exp Database'!X610/'Exp with units conversion'!$H610)*'Exp with units conversion'!$G610,'Exp Database'!X610*'Exp with units conversion'!$G610))</f>
        <v>0</v>
      </c>
      <c r="Z610" s="296">
        <f>IF(OR('Exp Database'!Y610=Lists!$G$2,'Exp Database'!Y610=Lists!$G$3,'Exp Database'!Y610=0),0,IF($F610=Lists!$G$2,('Exp Database'!Y610/'Exp with units conversion'!$H610)*'Exp with units conversion'!$G610,'Exp Database'!Y610*'Exp with units conversion'!$G610))</f>
        <v>0</v>
      </c>
      <c r="AA610" s="296">
        <f>IF(OR('Exp Database'!Z610=Lists!$G$2,'Exp Database'!Z610=Lists!$G$3,'Exp Database'!Z610=0),0,IF($F610=Lists!$G$2,('Exp Database'!Z610/'Exp with units conversion'!$H610)*'Exp with units conversion'!$G610,'Exp Database'!Z610*'Exp with units conversion'!$G610))</f>
        <v>0</v>
      </c>
      <c r="AB610" s="296">
        <f>IF(OR('Exp Database'!AA610=Lists!$G$2,'Exp Database'!AA610=Lists!$G$3,'Exp Database'!AA610=0),0,IF($F610=Lists!$G$2,('Exp Database'!AA610/'Exp with units conversion'!$H610)*'Exp with units conversion'!$G610,'Exp Database'!AA610*'Exp with units conversion'!$G610))</f>
        <v>0</v>
      </c>
      <c r="AC610" s="296">
        <f>IF(OR('Exp Database'!AB610=Lists!$G$2,'Exp Database'!AB610=Lists!$G$3,'Exp Database'!AB610=0),0,IF($F610=Lists!$G$2,('Exp Database'!AB610/'Exp with units conversion'!$H610)*'Exp with units conversion'!$G610,'Exp Database'!AB610*'Exp with units conversion'!$G610))</f>
        <v>0</v>
      </c>
      <c r="AD610" s="296">
        <f>IF(OR('Exp Database'!AC610=Lists!$G$2,'Exp Database'!AC610=Lists!$G$3,'Exp Database'!AC610=0),0,IF($F610=Lists!$G$2,('Exp Database'!AC610/'Exp with units conversion'!$H610)*'Exp with units conversion'!$G610,'Exp Database'!AC610*'Exp with units conversion'!$G610))</f>
        <v>0</v>
      </c>
      <c r="AE610" s="296">
        <f>IF(OR('Exp Database'!AD610=Lists!$G$2,'Exp Database'!AD610=Lists!$G$3,'Exp Database'!AD610=0),0,IF($F610=Lists!$G$2,('Exp Database'!AD610/'Exp with units conversion'!$H610)*'Exp with units conversion'!$G610,'Exp Database'!AD610*'Exp with units conversion'!$G610))</f>
        <v>0</v>
      </c>
      <c r="AG610" s="296">
        <f t="shared" si="50"/>
        <v>1</v>
      </c>
      <c r="AH610" s="296">
        <f t="shared" si="51"/>
        <v>1</v>
      </c>
      <c r="AI610" s="296">
        <f t="shared" si="52"/>
        <v>1</v>
      </c>
      <c r="AJ610" s="296">
        <f t="shared" si="53"/>
        <v>1</v>
      </c>
    </row>
    <row r="611" spans="2:36" ht="30.75" thickBot="1" x14ac:dyDescent="0.3">
      <c r="B611" s="296" t="str">
        <f t="shared" si="49"/>
        <v>02013</v>
      </c>
      <c r="C611" s="229">
        <f>'Exp Database'!C611</f>
        <v>0</v>
      </c>
      <c r="D611" s="229">
        <f>'Exp Database'!D611</f>
        <v>2013</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34" t="str">
        <f>'Exp Database'!K611</f>
        <v>Key human rights programmes</v>
      </c>
      <c r="M611" s="296">
        <f>'Exp Database'!L611</f>
        <v>9.1999999999999993</v>
      </c>
      <c r="N611" s="296">
        <f>IF(OR('Exp Database'!M611=Lists!$G$2,'Exp Database'!M611=Lists!$G$3,'Exp Database'!M611=0),0,IF($F611=Lists!$G$2,('Exp Database'!M611/'Exp with units conversion'!$H611)*'Exp with units conversion'!$G611,'Exp Database'!M611*'Exp with units conversion'!$G611))</f>
        <v>0</v>
      </c>
      <c r="O611" s="296">
        <f>IF(OR('Exp Database'!N611=Lists!$G$2,'Exp Database'!N611=Lists!$G$3,'Exp Database'!N611=0),0,IF($F611=Lists!$G$2,('Exp Database'!N611/'Exp with units conversion'!$H611)*'Exp with units conversion'!$G611,'Exp Database'!N611*'Exp with units conversion'!$G611))</f>
        <v>0</v>
      </c>
      <c r="P611" s="296">
        <f>IF(OR('Exp Database'!O611=Lists!$G$2,'Exp Database'!O611=Lists!$G$3,'Exp Database'!O611=0),0,IF($F611=Lists!$G$2,('Exp Database'!O611/'Exp with units conversion'!$H611)*'Exp with units conversion'!$G611,'Exp Database'!O611*'Exp with units conversion'!$G611))</f>
        <v>0</v>
      </c>
      <c r="Q611" s="296">
        <f>IF(OR('Exp Database'!P611=Lists!$G$2,'Exp Database'!P611=Lists!$G$3,'Exp Database'!P611=0),0,IF($F611=Lists!$G$2,('Exp Database'!P611/'Exp with units conversion'!$H611)*'Exp with units conversion'!$G611,'Exp Database'!P611*'Exp with units conversion'!$G611))</f>
        <v>0</v>
      </c>
      <c r="R611" s="296">
        <f>IF(OR('Exp Database'!Q611=Lists!$G$2,'Exp Database'!Q611=Lists!$G$3,'Exp Database'!Q611=0),0,IF($F611=Lists!$G$2,('Exp Database'!Q611/'Exp with units conversion'!$H611)*'Exp with units conversion'!$G611,'Exp Database'!Q611*'Exp with units conversion'!$G611))</f>
        <v>0</v>
      </c>
      <c r="S611" s="296">
        <f>IF(OR('Exp Database'!R611=Lists!$G$2,'Exp Database'!R611=Lists!$G$3,'Exp Database'!R611=0),0,IF($F611=Lists!$G$2,('Exp Database'!R611/'Exp with units conversion'!$H611)*'Exp with units conversion'!$G611,'Exp Database'!R611*'Exp with units conversion'!$G611))</f>
        <v>0</v>
      </c>
      <c r="T611" s="296">
        <f>IF(OR('Exp Database'!S611=Lists!$G$2,'Exp Database'!S611=Lists!$G$3,'Exp Database'!S611=0),0,IF($F611=Lists!$G$2,('Exp Database'!S611/'Exp with units conversion'!$H611)*'Exp with units conversion'!$G611,'Exp Database'!S611*'Exp with units conversion'!$G611))</f>
        <v>0</v>
      </c>
      <c r="U611" s="296">
        <f>IF(OR('Exp Database'!T611=Lists!$G$2,'Exp Database'!T611=Lists!$G$3,'Exp Database'!T611=0),0,IF($F611=Lists!$G$2,('Exp Database'!T611/'Exp with units conversion'!$H611)*'Exp with units conversion'!$G611,'Exp Database'!T611*'Exp with units conversion'!$G611))</f>
        <v>0</v>
      </c>
      <c r="V611" s="296">
        <f>IF(OR('Exp Database'!U611=Lists!$G$2,'Exp Database'!U611=Lists!$G$3,'Exp Database'!U611=0),0,IF($F611=Lists!$G$2,('Exp Database'!U611/'Exp with units conversion'!$H611)*'Exp with units conversion'!$G611,'Exp Database'!U611*'Exp with units conversion'!$G611))</f>
        <v>0</v>
      </c>
      <c r="W611" s="296">
        <f>IF(OR('Exp Database'!V611=Lists!$G$2,'Exp Database'!V611=Lists!$G$3,'Exp Database'!V611=0),0,IF($F611=Lists!$G$2,('Exp Database'!V611/'Exp with units conversion'!$H611)*'Exp with units conversion'!$G611,'Exp Database'!V611*'Exp with units conversion'!$G611))</f>
        <v>0</v>
      </c>
      <c r="X611" s="296">
        <f>IF(OR('Exp Database'!W611=Lists!$G$2,'Exp Database'!W611=Lists!$G$3,'Exp Database'!W611=0),0,IF($F611=Lists!$G$2,('Exp Database'!W611/'Exp with units conversion'!$H611)*'Exp with units conversion'!$G611,'Exp Database'!W611*'Exp with units conversion'!$G611))</f>
        <v>0</v>
      </c>
      <c r="Y611" s="296">
        <f>IF(OR('Exp Database'!X611=Lists!$G$2,'Exp Database'!X611=Lists!$G$3,'Exp Database'!X611=0),0,IF($F611=Lists!$G$2,('Exp Database'!X611/'Exp with units conversion'!$H611)*'Exp with units conversion'!$G611,'Exp Database'!X611*'Exp with units conversion'!$G611))</f>
        <v>0</v>
      </c>
      <c r="Z611" s="296">
        <f>IF(OR('Exp Database'!Y611=Lists!$G$2,'Exp Database'!Y611=Lists!$G$3,'Exp Database'!Y611=0),0,IF($F611=Lists!$G$2,('Exp Database'!Y611/'Exp with units conversion'!$H611)*'Exp with units conversion'!$G611,'Exp Database'!Y611*'Exp with units conversion'!$G611))</f>
        <v>0</v>
      </c>
      <c r="AA611" s="296">
        <f>IF(OR('Exp Database'!Z611=Lists!$G$2,'Exp Database'!Z611=Lists!$G$3,'Exp Database'!Z611=0),0,IF($F611=Lists!$G$2,('Exp Database'!Z611/'Exp with units conversion'!$H611)*'Exp with units conversion'!$G611,'Exp Database'!Z611*'Exp with units conversion'!$G611))</f>
        <v>0</v>
      </c>
      <c r="AB611" s="296">
        <f>IF(OR('Exp Database'!AA611=Lists!$G$2,'Exp Database'!AA611=Lists!$G$3,'Exp Database'!AA611=0),0,IF($F611=Lists!$G$2,('Exp Database'!AA611/'Exp with units conversion'!$H611)*'Exp with units conversion'!$G611,'Exp Database'!AA611*'Exp with units conversion'!$G611))</f>
        <v>0</v>
      </c>
      <c r="AC611" s="296">
        <f>IF(OR('Exp Database'!AB611=Lists!$G$2,'Exp Database'!AB611=Lists!$G$3,'Exp Database'!AB611=0),0,IF($F611=Lists!$G$2,('Exp Database'!AB611/'Exp with units conversion'!$H611)*'Exp with units conversion'!$G611,'Exp Database'!AB611*'Exp with units conversion'!$G611))</f>
        <v>0</v>
      </c>
      <c r="AD611" s="296">
        <f>IF(OR('Exp Database'!AC611=Lists!$G$2,'Exp Database'!AC611=Lists!$G$3,'Exp Database'!AC611=0),0,IF($F611=Lists!$G$2,('Exp Database'!AC611/'Exp with units conversion'!$H611)*'Exp with units conversion'!$G611,'Exp Database'!AC611*'Exp with units conversion'!$G611))</f>
        <v>0</v>
      </c>
      <c r="AE611" s="296">
        <f>IF(OR('Exp Database'!AD611=Lists!$G$2,'Exp Database'!AD611=Lists!$G$3,'Exp Database'!AD611=0),0,IF($F611=Lists!$G$2,('Exp Database'!AD611/'Exp with units conversion'!$H611)*'Exp with units conversion'!$G611,'Exp Database'!AD611*'Exp with units conversion'!$G611))</f>
        <v>0</v>
      </c>
      <c r="AG611" s="296">
        <f t="shared" si="50"/>
        <v>1</v>
      </c>
      <c r="AH611" s="296">
        <f t="shared" si="51"/>
        <v>1</v>
      </c>
      <c r="AI611" s="296">
        <f t="shared" si="52"/>
        <v>1</v>
      </c>
      <c r="AJ611" s="296">
        <f t="shared" si="53"/>
        <v>1</v>
      </c>
    </row>
    <row r="612" spans="2:36" ht="15.75" thickBot="1" x14ac:dyDescent="0.3">
      <c r="B612" s="296" t="str">
        <f t="shared" si="49"/>
        <v>02013</v>
      </c>
      <c r="C612" s="229">
        <f>'Exp Database'!C612</f>
        <v>0</v>
      </c>
      <c r="D612" s="229">
        <f>'Exp Database'!D612</f>
        <v>2013</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34">
        <f>'Exp Database'!K612</f>
        <v>0</v>
      </c>
      <c r="M612" s="296">
        <f>'Exp Database'!L612</f>
        <v>0</v>
      </c>
      <c r="N612" s="296">
        <f>IF(OR('Exp Database'!M612=Lists!$G$2,'Exp Database'!M612=Lists!$G$3,'Exp Database'!M612=0),0,IF($F612=Lists!$G$2,('Exp Database'!M612/'Exp with units conversion'!$H612)*'Exp with units conversion'!$G612,'Exp Database'!M612*'Exp with units conversion'!$G612))</f>
        <v>0</v>
      </c>
      <c r="O612" s="296">
        <f>IF(OR('Exp Database'!N612=Lists!$G$2,'Exp Database'!N612=Lists!$G$3,'Exp Database'!N612=0),0,IF($F612=Lists!$G$2,('Exp Database'!N612/'Exp with units conversion'!$H612)*'Exp with units conversion'!$G612,'Exp Database'!N612*'Exp with units conversion'!$G612))</f>
        <v>0</v>
      </c>
      <c r="P612" s="296">
        <f>IF(OR('Exp Database'!O612=Lists!$G$2,'Exp Database'!O612=Lists!$G$3,'Exp Database'!O612=0),0,IF($F612=Lists!$G$2,('Exp Database'!O612/'Exp with units conversion'!$H612)*'Exp with units conversion'!$G612,'Exp Database'!O612*'Exp with units conversion'!$G612))</f>
        <v>0</v>
      </c>
      <c r="Q612" s="296">
        <f>IF(OR('Exp Database'!P612=Lists!$G$2,'Exp Database'!P612=Lists!$G$3,'Exp Database'!P612=0),0,IF($F612=Lists!$G$2,('Exp Database'!P612/'Exp with units conversion'!$H612)*'Exp with units conversion'!$G612,'Exp Database'!P612*'Exp with units conversion'!$G612))</f>
        <v>0</v>
      </c>
      <c r="R612" s="296">
        <f>IF(OR('Exp Database'!Q612=Lists!$G$2,'Exp Database'!Q612=Lists!$G$3,'Exp Database'!Q612=0),0,IF($F612=Lists!$G$2,('Exp Database'!Q612/'Exp with units conversion'!$H612)*'Exp with units conversion'!$G612,'Exp Database'!Q612*'Exp with units conversion'!$G612))</f>
        <v>0</v>
      </c>
      <c r="S612" s="296">
        <f>IF(OR('Exp Database'!R612=Lists!$G$2,'Exp Database'!R612=Lists!$G$3,'Exp Database'!R612=0),0,IF($F612=Lists!$G$2,('Exp Database'!R612/'Exp with units conversion'!$H612)*'Exp with units conversion'!$G612,'Exp Database'!R612*'Exp with units conversion'!$G612))</f>
        <v>0</v>
      </c>
      <c r="T612" s="296">
        <f>IF(OR('Exp Database'!S612=Lists!$G$2,'Exp Database'!S612=Lists!$G$3,'Exp Database'!S612=0),0,IF($F612=Lists!$G$2,('Exp Database'!S612/'Exp with units conversion'!$H612)*'Exp with units conversion'!$G612,'Exp Database'!S612*'Exp with units conversion'!$G612))</f>
        <v>0</v>
      </c>
      <c r="U612" s="296">
        <f>IF(OR('Exp Database'!T612=Lists!$G$2,'Exp Database'!T612=Lists!$G$3,'Exp Database'!T612=0),0,IF($F612=Lists!$G$2,('Exp Database'!T612/'Exp with units conversion'!$H612)*'Exp with units conversion'!$G612,'Exp Database'!T612*'Exp with units conversion'!$G612))</f>
        <v>0</v>
      </c>
      <c r="V612" s="296">
        <f>IF(OR('Exp Database'!U612=Lists!$G$2,'Exp Database'!U612=Lists!$G$3,'Exp Database'!U612=0),0,IF($F612=Lists!$G$2,('Exp Database'!U612/'Exp with units conversion'!$H612)*'Exp with units conversion'!$G612,'Exp Database'!U612*'Exp with units conversion'!$G612))</f>
        <v>0</v>
      </c>
      <c r="W612" s="296">
        <f>IF(OR('Exp Database'!V612=Lists!$G$2,'Exp Database'!V612=Lists!$G$3,'Exp Database'!V612=0),0,IF($F612=Lists!$G$2,('Exp Database'!V612/'Exp with units conversion'!$H612)*'Exp with units conversion'!$G612,'Exp Database'!V612*'Exp with units conversion'!$G612))</f>
        <v>0</v>
      </c>
      <c r="X612" s="296">
        <f>IF(OR('Exp Database'!W612=Lists!$G$2,'Exp Database'!W612=Lists!$G$3,'Exp Database'!W612=0),0,IF($F612=Lists!$G$2,('Exp Database'!W612/'Exp with units conversion'!$H612)*'Exp with units conversion'!$G612,'Exp Database'!W612*'Exp with units conversion'!$G612))</f>
        <v>0</v>
      </c>
      <c r="Y612" s="296">
        <f>IF(OR('Exp Database'!X612=Lists!$G$2,'Exp Database'!X612=Lists!$G$3,'Exp Database'!X612=0),0,IF($F612=Lists!$G$2,('Exp Database'!X612/'Exp with units conversion'!$H612)*'Exp with units conversion'!$G612,'Exp Database'!X612*'Exp with units conversion'!$G612))</f>
        <v>0</v>
      </c>
      <c r="Z612" s="296">
        <f>IF(OR('Exp Database'!Y612=Lists!$G$2,'Exp Database'!Y612=Lists!$G$3,'Exp Database'!Y612=0),0,IF($F612=Lists!$G$2,('Exp Database'!Y612/'Exp with units conversion'!$H612)*'Exp with units conversion'!$G612,'Exp Database'!Y612*'Exp with units conversion'!$G612))</f>
        <v>0</v>
      </c>
      <c r="AA612" s="296">
        <f>IF(OR('Exp Database'!Z612=Lists!$G$2,'Exp Database'!Z612=Lists!$G$3,'Exp Database'!Z612=0),0,IF($F612=Lists!$G$2,('Exp Database'!Z612/'Exp with units conversion'!$H612)*'Exp with units conversion'!$G612,'Exp Database'!Z612*'Exp with units conversion'!$G612))</f>
        <v>0</v>
      </c>
      <c r="AB612" s="296">
        <f>IF(OR('Exp Database'!AA612=Lists!$G$2,'Exp Database'!AA612=Lists!$G$3,'Exp Database'!AA612=0),0,IF($F612=Lists!$G$2,('Exp Database'!AA612/'Exp with units conversion'!$H612)*'Exp with units conversion'!$G612,'Exp Database'!AA612*'Exp with units conversion'!$G612))</f>
        <v>0</v>
      </c>
      <c r="AC612" s="296">
        <f>IF(OR('Exp Database'!AB612=Lists!$G$2,'Exp Database'!AB612=Lists!$G$3,'Exp Database'!AB612=0),0,IF($F612=Lists!$G$2,('Exp Database'!AB612/'Exp with units conversion'!$H612)*'Exp with units conversion'!$G612,'Exp Database'!AB612*'Exp with units conversion'!$G612))</f>
        <v>0</v>
      </c>
      <c r="AD612" s="296">
        <f>IF(OR('Exp Database'!AC612=Lists!$G$2,'Exp Database'!AC612=Lists!$G$3,'Exp Database'!AC612=0),0,IF($F612=Lists!$G$2,('Exp Database'!AC612/'Exp with units conversion'!$H612)*'Exp with units conversion'!$G612,'Exp Database'!AC612*'Exp with units conversion'!$G612))</f>
        <v>0</v>
      </c>
      <c r="AE612" s="296">
        <f>IF(OR('Exp Database'!AD612=Lists!$G$2,'Exp Database'!AD612=Lists!$G$3,'Exp Database'!AD612=0),0,IF($F612=Lists!$G$2,('Exp Database'!AD612/'Exp with units conversion'!$H612)*'Exp with units conversion'!$G612,'Exp Database'!AD612*'Exp with units conversion'!$G612))</f>
        <v>0</v>
      </c>
      <c r="AG612" s="296">
        <f t="shared" si="50"/>
        <v>1</v>
      </c>
      <c r="AH612" s="296">
        <f t="shared" si="51"/>
        <v>1</v>
      </c>
      <c r="AI612" s="296">
        <f t="shared" si="52"/>
        <v>1</v>
      </c>
      <c r="AJ612" s="296">
        <f t="shared" si="53"/>
        <v>1</v>
      </c>
    </row>
    <row r="613" spans="2:36" ht="45.75" thickBot="1" x14ac:dyDescent="0.3">
      <c r="B613" s="296" t="str">
        <f t="shared" si="49"/>
        <v>02013</v>
      </c>
      <c r="C613" s="229">
        <f>'Exp Database'!C613</f>
        <v>0</v>
      </c>
      <c r="D613" s="229">
        <f>'Exp Database'!D613</f>
        <v>2013</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34" t="str">
        <f>'Exp Database'!K613</f>
        <v>AIDS-specific institutional development</v>
      </c>
      <c r="M613" s="296">
        <f>'Exp Database'!L613</f>
        <v>9.3000000000000007</v>
      </c>
      <c r="N613" s="296">
        <f>IF(OR('Exp Database'!M613=Lists!$G$2,'Exp Database'!M613=Lists!$G$3,'Exp Database'!M613=0),0,IF($F613=Lists!$G$2,('Exp Database'!M613/'Exp with units conversion'!$H613)*'Exp with units conversion'!$G613,'Exp Database'!M613*'Exp with units conversion'!$G613))</f>
        <v>0</v>
      </c>
      <c r="O613" s="296">
        <f>IF(OR('Exp Database'!N613=Lists!$G$2,'Exp Database'!N613=Lists!$G$3,'Exp Database'!N613=0),0,IF($F613=Lists!$G$2,('Exp Database'!N613/'Exp with units conversion'!$H613)*'Exp with units conversion'!$G613,'Exp Database'!N613*'Exp with units conversion'!$G613))</f>
        <v>0</v>
      </c>
      <c r="P613" s="296">
        <f>IF(OR('Exp Database'!O613=Lists!$G$2,'Exp Database'!O613=Lists!$G$3,'Exp Database'!O613=0),0,IF($F613=Lists!$G$2,('Exp Database'!O613/'Exp with units conversion'!$H613)*'Exp with units conversion'!$G613,'Exp Database'!O613*'Exp with units conversion'!$G613))</f>
        <v>0</v>
      </c>
      <c r="Q613" s="296">
        <f>IF(OR('Exp Database'!P613=Lists!$G$2,'Exp Database'!P613=Lists!$G$3,'Exp Database'!P613=0),0,IF($F613=Lists!$G$2,('Exp Database'!P613/'Exp with units conversion'!$H613)*'Exp with units conversion'!$G613,'Exp Database'!P613*'Exp with units conversion'!$G613))</f>
        <v>0</v>
      </c>
      <c r="R613" s="296">
        <f>IF(OR('Exp Database'!Q613=Lists!$G$2,'Exp Database'!Q613=Lists!$G$3,'Exp Database'!Q613=0),0,IF($F613=Lists!$G$2,('Exp Database'!Q613/'Exp with units conversion'!$H613)*'Exp with units conversion'!$G613,'Exp Database'!Q613*'Exp with units conversion'!$G613))</f>
        <v>0</v>
      </c>
      <c r="S613" s="296">
        <f>IF(OR('Exp Database'!R613=Lists!$G$2,'Exp Database'!R613=Lists!$G$3,'Exp Database'!R613=0),0,IF($F613=Lists!$G$2,('Exp Database'!R613/'Exp with units conversion'!$H613)*'Exp with units conversion'!$G613,'Exp Database'!R613*'Exp with units conversion'!$G613))</f>
        <v>0</v>
      </c>
      <c r="T613" s="296">
        <f>IF(OR('Exp Database'!S613=Lists!$G$2,'Exp Database'!S613=Lists!$G$3,'Exp Database'!S613=0),0,IF($F613=Lists!$G$2,('Exp Database'!S613/'Exp with units conversion'!$H613)*'Exp with units conversion'!$G613,'Exp Database'!S613*'Exp with units conversion'!$G613))</f>
        <v>0</v>
      </c>
      <c r="U613" s="296">
        <f>IF(OR('Exp Database'!T613=Lists!$G$2,'Exp Database'!T613=Lists!$G$3,'Exp Database'!T613=0),0,IF($F613=Lists!$G$2,('Exp Database'!T613/'Exp with units conversion'!$H613)*'Exp with units conversion'!$G613,'Exp Database'!T613*'Exp with units conversion'!$G613))</f>
        <v>0</v>
      </c>
      <c r="V613" s="296">
        <f>IF(OR('Exp Database'!U613=Lists!$G$2,'Exp Database'!U613=Lists!$G$3,'Exp Database'!U613=0),0,IF($F613=Lists!$G$2,('Exp Database'!U613/'Exp with units conversion'!$H613)*'Exp with units conversion'!$G613,'Exp Database'!U613*'Exp with units conversion'!$G613))</f>
        <v>0</v>
      </c>
      <c r="W613" s="296">
        <f>IF(OR('Exp Database'!V613=Lists!$G$2,'Exp Database'!V613=Lists!$G$3,'Exp Database'!V613=0),0,IF($F613=Lists!$G$2,('Exp Database'!V613/'Exp with units conversion'!$H613)*'Exp with units conversion'!$G613,'Exp Database'!V613*'Exp with units conversion'!$G613))</f>
        <v>0</v>
      </c>
      <c r="X613" s="296">
        <f>IF(OR('Exp Database'!W613=Lists!$G$2,'Exp Database'!W613=Lists!$G$3,'Exp Database'!W613=0),0,IF($F613=Lists!$G$2,('Exp Database'!W613/'Exp with units conversion'!$H613)*'Exp with units conversion'!$G613,'Exp Database'!W613*'Exp with units conversion'!$G613))</f>
        <v>0</v>
      </c>
      <c r="Y613" s="296">
        <f>IF(OR('Exp Database'!X613=Lists!$G$2,'Exp Database'!X613=Lists!$G$3,'Exp Database'!X613=0),0,IF($F613=Lists!$G$2,('Exp Database'!X613/'Exp with units conversion'!$H613)*'Exp with units conversion'!$G613,'Exp Database'!X613*'Exp with units conversion'!$G613))</f>
        <v>0</v>
      </c>
      <c r="Z613" s="296">
        <f>IF(OR('Exp Database'!Y613=Lists!$G$2,'Exp Database'!Y613=Lists!$G$3,'Exp Database'!Y613=0),0,IF($F613=Lists!$G$2,('Exp Database'!Y613/'Exp with units conversion'!$H613)*'Exp with units conversion'!$G613,'Exp Database'!Y613*'Exp with units conversion'!$G613))</f>
        <v>0</v>
      </c>
      <c r="AA613" s="296">
        <f>IF(OR('Exp Database'!Z613=Lists!$G$2,'Exp Database'!Z613=Lists!$G$3,'Exp Database'!Z613=0),0,IF($F613=Lists!$G$2,('Exp Database'!Z613/'Exp with units conversion'!$H613)*'Exp with units conversion'!$G613,'Exp Database'!Z613*'Exp with units conversion'!$G613))</f>
        <v>0</v>
      </c>
      <c r="AB613" s="296">
        <f>IF(OR('Exp Database'!AA613=Lists!$G$2,'Exp Database'!AA613=Lists!$G$3,'Exp Database'!AA613=0),0,IF($F613=Lists!$G$2,('Exp Database'!AA613/'Exp with units conversion'!$H613)*'Exp with units conversion'!$G613,'Exp Database'!AA613*'Exp with units conversion'!$G613))</f>
        <v>0</v>
      </c>
      <c r="AC613" s="296">
        <f>IF(OR('Exp Database'!AB613=Lists!$G$2,'Exp Database'!AB613=Lists!$G$3,'Exp Database'!AB613=0),0,IF($F613=Lists!$G$2,('Exp Database'!AB613/'Exp with units conversion'!$H613)*'Exp with units conversion'!$G613,'Exp Database'!AB613*'Exp with units conversion'!$G613))</f>
        <v>0</v>
      </c>
      <c r="AD613" s="296">
        <f>IF(OR('Exp Database'!AC613=Lists!$G$2,'Exp Database'!AC613=Lists!$G$3,'Exp Database'!AC613=0),0,IF($F613=Lists!$G$2,('Exp Database'!AC613/'Exp with units conversion'!$H613)*'Exp with units conversion'!$G613,'Exp Database'!AC613*'Exp with units conversion'!$G613))</f>
        <v>0</v>
      </c>
      <c r="AE613" s="296">
        <f>IF(OR('Exp Database'!AD613=Lists!$G$2,'Exp Database'!AD613=Lists!$G$3,'Exp Database'!AD613=0),0,IF($F613=Lists!$G$2,('Exp Database'!AD613/'Exp with units conversion'!$H613)*'Exp with units conversion'!$G613,'Exp Database'!AD613*'Exp with units conversion'!$G613))</f>
        <v>0</v>
      </c>
      <c r="AG613" s="296">
        <f t="shared" si="50"/>
        <v>1</v>
      </c>
      <c r="AH613" s="296">
        <f t="shared" si="51"/>
        <v>1</v>
      </c>
      <c r="AI613" s="296">
        <f t="shared" si="52"/>
        <v>1</v>
      </c>
      <c r="AJ613" s="296">
        <f t="shared" si="53"/>
        <v>1</v>
      </c>
    </row>
    <row r="614" spans="2:36" ht="15.75" thickBot="1" x14ac:dyDescent="0.3">
      <c r="B614" s="296" t="str">
        <f t="shared" si="49"/>
        <v>02013</v>
      </c>
      <c r="C614" s="229">
        <f>'Exp Database'!C614</f>
        <v>0</v>
      </c>
      <c r="D614" s="229">
        <f>'Exp Database'!D614</f>
        <v>2013</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34">
        <f>'Exp Database'!K614</f>
        <v>0</v>
      </c>
      <c r="M614" s="296">
        <f>'Exp Database'!L614</f>
        <v>0</v>
      </c>
      <c r="N614" s="296">
        <f>IF(OR('Exp Database'!M614=Lists!$G$2,'Exp Database'!M614=Lists!$G$3,'Exp Database'!M614=0),0,IF($F614=Lists!$G$2,('Exp Database'!M614/'Exp with units conversion'!$H614)*'Exp with units conversion'!$G614,'Exp Database'!M614*'Exp with units conversion'!$G614))</f>
        <v>0</v>
      </c>
      <c r="O614" s="296">
        <f>IF(OR('Exp Database'!N614=Lists!$G$2,'Exp Database'!N614=Lists!$G$3,'Exp Database'!N614=0),0,IF($F614=Lists!$G$2,('Exp Database'!N614/'Exp with units conversion'!$H614)*'Exp with units conversion'!$G614,'Exp Database'!N614*'Exp with units conversion'!$G614))</f>
        <v>0</v>
      </c>
      <c r="P614" s="296">
        <f>IF(OR('Exp Database'!O614=Lists!$G$2,'Exp Database'!O614=Lists!$G$3,'Exp Database'!O614=0),0,IF($F614=Lists!$G$2,('Exp Database'!O614/'Exp with units conversion'!$H614)*'Exp with units conversion'!$G614,'Exp Database'!O614*'Exp with units conversion'!$G614))</f>
        <v>0</v>
      </c>
      <c r="Q614" s="296">
        <f>IF(OR('Exp Database'!P614=Lists!$G$2,'Exp Database'!P614=Lists!$G$3,'Exp Database'!P614=0),0,IF($F614=Lists!$G$2,('Exp Database'!P614/'Exp with units conversion'!$H614)*'Exp with units conversion'!$G614,'Exp Database'!P614*'Exp with units conversion'!$G614))</f>
        <v>0</v>
      </c>
      <c r="R614" s="296">
        <f>IF(OR('Exp Database'!Q614=Lists!$G$2,'Exp Database'!Q614=Lists!$G$3,'Exp Database'!Q614=0),0,IF($F614=Lists!$G$2,('Exp Database'!Q614/'Exp with units conversion'!$H614)*'Exp with units conversion'!$G614,'Exp Database'!Q614*'Exp with units conversion'!$G614))</f>
        <v>0</v>
      </c>
      <c r="S614" s="296">
        <f>IF(OR('Exp Database'!R614=Lists!$G$2,'Exp Database'!R614=Lists!$G$3,'Exp Database'!R614=0),0,IF($F614=Lists!$G$2,('Exp Database'!R614/'Exp with units conversion'!$H614)*'Exp with units conversion'!$G614,'Exp Database'!R614*'Exp with units conversion'!$G614))</f>
        <v>0</v>
      </c>
      <c r="T614" s="296">
        <f>IF(OR('Exp Database'!S614=Lists!$G$2,'Exp Database'!S614=Lists!$G$3,'Exp Database'!S614=0),0,IF($F614=Lists!$G$2,('Exp Database'!S614/'Exp with units conversion'!$H614)*'Exp with units conversion'!$G614,'Exp Database'!S614*'Exp with units conversion'!$G614))</f>
        <v>0</v>
      </c>
      <c r="U614" s="296">
        <f>IF(OR('Exp Database'!T614=Lists!$G$2,'Exp Database'!T614=Lists!$G$3,'Exp Database'!T614=0),0,IF($F614=Lists!$G$2,('Exp Database'!T614/'Exp with units conversion'!$H614)*'Exp with units conversion'!$G614,'Exp Database'!T614*'Exp with units conversion'!$G614))</f>
        <v>0</v>
      </c>
      <c r="V614" s="296">
        <f>IF(OR('Exp Database'!U614=Lists!$G$2,'Exp Database'!U614=Lists!$G$3,'Exp Database'!U614=0),0,IF($F614=Lists!$G$2,('Exp Database'!U614/'Exp with units conversion'!$H614)*'Exp with units conversion'!$G614,'Exp Database'!U614*'Exp with units conversion'!$G614))</f>
        <v>0</v>
      </c>
      <c r="W614" s="296">
        <f>IF(OR('Exp Database'!V614=Lists!$G$2,'Exp Database'!V614=Lists!$G$3,'Exp Database'!V614=0),0,IF($F614=Lists!$G$2,('Exp Database'!V614/'Exp with units conversion'!$H614)*'Exp with units conversion'!$G614,'Exp Database'!V614*'Exp with units conversion'!$G614))</f>
        <v>0</v>
      </c>
      <c r="X614" s="296">
        <f>IF(OR('Exp Database'!W614=Lists!$G$2,'Exp Database'!W614=Lists!$G$3,'Exp Database'!W614=0),0,IF($F614=Lists!$G$2,('Exp Database'!W614/'Exp with units conversion'!$H614)*'Exp with units conversion'!$G614,'Exp Database'!W614*'Exp with units conversion'!$G614))</f>
        <v>0</v>
      </c>
      <c r="Y614" s="296">
        <f>IF(OR('Exp Database'!X614=Lists!$G$2,'Exp Database'!X614=Lists!$G$3,'Exp Database'!X614=0),0,IF($F614=Lists!$G$2,('Exp Database'!X614/'Exp with units conversion'!$H614)*'Exp with units conversion'!$G614,'Exp Database'!X614*'Exp with units conversion'!$G614))</f>
        <v>0</v>
      </c>
      <c r="Z614" s="296">
        <f>IF(OR('Exp Database'!Y614=Lists!$G$2,'Exp Database'!Y614=Lists!$G$3,'Exp Database'!Y614=0),0,IF($F614=Lists!$G$2,('Exp Database'!Y614/'Exp with units conversion'!$H614)*'Exp with units conversion'!$G614,'Exp Database'!Y614*'Exp with units conversion'!$G614))</f>
        <v>0</v>
      </c>
      <c r="AA614" s="296">
        <f>IF(OR('Exp Database'!Z614=Lists!$G$2,'Exp Database'!Z614=Lists!$G$3,'Exp Database'!Z614=0),0,IF($F614=Lists!$G$2,('Exp Database'!Z614/'Exp with units conversion'!$H614)*'Exp with units conversion'!$G614,'Exp Database'!Z614*'Exp with units conversion'!$G614))</f>
        <v>0</v>
      </c>
      <c r="AB614" s="296">
        <f>IF(OR('Exp Database'!AA614=Lists!$G$2,'Exp Database'!AA614=Lists!$G$3,'Exp Database'!AA614=0),0,IF($F614=Lists!$G$2,('Exp Database'!AA614/'Exp with units conversion'!$H614)*'Exp with units conversion'!$G614,'Exp Database'!AA614*'Exp with units conversion'!$G614))</f>
        <v>0</v>
      </c>
      <c r="AC614" s="296">
        <f>IF(OR('Exp Database'!AB614=Lists!$G$2,'Exp Database'!AB614=Lists!$G$3,'Exp Database'!AB614=0),0,IF($F614=Lists!$G$2,('Exp Database'!AB614/'Exp with units conversion'!$H614)*'Exp with units conversion'!$G614,'Exp Database'!AB614*'Exp with units conversion'!$G614))</f>
        <v>0</v>
      </c>
      <c r="AD614" s="296">
        <f>IF(OR('Exp Database'!AC614=Lists!$G$2,'Exp Database'!AC614=Lists!$G$3,'Exp Database'!AC614=0),0,IF($F614=Lists!$G$2,('Exp Database'!AC614/'Exp with units conversion'!$H614)*'Exp with units conversion'!$G614,'Exp Database'!AC614*'Exp with units conversion'!$G614))</f>
        <v>0</v>
      </c>
      <c r="AE614" s="296">
        <f>IF(OR('Exp Database'!AD614=Lists!$G$2,'Exp Database'!AD614=Lists!$G$3,'Exp Database'!AD614=0),0,IF($F614=Lists!$G$2,('Exp Database'!AD614/'Exp with units conversion'!$H614)*'Exp with units conversion'!$G614,'Exp Database'!AD614*'Exp with units conversion'!$G614))</f>
        <v>0</v>
      </c>
      <c r="AG614" s="296">
        <f t="shared" si="50"/>
        <v>1</v>
      </c>
      <c r="AH614" s="296">
        <f t="shared" si="51"/>
        <v>1</v>
      </c>
      <c r="AI614" s="296">
        <f t="shared" si="52"/>
        <v>1</v>
      </c>
      <c r="AJ614" s="296">
        <f t="shared" si="53"/>
        <v>1</v>
      </c>
    </row>
    <row r="615" spans="2:36" ht="60.75" thickBot="1" x14ac:dyDescent="0.3">
      <c r="B615" s="296" t="str">
        <f t="shared" si="49"/>
        <v>02013</v>
      </c>
      <c r="C615" s="229">
        <f>'Exp Database'!C615</f>
        <v>0</v>
      </c>
      <c r="D615" s="229">
        <f>'Exp Database'!D615</f>
        <v>2013</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34" t="str">
        <f>'Exp Database'!K615</f>
        <v>TB / HIV co-infection, diagnosis and treatment (sub-total)</v>
      </c>
      <c r="M615" s="296">
        <f>'Exp Database'!L615</f>
        <v>10</v>
      </c>
      <c r="N615" s="296">
        <f>IF(OR('Exp Database'!M615=Lists!$G$2,'Exp Database'!M615=Lists!$G$3,'Exp Database'!M615=0),0,IF($F615=Lists!$G$2,('Exp Database'!M615/'Exp with units conversion'!$H615)*'Exp with units conversion'!$G615,'Exp Database'!M615*'Exp with units conversion'!$G615))</f>
        <v>0</v>
      </c>
      <c r="O615" s="296">
        <f>IF(OR('Exp Database'!N615=Lists!$G$2,'Exp Database'!N615=Lists!$G$3,'Exp Database'!N615=0),0,IF($F615=Lists!$G$2,('Exp Database'!N615/'Exp with units conversion'!$H615)*'Exp with units conversion'!$G615,'Exp Database'!N615*'Exp with units conversion'!$G615))</f>
        <v>0</v>
      </c>
      <c r="P615" s="296">
        <f>IF(OR('Exp Database'!O615=Lists!$G$2,'Exp Database'!O615=Lists!$G$3,'Exp Database'!O615=0),0,IF($F615=Lists!$G$2,('Exp Database'!O615/'Exp with units conversion'!$H615)*'Exp with units conversion'!$G615,'Exp Database'!O615*'Exp with units conversion'!$G615))</f>
        <v>0</v>
      </c>
      <c r="Q615" s="296">
        <f>IF(OR('Exp Database'!P615=Lists!$G$2,'Exp Database'!P615=Lists!$G$3,'Exp Database'!P615=0),0,IF($F615=Lists!$G$2,('Exp Database'!P615/'Exp with units conversion'!$H615)*'Exp with units conversion'!$G615,'Exp Database'!P615*'Exp with units conversion'!$G615))</f>
        <v>0</v>
      </c>
      <c r="R615" s="296">
        <f>IF(OR('Exp Database'!Q615=Lists!$G$2,'Exp Database'!Q615=Lists!$G$3,'Exp Database'!Q615=0),0,IF($F615=Lists!$G$2,('Exp Database'!Q615/'Exp with units conversion'!$H615)*'Exp with units conversion'!$G615,'Exp Database'!Q615*'Exp with units conversion'!$G615))</f>
        <v>0</v>
      </c>
      <c r="S615" s="296">
        <f>IF(OR('Exp Database'!R615=Lists!$G$2,'Exp Database'!R615=Lists!$G$3,'Exp Database'!R615=0),0,IF($F615=Lists!$G$2,('Exp Database'!R615/'Exp with units conversion'!$H615)*'Exp with units conversion'!$G615,'Exp Database'!R615*'Exp with units conversion'!$G615))</f>
        <v>0</v>
      </c>
      <c r="T615" s="296">
        <f>IF(OR('Exp Database'!S615=Lists!$G$2,'Exp Database'!S615=Lists!$G$3,'Exp Database'!S615=0),0,IF($F615=Lists!$G$2,('Exp Database'!S615/'Exp with units conversion'!$H615)*'Exp with units conversion'!$G615,'Exp Database'!S615*'Exp with units conversion'!$G615))</f>
        <v>0</v>
      </c>
      <c r="U615" s="296">
        <f>IF(OR('Exp Database'!T615=Lists!$G$2,'Exp Database'!T615=Lists!$G$3,'Exp Database'!T615=0),0,IF($F615=Lists!$G$2,('Exp Database'!T615/'Exp with units conversion'!$H615)*'Exp with units conversion'!$G615,'Exp Database'!T615*'Exp with units conversion'!$G615))</f>
        <v>0</v>
      </c>
      <c r="V615" s="296">
        <f>IF(OR('Exp Database'!U615=Lists!$G$2,'Exp Database'!U615=Lists!$G$3,'Exp Database'!U615=0),0,IF($F615=Lists!$G$2,('Exp Database'!U615/'Exp with units conversion'!$H615)*'Exp with units conversion'!$G615,'Exp Database'!U615*'Exp with units conversion'!$G615))</f>
        <v>0</v>
      </c>
      <c r="W615" s="296">
        <f>IF(OR('Exp Database'!V615=Lists!$G$2,'Exp Database'!V615=Lists!$G$3,'Exp Database'!V615=0),0,IF($F615=Lists!$G$2,('Exp Database'!V615/'Exp with units conversion'!$H615)*'Exp with units conversion'!$G615,'Exp Database'!V615*'Exp with units conversion'!$G615))</f>
        <v>0</v>
      </c>
      <c r="X615" s="296">
        <f>IF(OR('Exp Database'!W615=Lists!$G$2,'Exp Database'!W615=Lists!$G$3,'Exp Database'!W615=0),0,IF($F615=Lists!$G$2,('Exp Database'!W615/'Exp with units conversion'!$H615)*'Exp with units conversion'!$G615,'Exp Database'!W615*'Exp with units conversion'!$G615))</f>
        <v>0</v>
      </c>
      <c r="Y615" s="296">
        <f>IF(OR('Exp Database'!X615=Lists!$G$2,'Exp Database'!X615=Lists!$G$3,'Exp Database'!X615=0),0,IF($F615=Lists!$G$2,('Exp Database'!X615/'Exp with units conversion'!$H615)*'Exp with units conversion'!$G615,'Exp Database'!X615*'Exp with units conversion'!$G615))</f>
        <v>0</v>
      </c>
      <c r="Z615" s="296">
        <f>IF(OR('Exp Database'!Y615=Lists!$G$2,'Exp Database'!Y615=Lists!$G$3,'Exp Database'!Y615=0),0,IF($F615=Lists!$G$2,('Exp Database'!Y615/'Exp with units conversion'!$H615)*'Exp with units conversion'!$G615,'Exp Database'!Y615*'Exp with units conversion'!$G615))</f>
        <v>0</v>
      </c>
      <c r="AA615" s="296">
        <f>IF(OR('Exp Database'!Z615=Lists!$G$2,'Exp Database'!Z615=Lists!$G$3,'Exp Database'!Z615=0),0,IF($F615=Lists!$G$2,('Exp Database'!Z615/'Exp with units conversion'!$H615)*'Exp with units conversion'!$G615,'Exp Database'!Z615*'Exp with units conversion'!$G615))</f>
        <v>0</v>
      </c>
      <c r="AB615" s="296">
        <f>IF(OR('Exp Database'!AA615=Lists!$G$2,'Exp Database'!AA615=Lists!$G$3,'Exp Database'!AA615=0),0,IF($F615=Lists!$G$2,('Exp Database'!AA615/'Exp with units conversion'!$H615)*'Exp with units conversion'!$G615,'Exp Database'!AA615*'Exp with units conversion'!$G615))</f>
        <v>0</v>
      </c>
      <c r="AC615" s="296">
        <f>IF(OR('Exp Database'!AB615=Lists!$G$2,'Exp Database'!AB615=Lists!$G$3,'Exp Database'!AB615=0),0,IF($F615=Lists!$G$2,('Exp Database'!AB615/'Exp with units conversion'!$H615)*'Exp with units conversion'!$G615,'Exp Database'!AB615*'Exp with units conversion'!$G615))</f>
        <v>0</v>
      </c>
      <c r="AD615" s="296">
        <f>IF(OR('Exp Database'!AC615=Lists!$G$2,'Exp Database'!AC615=Lists!$G$3,'Exp Database'!AC615=0),0,IF($F615=Lists!$G$2,('Exp Database'!AC615/'Exp with units conversion'!$H615)*'Exp with units conversion'!$G615,'Exp Database'!AC615*'Exp with units conversion'!$G615))</f>
        <v>0</v>
      </c>
      <c r="AE615" s="296">
        <f>IF(OR('Exp Database'!AD615=Lists!$G$2,'Exp Database'!AD615=Lists!$G$3,'Exp Database'!AD615=0),0,IF($F615=Lists!$G$2,('Exp Database'!AD615/'Exp with units conversion'!$H615)*'Exp with units conversion'!$G615,'Exp Database'!AD615*'Exp with units conversion'!$G615))</f>
        <v>0</v>
      </c>
      <c r="AG615" s="296">
        <f t="shared" si="50"/>
        <v>1</v>
      </c>
      <c r="AH615" s="296">
        <f t="shared" si="51"/>
        <v>1</v>
      </c>
      <c r="AI615" s="296">
        <f t="shared" si="52"/>
        <v>1</v>
      </c>
      <c r="AJ615" s="296">
        <f t="shared" si="53"/>
        <v>1</v>
      </c>
    </row>
    <row r="616" spans="2:36" ht="30.75" thickBot="1" x14ac:dyDescent="0.3">
      <c r="B616" s="296" t="str">
        <f t="shared" si="49"/>
        <v>02013</v>
      </c>
      <c r="C616" s="229">
        <f>'Exp Database'!C616</f>
        <v>0</v>
      </c>
      <c r="D616" s="229">
        <f>'Exp Database'!D616</f>
        <v>2013</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34" t="str">
        <f>'Exp Database'!K616</f>
        <v>TB screening and diagnosis in PLHIV</v>
      </c>
      <c r="M616" s="296">
        <f>'Exp Database'!L616</f>
        <v>10.1</v>
      </c>
      <c r="N616" s="296">
        <f>IF(OR('Exp Database'!M616=Lists!$G$2,'Exp Database'!M616=Lists!$G$3,'Exp Database'!M616=0),0,IF($F616=Lists!$G$2,('Exp Database'!M616/'Exp with units conversion'!$H616)*'Exp with units conversion'!$G616,'Exp Database'!M616*'Exp with units conversion'!$G616))</f>
        <v>0</v>
      </c>
      <c r="O616" s="296">
        <f>IF(OR('Exp Database'!N616=Lists!$G$2,'Exp Database'!N616=Lists!$G$3,'Exp Database'!N616=0),0,IF($F616=Lists!$G$2,('Exp Database'!N616/'Exp with units conversion'!$H616)*'Exp with units conversion'!$G616,'Exp Database'!N616*'Exp with units conversion'!$G616))</f>
        <v>0</v>
      </c>
      <c r="P616" s="296">
        <f>IF(OR('Exp Database'!O616=Lists!$G$2,'Exp Database'!O616=Lists!$G$3,'Exp Database'!O616=0),0,IF($F616=Lists!$G$2,('Exp Database'!O616/'Exp with units conversion'!$H616)*'Exp with units conversion'!$G616,'Exp Database'!O616*'Exp with units conversion'!$G616))</f>
        <v>0</v>
      </c>
      <c r="Q616" s="296">
        <f>IF(OR('Exp Database'!P616=Lists!$G$2,'Exp Database'!P616=Lists!$G$3,'Exp Database'!P616=0),0,IF($F616=Lists!$G$2,('Exp Database'!P616/'Exp with units conversion'!$H616)*'Exp with units conversion'!$G616,'Exp Database'!P616*'Exp with units conversion'!$G616))</f>
        <v>0</v>
      </c>
      <c r="R616" s="296">
        <f>IF(OR('Exp Database'!Q616=Lists!$G$2,'Exp Database'!Q616=Lists!$G$3,'Exp Database'!Q616=0),0,IF($F616=Lists!$G$2,('Exp Database'!Q616/'Exp with units conversion'!$H616)*'Exp with units conversion'!$G616,'Exp Database'!Q616*'Exp with units conversion'!$G616))</f>
        <v>0</v>
      </c>
      <c r="S616" s="296">
        <f>IF(OR('Exp Database'!R616=Lists!$G$2,'Exp Database'!R616=Lists!$G$3,'Exp Database'!R616=0),0,IF($F616=Lists!$G$2,('Exp Database'!R616/'Exp with units conversion'!$H616)*'Exp with units conversion'!$G616,'Exp Database'!R616*'Exp with units conversion'!$G616))</f>
        <v>0</v>
      </c>
      <c r="T616" s="296">
        <f>IF(OR('Exp Database'!S616=Lists!$G$2,'Exp Database'!S616=Lists!$G$3,'Exp Database'!S616=0),0,IF($F616=Lists!$G$2,('Exp Database'!S616/'Exp with units conversion'!$H616)*'Exp with units conversion'!$G616,'Exp Database'!S616*'Exp with units conversion'!$G616))</f>
        <v>0</v>
      </c>
      <c r="U616" s="296">
        <f>IF(OR('Exp Database'!T616=Lists!$G$2,'Exp Database'!T616=Lists!$G$3,'Exp Database'!T616=0),0,IF($F616=Lists!$G$2,('Exp Database'!T616/'Exp with units conversion'!$H616)*'Exp with units conversion'!$G616,'Exp Database'!T616*'Exp with units conversion'!$G616))</f>
        <v>0</v>
      </c>
      <c r="V616" s="296">
        <f>IF(OR('Exp Database'!U616=Lists!$G$2,'Exp Database'!U616=Lists!$G$3,'Exp Database'!U616=0),0,IF($F616=Lists!$G$2,('Exp Database'!U616/'Exp with units conversion'!$H616)*'Exp with units conversion'!$G616,'Exp Database'!U616*'Exp with units conversion'!$G616))</f>
        <v>0</v>
      </c>
      <c r="W616" s="296">
        <f>IF(OR('Exp Database'!V616=Lists!$G$2,'Exp Database'!V616=Lists!$G$3,'Exp Database'!V616=0),0,IF($F616=Lists!$G$2,('Exp Database'!V616/'Exp with units conversion'!$H616)*'Exp with units conversion'!$G616,'Exp Database'!V616*'Exp with units conversion'!$G616))</f>
        <v>0</v>
      </c>
      <c r="X616" s="296">
        <f>IF(OR('Exp Database'!W616=Lists!$G$2,'Exp Database'!W616=Lists!$G$3,'Exp Database'!W616=0),0,IF($F616=Lists!$G$2,('Exp Database'!W616/'Exp with units conversion'!$H616)*'Exp with units conversion'!$G616,'Exp Database'!W616*'Exp with units conversion'!$G616))</f>
        <v>0</v>
      </c>
      <c r="Y616" s="296">
        <f>IF(OR('Exp Database'!X616=Lists!$G$2,'Exp Database'!X616=Lists!$G$3,'Exp Database'!X616=0),0,IF($F616=Lists!$G$2,('Exp Database'!X616/'Exp with units conversion'!$H616)*'Exp with units conversion'!$G616,'Exp Database'!X616*'Exp with units conversion'!$G616))</f>
        <v>0</v>
      </c>
      <c r="Z616" s="296">
        <f>IF(OR('Exp Database'!Y616=Lists!$G$2,'Exp Database'!Y616=Lists!$G$3,'Exp Database'!Y616=0),0,IF($F616=Lists!$G$2,('Exp Database'!Y616/'Exp with units conversion'!$H616)*'Exp with units conversion'!$G616,'Exp Database'!Y616*'Exp with units conversion'!$G616))</f>
        <v>0</v>
      </c>
      <c r="AA616" s="296">
        <f>IF(OR('Exp Database'!Z616=Lists!$G$2,'Exp Database'!Z616=Lists!$G$3,'Exp Database'!Z616=0),0,IF($F616=Lists!$G$2,('Exp Database'!Z616/'Exp with units conversion'!$H616)*'Exp with units conversion'!$G616,'Exp Database'!Z616*'Exp with units conversion'!$G616))</f>
        <v>0</v>
      </c>
      <c r="AB616" s="296">
        <f>IF(OR('Exp Database'!AA616=Lists!$G$2,'Exp Database'!AA616=Lists!$G$3,'Exp Database'!AA616=0),0,IF($F616=Lists!$G$2,('Exp Database'!AA616/'Exp with units conversion'!$H616)*'Exp with units conversion'!$G616,'Exp Database'!AA616*'Exp with units conversion'!$G616))</f>
        <v>0</v>
      </c>
      <c r="AC616" s="296">
        <f>IF(OR('Exp Database'!AB616=Lists!$G$2,'Exp Database'!AB616=Lists!$G$3,'Exp Database'!AB616=0),0,IF($F616=Lists!$G$2,('Exp Database'!AB616/'Exp with units conversion'!$H616)*'Exp with units conversion'!$G616,'Exp Database'!AB616*'Exp with units conversion'!$G616))</f>
        <v>0</v>
      </c>
      <c r="AD616" s="296">
        <f>IF(OR('Exp Database'!AC616=Lists!$G$2,'Exp Database'!AC616=Lists!$G$3,'Exp Database'!AC616=0),0,IF($F616=Lists!$G$2,('Exp Database'!AC616/'Exp with units conversion'!$H616)*'Exp with units conversion'!$G616,'Exp Database'!AC616*'Exp with units conversion'!$G616))</f>
        <v>0</v>
      </c>
      <c r="AE616" s="296">
        <f>IF(OR('Exp Database'!AD616=Lists!$G$2,'Exp Database'!AD616=Lists!$G$3,'Exp Database'!AD616=0),0,IF($F616=Lists!$G$2,('Exp Database'!AD616/'Exp with units conversion'!$H616)*'Exp with units conversion'!$G616,'Exp Database'!AD616*'Exp with units conversion'!$G616))</f>
        <v>0</v>
      </c>
      <c r="AG616" s="296">
        <f t="shared" si="50"/>
        <v>1</v>
      </c>
      <c r="AH616" s="296">
        <f t="shared" si="51"/>
        <v>1</v>
      </c>
      <c r="AI616" s="296">
        <f t="shared" si="52"/>
        <v>1</v>
      </c>
      <c r="AJ616" s="296">
        <f t="shared" si="53"/>
        <v>1</v>
      </c>
    </row>
    <row r="617" spans="2:36" ht="30.75" thickBot="1" x14ac:dyDescent="0.3">
      <c r="B617" s="296" t="str">
        <f t="shared" si="49"/>
        <v>02013</v>
      </c>
      <c r="C617" s="229">
        <f>'Exp Database'!C617</f>
        <v>0</v>
      </c>
      <c r="D617" s="229">
        <f>'Exp Database'!D617</f>
        <v>2013</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34" t="str">
        <f>'Exp Database'!K617</f>
        <v>TB prevention and treatment for PLHIV</v>
      </c>
      <c r="M617" s="296">
        <f>'Exp Database'!L617</f>
        <v>10.199999999999999</v>
      </c>
      <c r="N617" s="296">
        <f>IF(OR('Exp Database'!M617=Lists!$G$2,'Exp Database'!M617=Lists!$G$3,'Exp Database'!M617=0),0,IF($F617=Lists!$G$2,('Exp Database'!M617/'Exp with units conversion'!$H617)*'Exp with units conversion'!$G617,'Exp Database'!M617*'Exp with units conversion'!$G617))</f>
        <v>0</v>
      </c>
      <c r="O617" s="296">
        <f>IF(OR('Exp Database'!N617=Lists!$G$2,'Exp Database'!N617=Lists!$G$3,'Exp Database'!N617=0),0,IF($F617=Lists!$G$2,('Exp Database'!N617/'Exp with units conversion'!$H617)*'Exp with units conversion'!$G617,'Exp Database'!N617*'Exp with units conversion'!$G617))</f>
        <v>0</v>
      </c>
      <c r="P617" s="296">
        <f>IF(OR('Exp Database'!O617=Lists!$G$2,'Exp Database'!O617=Lists!$G$3,'Exp Database'!O617=0),0,IF($F617=Lists!$G$2,('Exp Database'!O617/'Exp with units conversion'!$H617)*'Exp with units conversion'!$G617,'Exp Database'!O617*'Exp with units conversion'!$G617))</f>
        <v>0</v>
      </c>
      <c r="Q617" s="296">
        <f>IF(OR('Exp Database'!P617=Lists!$G$2,'Exp Database'!P617=Lists!$G$3,'Exp Database'!P617=0),0,IF($F617=Lists!$G$2,('Exp Database'!P617/'Exp with units conversion'!$H617)*'Exp with units conversion'!$G617,'Exp Database'!P617*'Exp with units conversion'!$G617))</f>
        <v>0</v>
      </c>
      <c r="R617" s="296">
        <f>IF(OR('Exp Database'!Q617=Lists!$G$2,'Exp Database'!Q617=Lists!$G$3,'Exp Database'!Q617=0),0,IF($F617=Lists!$G$2,('Exp Database'!Q617/'Exp with units conversion'!$H617)*'Exp with units conversion'!$G617,'Exp Database'!Q617*'Exp with units conversion'!$G617))</f>
        <v>0</v>
      </c>
      <c r="S617" s="296">
        <f>IF(OR('Exp Database'!R617=Lists!$G$2,'Exp Database'!R617=Lists!$G$3,'Exp Database'!R617=0),0,IF($F617=Lists!$G$2,('Exp Database'!R617/'Exp with units conversion'!$H617)*'Exp with units conversion'!$G617,'Exp Database'!R617*'Exp with units conversion'!$G617))</f>
        <v>0</v>
      </c>
      <c r="T617" s="296">
        <f>IF(OR('Exp Database'!S617=Lists!$G$2,'Exp Database'!S617=Lists!$G$3,'Exp Database'!S617=0),0,IF($F617=Lists!$G$2,('Exp Database'!S617/'Exp with units conversion'!$H617)*'Exp with units conversion'!$G617,'Exp Database'!S617*'Exp with units conversion'!$G617))</f>
        <v>0</v>
      </c>
      <c r="U617" s="296">
        <f>IF(OR('Exp Database'!T617=Lists!$G$2,'Exp Database'!T617=Lists!$G$3,'Exp Database'!T617=0),0,IF($F617=Lists!$G$2,('Exp Database'!T617/'Exp with units conversion'!$H617)*'Exp with units conversion'!$G617,'Exp Database'!T617*'Exp with units conversion'!$G617))</f>
        <v>0</v>
      </c>
      <c r="V617" s="296">
        <f>IF(OR('Exp Database'!U617=Lists!$G$2,'Exp Database'!U617=Lists!$G$3,'Exp Database'!U617=0),0,IF($F617=Lists!$G$2,('Exp Database'!U617/'Exp with units conversion'!$H617)*'Exp with units conversion'!$G617,'Exp Database'!U617*'Exp with units conversion'!$G617))</f>
        <v>0</v>
      </c>
      <c r="W617" s="296">
        <f>IF(OR('Exp Database'!V617=Lists!$G$2,'Exp Database'!V617=Lists!$G$3,'Exp Database'!V617=0),0,IF($F617=Lists!$G$2,('Exp Database'!V617/'Exp with units conversion'!$H617)*'Exp with units conversion'!$G617,'Exp Database'!V617*'Exp with units conversion'!$G617))</f>
        <v>0</v>
      </c>
      <c r="X617" s="296">
        <f>IF(OR('Exp Database'!W617=Lists!$G$2,'Exp Database'!W617=Lists!$G$3,'Exp Database'!W617=0),0,IF($F617=Lists!$G$2,('Exp Database'!W617/'Exp with units conversion'!$H617)*'Exp with units conversion'!$G617,'Exp Database'!W617*'Exp with units conversion'!$G617))</f>
        <v>0</v>
      </c>
      <c r="Y617" s="296">
        <f>IF(OR('Exp Database'!X617=Lists!$G$2,'Exp Database'!X617=Lists!$G$3,'Exp Database'!X617=0),0,IF($F617=Lists!$G$2,('Exp Database'!X617/'Exp with units conversion'!$H617)*'Exp with units conversion'!$G617,'Exp Database'!X617*'Exp with units conversion'!$G617))</f>
        <v>0</v>
      </c>
      <c r="Z617" s="296">
        <f>IF(OR('Exp Database'!Y617=Lists!$G$2,'Exp Database'!Y617=Lists!$G$3,'Exp Database'!Y617=0),0,IF($F617=Lists!$G$2,('Exp Database'!Y617/'Exp with units conversion'!$H617)*'Exp with units conversion'!$G617,'Exp Database'!Y617*'Exp with units conversion'!$G617))</f>
        <v>0</v>
      </c>
      <c r="AA617" s="296">
        <f>IF(OR('Exp Database'!Z617=Lists!$G$2,'Exp Database'!Z617=Lists!$G$3,'Exp Database'!Z617=0),0,IF($F617=Lists!$G$2,('Exp Database'!Z617/'Exp with units conversion'!$H617)*'Exp with units conversion'!$G617,'Exp Database'!Z617*'Exp with units conversion'!$G617))</f>
        <v>0</v>
      </c>
      <c r="AB617" s="296">
        <f>IF(OR('Exp Database'!AA617=Lists!$G$2,'Exp Database'!AA617=Lists!$G$3,'Exp Database'!AA617=0),0,IF($F617=Lists!$G$2,('Exp Database'!AA617/'Exp with units conversion'!$H617)*'Exp with units conversion'!$G617,'Exp Database'!AA617*'Exp with units conversion'!$G617))</f>
        <v>0</v>
      </c>
      <c r="AC617" s="296">
        <f>IF(OR('Exp Database'!AB617=Lists!$G$2,'Exp Database'!AB617=Lists!$G$3,'Exp Database'!AB617=0),0,IF($F617=Lists!$G$2,('Exp Database'!AB617/'Exp with units conversion'!$H617)*'Exp with units conversion'!$G617,'Exp Database'!AB617*'Exp with units conversion'!$G617))</f>
        <v>0</v>
      </c>
      <c r="AD617" s="296">
        <f>IF(OR('Exp Database'!AC617=Lists!$G$2,'Exp Database'!AC617=Lists!$G$3,'Exp Database'!AC617=0),0,IF($F617=Lists!$G$2,('Exp Database'!AC617/'Exp with units conversion'!$H617)*'Exp with units conversion'!$G617,'Exp Database'!AC617*'Exp with units conversion'!$G617))</f>
        <v>0</v>
      </c>
      <c r="AE617" s="296">
        <f>IF(OR('Exp Database'!AD617=Lists!$G$2,'Exp Database'!AD617=Lists!$G$3,'Exp Database'!AD617=0),0,IF($F617=Lists!$G$2,('Exp Database'!AD617/'Exp with units conversion'!$H617)*'Exp with units conversion'!$G617,'Exp Database'!AD617*'Exp with units conversion'!$G617))</f>
        <v>0</v>
      </c>
      <c r="AG617" s="296">
        <f t="shared" si="50"/>
        <v>1</v>
      </c>
      <c r="AH617" s="296">
        <f t="shared" si="51"/>
        <v>1</v>
      </c>
      <c r="AI617" s="296">
        <f t="shared" si="52"/>
        <v>1</v>
      </c>
      <c r="AJ617" s="296">
        <f t="shared" si="53"/>
        <v>1</v>
      </c>
    </row>
    <row r="618" spans="2:36" ht="15.75" thickBot="1" x14ac:dyDescent="0.3">
      <c r="B618" s="296" t="str">
        <f t="shared" si="49"/>
        <v>02013</v>
      </c>
      <c r="C618" s="229">
        <f>'Exp Database'!C618</f>
        <v>0</v>
      </c>
      <c r="D618" s="229">
        <f>'Exp Database'!D618</f>
        <v>2013</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34">
        <f>'Exp Database'!K618</f>
        <v>0</v>
      </c>
      <c r="M618" s="296">
        <f>'Exp Database'!L618</f>
        <v>0</v>
      </c>
      <c r="N618" s="296">
        <f>IF(OR('Exp Database'!M618=Lists!$G$2,'Exp Database'!M618=Lists!$G$3,'Exp Database'!M618=0),0,IF($F618=Lists!$G$2,('Exp Database'!M618/'Exp with units conversion'!$H618)*'Exp with units conversion'!$G618,'Exp Database'!M618*'Exp with units conversion'!$G618))</f>
        <v>0</v>
      </c>
      <c r="O618" s="296">
        <f>IF(OR('Exp Database'!N618=Lists!$G$2,'Exp Database'!N618=Lists!$G$3,'Exp Database'!N618=0),0,IF($F618=Lists!$G$2,('Exp Database'!N618/'Exp with units conversion'!$H618)*'Exp with units conversion'!$G618,'Exp Database'!N618*'Exp with units conversion'!$G618))</f>
        <v>0</v>
      </c>
      <c r="P618" s="296">
        <f>IF(OR('Exp Database'!O618=Lists!$G$2,'Exp Database'!O618=Lists!$G$3,'Exp Database'!O618=0),0,IF($F618=Lists!$G$2,('Exp Database'!O618/'Exp with units conversion'!$H618)*'Exp with units conversion'!$G618,'Exp Database'!O618*'Exp with units conversion'!$G618))</f>
        <v>0</v>
      </c>
      <c r="Q618" s="296">
        <f>IF(OR('Exp Database'!P618=Lists!$G$2,'Exp Database'!P618=Lists!$G$3,'Exp Database'!P618=0),0,IF($F618=Lists!$G$2,('Exp Database'!P618/'Exp with units conversion'!$H618)*'Exp with units conversion'!$G618,'Exp Database'!P618*'Exp with units conversion'!$G618))</f>
        <v>0</v>
      </c>
      <c r="R618" s="296">
        <f>IF(OR('Exp Database'!Q618=Lists!$G$2,'Exp Database'!Q618=Lists!$G$3,'Exp Database'!Q618=0),0,IF($F618=Lists!$G$2,('Exp Database'!Q618/'Exp with units conversion'!$H618)*'Exp with units conversion'!$G618,'Exp Database'!Q618*'Exp with units conversion'!$G618))</f>
        <v>0</v>
      </c>
      <c r="S618" s="296">
        <f>IF(OR('Exp Database'!R618=Lists!$G$2,'Exp Database'!R618=Lists!$G$3,'Exp Database'!R618=0),0,IF($F618=Lists!$G$2,('Exp Database'!R618/'Exp with units conversion'!$H618)*'Exp with units conversion'!$G618,'Exp Database'!R618*'Exp with units conversion'!$G618))</f>
        <v>0</v>
      </c>
      <c r="T618" s="296">
        <f>IF(OR('Exp Database'!S618=Lists!$G$2,'Exp Database'!S618=Lists!$G$3,'Exp Database'!S618=0),0,IF($F618=Lists!$G$2,('Exp Database'!S618/'Exp with units conversion'!$H618)*'Exp with units conversion'!$G618,'Exp Database'!S618*'Exp with units conversion'!$G618))</f>
        <v>0</v>
      </c>
      <c r="U618" s="296">
        <f>IF(OR('Exp Database'!T618=Lists!$G$2,'Exp Database'!T618=Lists!$G$3,'Exp Database'!T618=0),0,IF($F618=Lists!$G$2,('Exp Database'!T618/'Exp with units conversion'!$H618)*'Exp with units conversion'!$G618,'Exp Database'!T618*'Exp with units conversion'!$G618))</f>
        <v>0</v>
      </c>
      <c r="V618" s="296">
        <f>IF(OR('Exp Database'!U618=Lists!$G$2,'Exp Database'!U618=Lists!$G$3,'Exp Database'!U618=0),0,IF($F618=Lists!$G$2,('Exp Database'!U618/'Exp with units conversion'!$H618)*'Exp with units conversion'!$G618,'Exp Database'!U618*'Exp with units conversion'!$G618))</f>
        <v>0</v>
      </c>
      <c r="W618" s="296">
        <f>IF(OR('Exp Database'!V618=Lists!$G$2,'Exp Database'!V618=Lists!$G$3,'Exp Database'!V618=0),0,IF($F618=Lists!$G$2,('Exp Database'!V618/'Exp with units conversion'!$H618)*'Exp with units conversion'!$G618,'Exp Database'!V618*'Exp with units conversion'!$G618))</f>
        <v>0</v>
      </c>
      <c r="X618" s="296">
        <f>IF(OR('Exp Database'!W618=Lists!$G$2,'Exp Database'!W618=Lists!$G$3,'Exp Database'!W618=0),0,IF($F618=Lists!$G$2,('Exp Database'!W618/'Exp with units conversion'!$H618)*'Exp with units conversion'!$G618,'Exp Database'!W618*'Exp with units conversion'!$G618))</f>
        <v>0</v>
      </c>
      <c r="Y618" s="296">
        <f>IF(OR('Exp Database'!X618=Lists!$G$2,'Exp Database'!X618=Lists!$G$3,'Exp Database'!X618=0),0,IF($F618=Lists!$G$2,('Exp Database'!X618/'Exp with units conversion'!$H618)*'Exp with units conversion'!$G618,'Exp Database'!X618*'Exp with units conversion'!$G618))</f>
        <v>0</v>
      </c>
      <c r="Z618" s="296">
        <f>IF(OR('Exp Database'!Y618=Lists!$G$2,'Exp Database'!Y618=Lists!$G$3,'Exp Database'!Y618=0),0,IF($F618=Lists!$G$2,('Exp Database'!Y618/'Exp with units conversion'!$H618)*'Exp with units conversion'!$G618,'Exp Database'!Y618*'Exp with units conversion'!$G618))</f>
        <v>0</v>
      </c>
      <c r="AA618" s="296">
        <f>IF(OR('Exp Database'!Z618=Lists!$G$2,'Exp Database'!Z618=Lists!$G$3,'Exp Database'!Z618=0),0,IF($F618=Lists!$G$2,('Exp Database'!Z618/'Exp with units conversion'!$H618)*'Exp with units conversion'!$G618,'Exp Database'!Z618*'Exp with units conversion'!$G618))</f>
        <v>0</v>
      </c>
      <c r="AB618" s="296">
        <f>IF(OR('Exp Database'!AA618=Lists!$G$2,'Exp Database'!AA618=Lists!$G$3,'Exp Database'!AA618=0),0,IF($F618=Lists!$G$2,('Exp Database'!AA618/'Exp with units conversion'!$H618)*'Exp with units conversion'!$G618,'Exp Database'!AA618*'Exp with units conversion'!$G618))</f>
        <v>0</v>
      </c>
      <c r="AC618" s="296">
        <f>IF(OR('Exp Database'!AB618=Lists!$G$2,'Exp Database'!AB618=Lists!$G$3,'Exp Database'!AB618=0),0,IF($F618=Lists!$G$2,('Exp Database'!AB618/'Exp with units conversion'!$H618)*'Exp with units conversion'!$G618,'Exp Database'!AB618*'Exp with units conversion'!$G618))</f>
        <v>0</v>
      </c>
      <c r="AD618" s="296">
        <f>IF(OR('Exp Database'!AC618=Lists!$G$2,'Exp Database'!AC618=Lists!$G$3,'Exp Database'!AC618=0),0,IF($F618=Lists!$G$2,('Exp Database'!AC618/'Exp with units conversion'!$H618)*'Exp with units conversion'!$G618,'Exp Database'!AC618*'Exp with units conversion'!$G618))</f>
        <v>0</v>
      </c>
      <c r="AE618" s="296">
        <f>IF(OR('Exp Database'!AD618=Lists!$G$2,'Exp Database'!AD618=Lists!$G$3,'Exp Database'!AD618=0),0,IF($F618=Lists!$G$2,('Exp Database'!AD618/'Exp with units conversion'!$H618)*'Exp with units conversion'!$G618,'Exp Database'!AD618*'Exp with units conversion'!$G618))</f>
        <v>0</v>
      </c>
      <c r="AG618" s="296">
        <f t="shared" si="50"/>
        <v>1</v>
      </c>
      <c r="AH618" s="296">
        <f t="shared" si="51"/>
        <v>1</v>
      </c>
      <c r="AI618" s="296">
        <f t="shared" si="52"/>
        <v>1</v>
      </c>
      <c r="AJ618" s="296">
        <f t="shared" si="53"/>
        <v>1</v>
      </c>
    </row>
    <row r="619" spans="2:36" ht="15.75" thickBot="1" x14ac:dyDescent="0.3">
      <c r="B619" s="296" t="str">
        <f t="shared" si="49"/>
        <v>02013</v>
      </c>
      <c r="C619" s="229">
        <f>'Exp Database'!C619</f>
        <v>0</v>
      </c>
      <c r="D619" s="229">
        <f>'Exp Database'!D619</f>
        <v>2013</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34" t="str">
        <f>'Exp Database'!K619</f>
        <v>Total</v>
      </c>
      <c r="M619" s="296">
        <f>'Exp Database'!L619</f>
        <v>0</v>
      </c>
      <c r="N619" s="296">
        <f>IF(OR('Exp Database'!M619=Lists!$G$2,'Exp Database'!M619=Lists!$G$3,'Exp Database'!M619=0),0,IF($F619=Lists!$G$2,('Exp Database'!M619/'Exp with units conversion'!$H619)*'Exp with units conversion'!$G619,'Exp Database'!M619*'Exp with units conversion'!$G619))</f>
        <v>0</v>
      </c>
      <c r="O619" s="296">
        <f>IF(OR('Exp Database'!N619=Lists!$G$2,'Exp Database'!N619=Lists!$G$3,'Exp Database'!N619=0),0,IF($F619=Lists!$G$2,('Exp Database'!N619/'Exp with units conversion'!$H619)*'Exp with units conversion'!$G619,'Exp Database'!N619*'Exp with units conversion'!$G619))</f>
        <v>0</v>
      </c>
      <c r="P619" s="296">
        <f>IF(OR('Exp Database'!O619=Lists!$G$2,'Exp Database'!O619=Lists!$G$3,'Exp Database'!O619=0),0,IF($F619=Lists!$G$2,('Exp Database'!O619/'Exp with units conversion'!$H619)*'Exp with units conversion'!$G619,'Exp Database'!O619*'Exp with units conversion'!$G619))</f>
        <v>0</v>
      </c>
      <c r="Q619" s="296">
        <f>IF(OR('Exp Database'!P619=Lists!$G$2,'Exp Database'!P619=Lists!$G$3,'Exp Database'!P619=0),0,IF($F619=Lists!$G$2,('Exp Database'!P619/'Exp with units conversion'!$H619)*'Exp with units conversion'!$G619,'Exp Database'!P619*'Exp with units conversion'!$G619))</f>
        <v>0</v>
      </c>
      <c r="R619" s="296">
        <f>IF(OR('Exp Database'!Q619=Lists!$G$2,'Exp Database'!Q619=Lists!$G$3,'Exp Database'!Q619=0),0,IF($F619=Lists!$G$2,('Exp Database'!Q619/'Exp with units conversion'!$H619)*'Exp with units conversion'!$G619,'Exp Database'!Q619*'Exp with units conversion'!$G619))</f>
        <v>0</v>
      </c>
      <c r="S619" s="296">
        <f>IF(OR('Exp Database'!R619=Lists!$G$2,'Exp Database'!R619=Lists!$G$3,'Exp Database'!R619=0),0,IF($F619=Lists!$G$2,('Exp Database'!R619/'Exp with units conversion'!$H619)*'Exp with units conversion'!$G619,'Exp Database'!R619*'Exp with units conversion'!$G619))</f>
        <v>0</v>
      </c>
      <c r="T619" s="296">
        <f>IF(OR('Exp Database'!S619=Lists!$G$2,'Exp Database'!S619=Lists!$G$3,'Exp Database'!S619=0),0,IF($F619=Lists!$G$2,('Exp Database'!S619/'Exp with units conversion'!$H619)*'Exp with units conversion'!$G619,'Exp Database'!S619*'Exp with units conversion'!$G619))</f>
        <v>0</v>
      </c>
      <c r="U619" s="296">
        <f>IF(OR('Exp Database'!T619=Lists!$G$2,'Exp Database'!T619=Lists!$G$3,'Exp Database'!T619=0),0,IF($F619=Lists!$G$2,('Exp Database'!T619/'Exp with units conversion'!$H619)*'Exp with units conversion'!$G619,'Exp Database'!T619*'Exp with units conversion'!$G619))</f>
        <v>0</v>
      </c>
      <c r="V619" s="296">
        <f>IF(OR('Exp Database'!U619=Lists!$G$2,'Exp Database'!U619=Lists!$G$3,'Exp Database'!U619=0),0,IF($F619=Lists!$G$2,('Exp Database'!U619/'Exp with units conversion'!$H619)*'Exp with units conversion'!$G619,'Exp Database'!U619*'Exp with units conversion'!$G619))</f>
        <v>0</v>
      </c>
      <c r="W619" s="296">
        <f>IF(OR('Exp Database'!V619=Lists!$G$2,'Exp Database'!V619=Lists!$G$3,'Exp Database'!V619=0),0,IF($F619=Lists!$G$2,('Exp Database'!V619/'Exp with units conversion'!$H619)*'Exp with units conversion'!$G619,'Exp Database'!V619*'Exp with units conversion'!$G619))</f>
        <v>0</v>
      </c>
      <c r="X619" s="296">
        <f>IF(OR('Exp Database'!W619=Lists!$G$2,'Exp Database'!W619=Lists!$G$3,'Exp Database'!W619=0),0,IF($F619=Lists!$G$2,('Exp Database'!W619/'Exp with units conversion'!$H619)*'Exp with units conversion'!$G619,'Exp Database'!W619*'Exp with units conversion'!$G619))</f>
        <v>0</v>
      </c>
      <c r="Y619" s="296">
        <f>IF(OR('Exp Database'!X619=Lists!$G$2,'Exp Database'!X619=Lists!$G$3,'Exp Database'!X619=0),0,IF($F619=Lists!$G$2,('Exp Database'!X619/'Exp with units conversion'!$H619)*'Exp with units conversion'!$G619,'Exp Database'!X619*'Exp with units conversion'!$G619))</f>
        <v>0</v>
      </c>
      <c r="Z619" s="296">
        <f>IF(OR('Exp Database'!Y619=Lists!$G$2,'Exp Database'!Y619=Lists!$G$3,'Exp Database'!Y619=0),0,IF($F619=Lists!$G$2,('Exp Database'!Y619/'Exp with units conversion'!$H619)*'Exp with units conversion'!$G619,'Exp Database'!Y619*'Exp with units conversion'!$G619))</f>
        <v>0</v>
      </c>
      <c r="AA619" s="296">
        <f>IF(OR('Exp Database'!Z619=Lists!$G$2,'Exp Database'!Z619=Lists!$G$3,'Exp Database'!Z619=0),0,IF($F619=Lists!$G$2,('Exp Database'!Z619/'Exp with units conversion'!$H619)*'Exp with units conversion'!$G619,'Exp Database'!Z619*'Exp with units conversion'!$G619))</f>
        <v>0</v>
      </c>
      <c r="AB619" s="296">
        <f>IF(OR('Exp Database'!AA619=Lists!$G$2,'Exp Database'!AA619=Lists!$G$3,'Exp Database'!AA619=0),0,IF($F619=Lists!$G$2,('Exp Database'!AA619/'Exp with units conversion'!$H619)*'Exp with units conversion'!$G619,'Exp Database'!AA619*'Exp with units conversion'!$G619))</f>
        <v>0</v>
      </c>
      <c r="AC619" s="296">
        <f>IF(OR('Exp Database'!AB619=Lists!$G$2,'Exp Database'!AB619=Lists!$G$3,'Exp Database'!AB619=0),0,IF($F619=Lists!$G$2,('Exp Database'!AB619/'Exp with units conversion'!$H619)*'Exp with units conversion'!$G619,'Exp Database'!AB619*'Exp with units conversion'!$G619))</f>
        <v>0</v>
      </c>
      <c r="AD619" s="296">
        <f>IF(OR('Exp Database'!AC619=Lists!$G$2,'Exp Database'!AC619=Lists!$G$3,'Exp Database'!AC619=0),0,IF($F619=Lists!$G$2,('Exp Database'!AC619/'Exp with units conversion'!$H619)*'Exp with units conversion'!$G619,'Exp Database'!AC619*'Exp with units conversion'!$G619))</f>
        <v>0</v>
      </c>
      <c r="AE619" s="296">
        <f>IF(OR('Exp Database'!AD619=Lists!$G$2,'Exp Database'!AD619=Lists!$G$3,'Exp Database'!AD619=0),0,IF($F619=Lists!$G$2,('Exp Database'!AD619/'Exp with units conversion'!$H619)*'Exp with units conversion'!$G619,'Exp Database'!AD619*'Exp with units conversion'!$G619))</f>
        <v>0</v>
      </c>
      <c r="AG619" s="296">
        <f t="shared" si="50"/>
        <v>1</v>
      </c>
      <c r="AH619" s="296">
        <f t="shared" si="51"/>
        <v>1</v>
      </c>
      <c r="AI619" s="296">
        <f t="shared" si="52"/>
        <v>1</v>
      </c>
      <c r="AJ619" s="296">
        <f t="shared" si="53"/>
        <v>1</v>
      </c>
    </row>
    <row r="620" spans="2:36" ht="15.75" thickBot="1" x14ac:dyDescent="0.3">
      <c r="B620" s="296" t="str">
        <f t="shared" si="49"/>
        <v>02013</v>
      </c>
      <c r="C620" s="229">
        <f>'Exp Database'!C620</f>
        <v>0</v>
      </c>
      <c r="D620" s="229">
        <f>'Exp Database'!D620</f>
        <v>2013</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34">
        <f>'Exp Database'!K620</f>
        <v>0</v>
      </c>
      <c r="M620" s="296">
        <f>'Exp Database'!L620</f>
        <v>0</v>
      </c>
      <c r="N620" s="296">
        <f>IF(OR('Exp Database'!M620=Lists!$G$2,'Exp Database'!M620=Lists!$G$3,'Exp Database'!M620=0),0,IF($F620=Lists!$G$2,('Exp Database'!M620/'Exp with units conversion'!$H620)*'Exp with units conversion'!$G620,'Exp Database'!M620*'Exp with units conversion'!$G620))</f>
        <v>0</v>
      </c>
      <c r="O620" s="296">
        <f>IF(OR('Exp Database'!N620=Lists!$G$2,'Exp Database'!N620=Lists!$G$3,'Exp Database'!N620=0),0,IF($F620=Lists!$G$2,('Exp Database'!N620/'Exp with units conversion'!$H620)*'Exp with units conversion'!$G620,'Exp Database'!N620*'Exp with units conversion'!$G620))</f>
        <v>0</v>
      </c>
      <c r="P620" s="296">
        <f>IF(OR('Exp Database'!O620=Lists!$G$2,'Exp Database'!O620=Lists!$G$3,'Exp Database'!O620=0),0,IF($F620=Lists!$G$2,('Exp Database'!O620/'Exp with units conversion'!$H620)*'Exp with units conversion'!$G620,'Exp Database'!O620*'Exp with units conversion'!$G620))</f>
        <v>0</v>
      </c>
      <c r="Q620" s="296">
        <f>IF(OR('Exp Database'!P620=Lists!$G$2,'Exp Database'!P620=Lists!$G$3,'Exp Database'!P620=0),0,IF($F620=Lists!$G$2,('Exp Database'!P620/'Exp with units conversion'!$H620)*'Exp with units conversion'!$G620,'Exp Database'!P620*'Exp with units conversion'!$G620))</f>
        <v>0</v>
      </c>
      <c r="R620" s="296">
        <f>IF(OR('Exp Database'!Q620=Lists!$G$2,'Exp Database'!Q620=Lists!$G$3,'Exp Database'!Q620=0),0,IF($F620=Lists!$G$2,('Exp Database'!Q620/'Exp with units conversion'!$H620)*'Exp with units conversion'!$G620,'Exp Database'!Q620*'Exp with units conversion'!$G620))</f>
        <v>0</v>
      </c>
      <c r="S620" s="296">
        <f>IF(OR('Exp Database'!R620=Lists!$G$2,'Exp Database'!R620=Lists!$G$3,'Exp Database'!R620=0),0,IF($F620=Lists!$G$2,('Exp Database'!R620/'Exp with units conversion'!$H620)*'Exp with units conversion'!$G620,'Exp Database'!R620*'Exp with units conversion'!$G620))</f>
        <v>0</v>
      </c>
      <c r="T620" s="296">
        <f>IF(OR('Exp Database'!S620=Lists!$G$2,'Exp Database'!S620=Lists!$G$3,'Exp Database'!S620=0),0,IF($F620=Lists!$G$2,('Exp Database'!S620/'Exp with units conversion'!$H620)*'Exp with units conversion'!$G620,'Exp Database'!S620*'Exp with units conversion'!$G620))</f>
        <v>0</v>
      </c>
      <c r="U620" s="296">
        <f>IF(OR('Exp Database'!T620=Lists!$G$2,'Exp Database'!T620=Lists!$G$3,'Exp Database'!T620=0),0,IF($F620=Lists!$G$2,('Exp Database'!T620/'Exp with units conversion'!$H620)*'Exp with units conversion'!$G620,'Exp Database'!T620*'Exp with units conversion'!$G620))</f>
        <v>0</v>
      </c>
      <c r="V620" s="296">
        <f>IF(OR('Exp Database'!U620=Lists!$G$2,'Exp Database'!U620=Lists!$G$3,'Exp Database'!U620=0),0,IF($F620=Lists!$G$2,('Exp Database'!U620/'Exp with units conversion'!$H620)*'Exp with units conversion'!$G620,'Exp Database'!U620*'Exp with units conversion'!$G620))</f>
        <v>0</v>
      </c>
      <c r="W620" s="296">
        <f>IF(OR('Exp Database'!V620=Lists!$G$2,'Exp Database'!V620=Lists!$G$3,'Exp Database'!V620=0),0,IF($F620=Lists!$G$2,('Exp Database'!V620/'Exp with units conversion'!$H620)*'Exp with units conversion'!$G620,'Exp Database'!V620*'Exp with units conversion'!$G620))</f>
        <v>0</v>
      </c>
      <c r="X620" s="296">
        <f>IF(OR('Exp Database'!W620=Lists!$G$2,'Exp Database'!W620=Lists!$G$3,'Exp Database'!W620=0),0,IF($F620=Lists!$G$2,('Exp Database'!W620/'Exp with units conversion'!$H620)*'Exp with units conversion'!$G620,'Exp Database'!W620*'Exp with units conversion'!$G620))</f>
        <v>0</v>
      </c>
      <c r="Y620" s="296">
        <f>IF(OR('Exp Database'!X620=Lists!$G$2,'Exp Database'!X620=Lists!$G$3,'Exp Database'!X620=0),0,IF($F620=Lists!$G$2,('Exp Database'!X620/'Exp with units conversion'!$H620)*'Exp with units conversion'!$G620,'Exp Database'!X620*'Exp with units conversion'!$G620))</f>
        <v>0</v>
      </c>
      <c r="Z620" s="296">
        <f>IF(OR('Exp Database'!Y620=Lists!$G$2,'Exp Database'!Y620=Lists!$G$3,'Exp Database'!Y620=0),0,IF($F620=Lists!$G$2,('Exp Database'!Y620/'Exp with units conversion'!$H620)*'Exp with units conversion'!$G620,'Exp Database'!Y620*'Exp with units conversion'!$G620))</f>
        <v>0</v>
      </c>
      <c r="AA620" s="296">
        <f>IF(OR('Exp Database'!Z620=Lists!$G$2,'Exp Database'!Z620=Lists!$G$3,'Exp Database'!Z620=0),0,IF($F620=Lists!$G$2,('Exp Database'!Z620/'Exp with units conversion'!$H620)*'Exp with units conversion'!$G620,'Exp Database'!Z620*'Exp with units conversion'!$G620))</f>
        <v>0</v>
      </c>
      <c r="AB620" s="296">
        <f>IF(OR('Exp Database'!AA620=Lists!$G$2,'Exp Database'!AA620=Lists!$G$3,'Exp Database'!AA620=0),0,IF($F620=Lists!$G$2,('Exp Database'!AA620/'Exp with units conversion'!$H620)*'Exp with units conversion'!$G620,'Exp Database'!AA620*'Exp with units conversion'!$G620))</f>
        <v>0</v>
      </c>
      <c r="AC620" s="296">
        <f>IF(OR('Exp Database'!AB620=Lists!$G$2,'Exp Database'!AB620=Lists!$G$3,'Exp Database'!AB620=0),0,IF($F620=Lists!$G$2,('Exp Database'!AB620/'Exp with units conversion'!$H620)*'Exp with units conversion'!$G620,'Exp Database'!AB620*'Exp with units conversion'!$G620))</f>
        <v>0</v>
      </c>
      <c r="AD620" s="296">
        <f>IF(OR('Exp Database'!AC620=Lists!$G$2,'Exp Database'!AC620=Lists!$G$3,'Exp Database'!AC620=0),0,IF($F620=Lists!$G$2,('Exp Database'!AC620/'Exp with units conversion'!$H620)*'Exp with units conversion'!$G620,'Exp Database'!AC620*'Exp with units conversion'!$G620))</f>
        <v>0</v>
      </c>
      <c r="AE620" s="296">
        <f>IF(OR('Exp Database'!AD620=Lists!$G$2,'Exp Database'!AD620=Lists!$G$3,'Exp Database'!AD620=0),0,IF($F620=Lists!$G$2,('Exp Database'!AD620/'Exp with units conversion'!$H620)*'Exp with units conversion'!$G620,'Exp Database'!AD620*'Exp with units conversion'!$G620))</f>
        <v>0</v>
      </c>
      <c r="AG620" s="296">
        <f t="shared" si="50"/>
        <v>1</v>
      </c>
      <c r="AH620" s="296">
        <f t="shared" si="51"/>
        <v>1</v>
      </c>
      <c r="AI620" s="296">
        <f t="shared" si="52"/>
        <v>1</v>
      </c>
      <c r="AJ620" s="296">
        <f t="shared" si="53"/>
        <v>1</v>
      </c>
    </row>
    <row r="621" spans="2:36" ht="135.75" thickBot="1" x14ac:dyDescent="0.3">
      <c r="B621" s="296" t="str">
        <f t="shared" si="49"/>
        <v>02013</v>
      </c>
      <c r="C621" s="229">
        <f>'Exp Database'!C621</f>
        <v>0</v>
      </c>
      <c r="D621" s="229">
        <f>'Exp Database'!D621</f>
        <v>2013</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34" t="str">
        <f>'Exp Database'!K621</f>
        <v>Other essential programmes outside the suggested framework of core HIV and AIDS programmes (please list below and specify)</v>
      </c>
      <c r="M621" s="296">
        <f>'Exp Database'!L621</f>
        <v>0</v>
      </c>
      <c r="N621" s="296">
        <f>IF(OR('Exp Database'!M621=Lists!$G$2,'Exp Database'!M621=Lists!$G$3,'Exp Database'!M621=0),0,IF($F621=Lists!$G$2,('Exp Database'!M621/'Exp with units conversion'!$H621)*'Exp with units conversion'!$G621,'Exp Database'!M621*'Exp with units conversion'!$G621))</f>
        <v>0</v>
      </c>
      <c r="O621" s="296">
        <f>IF(OR('Exp Database'!N621=Lists!$G$2,'Exp Database'!N621=Lists!$G$3,'Exp Database'!N621=0),0,IF($F621=Lists!$G$2,('Exp Database'!N621/'Exp with units conversion'!$H621)*'Exp with units conversion'!$G621,'Exp Database'!N621*'Exp with units conversion'!$G621))</f>
        <v>0</v>
      </c>
      <c r="P621" s="296">
        <f>IF(OR('Exp Database'!O621=Lists!$G$2,'Exp Database'!O621=Lists!$G$3,'Exp Database'!O621=0),0,IF($F621=Lists!$G$2,('Exp Database'!O621/'Exp with units conversion'!$H621)*'Exp with units conversion'!$G621,'Exp Database'!O621*'Exp with units conversion'!$G621))</f>
        <v>0</v>
      </c>
      <c r="Q621" s="296">
        <f>IF(OR('Exp Database'!P621=Lists!$G$2,'Exp Database'!P621=Lists!$G$3,'Exp Database'!P621=0),0,IF($F621=Lists!$G$2,('Exp Database'!P621/'Exp with units conversion'!$H621)*'Exp with units conversion'!$G621,'Exp Database'!P621*'Exp with units conversion'!$G621))</f>
        <v>0</v>
      </c>
      <c r="R621" s="296">
        <f>IF(OR('Exp Database'!Q621=Lists!$G$2,'Exp Database'!Q621=Lists!$G$3,'Exp Database'!Q621=0),0,IF($F621=Lists!$G$2,('Exp Database'!Q621/'Exp with units conversion'!$H621)*'Exp with units conversion'!$G621,'Exp Database'!Q621*'Exp with units conversion'!$G621))</f>
        <v>0</v>
      </c>
      <c r="S621" s="296">
        <f>IF(OR('Exp Database'!R621=Lists!$G$2,'Exp Database'!R621=Lists!$G$3,'Exp Database'!R621=0),0,IF($F621=Lists!$G$2,('Exp Database'!R621/'Exp with units conversion'!$H621)*'Exp with units conversion'!$G621,'Exp Database'!R621*'Exp with units conversion'!$G621))</f>
        <v>0</v>
      </c>
      <c r="T621" s="296">
        <f>IF(OR('Exp Database'!S621=Lists!$G$2,'Exp Database'!S621=Lists!$G$3,'Exp Database'!S621=0),0,IF($F621=Lists!$G$2,('Exp Database'!S621/'Exp with units conversion'!$H621)*'Exp with units conversion'!$G621,'Exp Database'!S621*'Exp with units conversion'!$G621))</f>
        <v>0</v>
      </c>
      <c r="U621" s="296">
        <f>IF(OR('Exp Database'!T621=Lists!$G$2,'Exp Database'!T621=Lists!$G$3,'Exp Database'!T621=0),0,IF($F621=Lists!$G$2,('Exp Database'!T621/'Exp with units conversion'!$H621)*'Exp with units conversion'!$G621,'Exp Database'!T621*'Exp with units conversion'!$G621))</f>
        <v>0</v>
      </c>
      <c r="V621" s="296">
        <f>IF(OR('Exp Database'!U621=Lists!$G$2,'Exp Database'!U621=Lists!$G$3,'Exp Database'!U621=0),0,IF($F621=Lists!$G$2,('Exp Database'!U621/'Exp with units conversion'!$H621)*'Exp with units conversion'!$G621,'Exp Database'!U621*'Exp with units conversion'!$G621))</f>
        <v>0</v>
      </c>
      <c r="W621" s="296">
        <f>IF(OR('Exp Database'!V621=Lists!$G$2,'Exp Database'!V621=Lists!$G$3,'Exp Database'!V621=0),0,IF($F621=Lists!$G$2,('Exp Database'!V621/'Exp with units conversion'!$H621)*'Exp with units conversion'!$G621,'Exp Database'!V621*'Exp with units conversion'!$G621))</f>
        <v>0</v>
      </c>
      <c r="X621" s="296">
        <f>IF(OR('Exp Database'!W621=Lists!$G$2,'Exp Database'!W621=Lists!$G$3,'Exp Database'!W621=0),0,IF($F621=Lists!$G$2,('Exp Database'!W621/'Exp with units conversion'!$H621)*'Exp with units conversion'!$G621,'Exp Database'!W621*'Exp with units conversion'!$G621))</f>
        <v>0</v>
      </c>
      <c r="Y621" s="296">
        <f>IF(OR('Exp Database'!X621=Lists!$G$2,'Exp Database'!X621=Lists!$G$3,'Exp Database'!X621=0),0,IF($F621=Lists!$G$2,('Exp Database'!X621/'Exp with units conversion'!$H621)*'Exp with units conversion'!$G621,'Exp Database'!X621*'Exp with units conversion'!$G621))</f>
        <v>0</v>
      </c>
      <c r="Z621" s="296">
        <f>IF(OR('Exp Database'!Y621=Lists!$G$2,'Exp Database'!Y621=Lists!$G$3,'Exp Database'!Y621=0),0,IF($F621=Lists!$G$2,('Exp Database'!Y621/'Exp with units conversion'!$H621)*'Exp with units conversion'!$G621,'Exp Database'!Y621*'Exp with units conversion'!$G621))</f>
        <v>0</v>
      </c>
      <c r="AA621" s="296">
        <f>IF(OR('Exp Database'!Z621=Lists!$G$2,'Exp Database'!Z621=Lists!$G$3,'Exp Database'!Z621=0),0,IF($F621=Lists!$G$2,('Exp Database'!Z621/'Exp with units conversion'!$H621)*'Exp with units conversion'!$G621,'Exp Database'!Z621*'Exp with units conversion'!$G621))</f>
        <v>0</v>
      </c>
      <c r="AB621" s="296">
        <f>IF(OR('Exp Database'!AA621=Lists!$G$2,'Exp Database'!AA621=Lists!$G$3,'Exp Database'!AA621=0),0,IF($F621=Lists!$G$2,('Exp Database'!AA621/'Exp with units conversion'!$H621)*'Exp with units conversion'!$G621,'Exp Database'!AA621*'Exp with units conversion'!$G621))</f>
        <v>0</v>
      </c>
      <c r="AC621" s="296">
        <f>IF(OR('Exp Database'!AB621=Lists!$G$2,'Exp Database'!AB621=Lists!$G$3,'Exp Database'!AB621=0),0,IF($F621=Lists!$G$2,('Exp Database'!AB621/'Exp with units conversion'!$H621)*'Exp with units conversion'!$G621,'Exp Database'!AB621*'Exp with units conversion'!$G621))</f>
        <v>0</v>
      </c>
      <c r="AD621" s="296">
        <f>IF(OR('Exp Database'!AC621=Lists!$G$2,'Exp Database'!AC621=Lists!$G$3,'Exp Database'!AC621=0),0,IF($F621=Lists!$G$2,('Exp Database'!AC621/'Exp with units conversion'!$H621)*'Exp with units conversion'!$G621,'Exp Database'!AC621*'Exp with units conversion'!$G621))</f>
        <v>0</v>
      </c>
      <c r="AE621" s="296">
        <f>IF(OR('Exp Database'!AD621=Lists!$G$2,'Exp Database'!AD621=Lists!$G$3,'Exp Database'!AD621=0),0,IF($F621=Lists!$G$2,('Exp Database'!AD621/'Exp with units conversion'!$H621)*'Exp with units conversion'!$G621,'Exp Database'!AD621*'Exp with units conversion'!$G621))</f>
        <v>0</v>
      </c>
      <c r="AG621" s="296">
        <f t="shared" si="50"/>
        <v>1</v>
      </c>
      <c r="AH621" s="296">
        <f t="shared" si="51"/>
        <v>1</v>
      </c>
      <c r="AI621" s="296">
        <f t="shared" si="52"/>
        <v>1</v>
      </c>
      <c r="AJ621" s="296">
        <f t="shared" si="53"/>
        <v>1</v>
      </c>
    </row>
    <row r="622" spans="2:36" ht="15.75" thickBot="1" x14ac:dyDescent="0.3">
      <c r="B622" s="296" t="str">
        <f t="shared" si="49"/>
        <v>02013</v>
      </c>
      <c r="C622" s="229">
        <f>'Exp Database'!C622</f>
        <v>0</v>
      </c>
      <c r="D622" s="229">
        <f>'Exp Database'!D622</f>
        <v>2013</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34">
        <f>'Exp Database'!K622</f>
        <v>0</v>
      </c>
      <c r="M622" s="296">
        <f>'Exp Database'!L622</f>
        <v>0</v>
      </c>
      <c r="N622" s="296">
        <f>IF(OR('Exp Database'!M622=Lists!$G$2,'Exp Database'!M622=Lists!$G$3,'Exp Database'!M622=0),0,IF($F622=Lists!$G$2,('Exp Database'!M622/'Exp with units conversion'!$H622)*'Exp with units conversion'!$G622,'Exp Database'!M622*'Exp with units conversion'!$G622))</f>
        <v>0</v>
      </c>
      <c r="O622" s="296">
        <f>IF(OR('Exp Database'!N622=Lists!$G$2,'Exp Database'!N622=Lists!$G$3,'Exp Database'!N622=0),0,IF($F622=Lists!$G$2,('Exp Database'!N622/'Exp with units conversion'!$H622)*'Exp with units conversion'!$G622,'Exp Database'!N622*'Exp with units conversion'!$G622))</f>
        <v>0</v>
      </c>
      <c r="P622" s="296">
        <f>IF(OR('Exp Database'!O622=Lists!$G$2,'Exp Database'!O622=Lists!$G$3,'Exp Database'!O622=0),0,IF($F622=Lists!$G$2,('Exp Database'!O622/'Exp with units conversion'!$H622)*'Exp with units conversion'!$G622,'Exp Database'!O622*'Exp with units conversion'!$G622))</f>
        <v>0</v>
      </c>
      <c r="Q622" s="296">
        <f>IF(OR('Exp Database'!P622=Lists!$G$2,'Exp Database'!P622=Lists!$G$3,'Exp Database'!P622=0),0,IF($F622=Lists!$G$2,('Exp Database'!P622/'Exp with units conversion'!$H622)*'Exp with units conversion'!$G622,'Exp Database'!P622*'Exp with units conversion'!$G622))</f>
        <v>0</v>
      </c>
      <c r="R622" s="296">
        <f>IF(OR('Exp Database'!Q622=Lists!$G$2,'Exp Database'!Q622=Lists!$G$3,'Exp Database'!Q622=0),0,IF($F622=Lists!$G$2,('Exp Database'!Q622/'Exp with units conversion'!$H622)*'Exp with units conversion'!$G622,'Exp Database'!Q622*'Exp with units conversion'!$G622))</f>
        <v>0</v>
      </c>
      <c r="S622" s="296">
        <f>IF(OR('Exp Database'!R622=Lists!$G$2,'Exp Database'!R622=Lists!$G$3,'Exp Database'!R622=0),0,IF($F622=Lists!$G$2,('Exp Database'!R622/'Exp with units conversion'!$H622)*'Exp with units conversion'!$G622,'Exp Database'!R622*'Exp with units conversion'!$G622))</f>
        <v>0</v>
      </c>
      <c r="T622" s="296">
        <f>IF(OR('Exp Database'!S622=Lists!$G$2,'Exp Database'!S622=Lists!$G$3,'Exp Database'!S622=0),0,IF($F622=Lists!$G$2,('Exp Database'!S622/'Exp with units conversion'!$H622)*'Exp with units conversion'!$G622,'Exp Database'!S622*'Exp with units conversion'!$G622))</f>
        <v>0</v>
      </c>
      <c r="U622" s="296">
        <f>IF(OR('Exp Database'!T622=Lists!$G$2,'Exp Database'!T622=Lists!$G$3,'Exp Database'!T622=0),0,IF($F622=Lists!$G$2,('Exp Database'!T622/'Exp with units conversion'!$H622)*'Exp with units conversion'!$G622,'Exp Database'!T622*'Exp with units conversion'!$G622))</f>
        <v>0</v>
      </c>
      <c r="V622" s="296">
        <f>IF(OR('Exp Database'!U622=Lists!$G$2,'Exp Database'!U622=Lists!$G$3,'Exp Database'!U622=0),0,IF($F622=Lists!$G$2,('Exp Database'!U622/'Exp with units conversion'!$H622)*'Exp with units conversion'!$G622,'Exp Database'!U622*'Exp with units conversion'!$G622))</f>
        <v>0</v>
      </c>
      <c r="W622" s="296">
        <f>IF(OR('Exp Database'!V622=Lists!$G$2,'Exp Database'!V622=Lists!$G$3,'Exp Database'!V622=0),0,IF($F622=Lists!$G$2,('Exp Database'!V622/'Exp with units conversion'!$H622)*'Exp with units conversion'!$G622,'Exp Database'!V622*'Exp with units conversion'!$G622))</f>
        <v>0</v>
      </c>
      <c r="X622" s="296">
        <f>IF(OR('Exp Database'!W622=Lists!$G$2,'Exp Database'!W622=Lists!$G$3,'Exp Database'!W622=0),0,IF($F622=Lists!$G$2,('Exp Database'!W622/'Exp with units conversion'!$H622)*'Exp with units conversion'!$G622,'Exp Database'!W622*'Exp with units conversion'!$G622))</f>
        <v>0</v>
      </c>
      <c r="Y622" s="296">
        <f>IF(OR('Exp Database'!X622=Lists!$G$2,'Exp Database'!X622=Lists!$G$3,'Exp Database'!X622=0),0,IF($F622=Lists!$G$2,('Exp Database'!X622/'Exp with units conversion'!$H622)*'Exp with units conversion'!$G622,'Exp Database'!X622*'Exp with units conversion'!$G622))</f>
        <v>0</v>
      </c>
      <c r="Z622" s="296">
        <f>IF(OR('Exp Database'!Y622=Lists!$G$2,'Exp Database'!Y622=Lists!$G$3,'Exp Database'!Y622=0),0,IF($F622=Lists!$G$2,('Exp Database'!Y622/'Exp with units conversion'!$H622)*'Exp with units conversion'!$G622,'Exp Database'!Y622*'Exp with units conversion'!$G622))</f>
        <v>0</v>
      </c>
      <c r="AA622" s="296">
        <f>IF(OR('Exp Database'!Z622=Lists!$G$2,'Exp Database'!Z622=Lists!$G$3,'Exp Database'!Z622=0),0,IF($F622=Lists!$G$2,('Exp Database'!Z622/'Exp with units conversion'!$H622)*'Exp with units conversion'!$G622,'Exp Database'!Z622*'Exp with units conversion'!$G622))</f>
        <v>0</v>
      </c>
      <c r="AB622" s="296">
        <f>IF(OR('Exp Database'!AA622=Lists!$G$2,'Exp Database'!AA622=Lists!$G$3,'Exp Database'!AA622=0),0,IF($F622=Lists!$G$2,('Exp Database'!AA622/'Exp with units conversion'!$H622)*'Exp with units conversion'!$G622,'Exp Database'!AA622*'Exp with units conversion'!$G622))</f>
        <v>0</v>
      </c>
      <c r="AC622" s="296">
        <f>IF(OR('Exp Database'!AB622=Lists!$G$2,'Exp Database'!AB622=Lists!$G$3,'Exp Database'!AB622=0),0,IF($F622=Lists!$G$2,('Exp Database'!AB622/'Exp with units conversion'!$H622)*'Exp with units conversion'!$G622,'Exp Database'!AB622*'Exp with units conversion'!$G622))</f>
        <v>0</v>
      </c>
      <c r="AD622" s="296">
        <f>IF(OR('Exp Database'!AC622=Lists!$G$2,'Exp Database'!AC622=Lists!$G$3,'Exp Database'!AC622=0),0,IF($F622=Lists!$G$2,('Exp Database'!AC622/'Exp with units conversion'!$H622)*'Exp with units conversion'!$G622,'Exp Database'!AC622*'Exp with units conversion'!$G622))</f>
        <v>0</v>
      </c>
      <c r="AE622" s="296">
        <f>IF(OR('Exp Database'!AD622=Lists!$G$2,'Exp Database'!AD622=Lists!$G$3,'Exp Database'!AD622=0),0,IF($F622=Lists!$G$2,('Exp Database'!AD622/'Exp with units conversion'!$H622)*'Exp with units conversion'!$G622,'Exp Database'!AD622*'Exp with units conversion'!$G622))</f>
        <v>0</v>
      </c>
      <c r="AG622" s="296">
        <f t="shared" si="50"/>
        <v>1</v>
      </c>
      <c r="AH622" s="296">
        <f t="shared" si="51"/>
        <v>1</v>
      </c>
      <c r="AI622" s="296">
        <f t="shared" si="52"/>
        <v>1</v>
      </c>
      <c r="AJ622" s="296">
        <f t="shared" si="53"/>
        <v>1</v>
      </c>
    </row>
    <row r="623" spans="2:36" ht="15.75" thickBot="1" x14ac:dyDescent="0.3">
      <c r="B623" s="296" t="str">
        <f t="shared" si="49"/>
        <v>02013</v>
      </c>
      <c r="C623" s="229">
        <f>'Exp Database'!C623</f>
        <v>0</v>
      </c>
      <c r="D623" s="229">
        <f>'Exp Database'!D623</f>
        <v>2013</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34">
        <f>'Exp Database'!K623</f>
        <v>0</v>
      </c>
      <c r="M623" s="296">
        <f>'Exp Database'!L623</f>
        <v>0</v>
      </c>
      <c r="N623" s="296">
        <f>IF(OR('Exp Database'!M623=Lists!$G$2,'Exp Database'!M623=Lists!$G$3,'Exp Database'!M623=0),0,IF($F623=Lists!$G$2,('Exp Database'!M623/'Exp with units conversion'!$H623)*'Exp with units conversion'!$G623,'Exp Database'!M623*'Exp with units conversion'!$G623))</f>
        <v>0</v>
      </c>
      <c r="O623" s="296">
        <f>IF(OR('Exp Database'!N623=Lists!$G$2,'Exp Database'!N623=Lists!$G$3,'Exp Database'!N623=0),0,IF($F623=Lists!$G$2,('Exp Database'!N623/'Exp with units conversion'!$H623)*'Exp with units conversion'!$G623,'Exp Database'!N623*'Exp with units conversion'!$G623))</f>
        <v>0</v>
      </c>
      <c r="P623" s="296">
        <f>IF(OR('Exp Database'!O623=Lists!$G$2,'Exp Database'!O623=Lists!$G$3,'Exp Database'!O623=0),0,IF($F623=Lists!$G$2,('Exp Database'!O623/'Exp with units conversion'!$H623)*'Exp with units conversion'!$G623,'Exp Database'!O623*'Exp with units conversion'!$G623))</f>
        <v>0</v>
      </c>
      <c r="Q623" s="296">
        <f>IF(OR('Exp Database'!P623=Lists!$G$2,'Exp Database'!P623=Lists!$G$3,'Exp Database'!P623=0),0,IF($F623=Lists!$G$2,('Exp Database'!P623/'Exp with units conversion'!$H623)*'Exp with units conversion'!$G623,'Exp Database'!P623*'Exp with units conversion'!$G623))</f>
        <v>0</v>
      </c>
      <c r="R623" s="296">
        <f>IF(OR('Exp Database'!Q623=Lists!$G$2,'Exp Database'!Q623=Lists!$G$3,'Exp Database'!Q623=0),0,IF($F623=Lists!$G$2,('Exp Database'!Q623/'Exp with units conversion'!$H623)*'Exp with units conversion'!$G623,'Exp Database'!Q623*'Exp with units conversion'!$G623))</f>
        <v>0</v>
      </c>
      <c r="S623" s="296">
        <f>IF(OR('Exp Database'!R623=Lists!$G$2,'Exp Database'!R623=Lists!$G$3,'Exp Database'!R623=0),0,IF($F623=Lists!$G$2,('Exp Database'!R623/'Exp with units conversion'!$H623)*'Exp with units conversion'!$G623,'Exp Database'!R623*'Exp with units conversion'!$G623))</f>
        <v>0</v>
      </c>
      <c r="T623" s="296">
        <f>IF(OR('Exp Database'!S623=Lists!$G$2,'Exp Database'!S623=Lists!$G$3,'Exp Database'!S623=0),0,IF($F623=Lists!$G$2,('Exp Database'!S623/'Exp with units conversion'!$H623)*'Exp with units conversion'!$G623,'Exp Database'!S623*'Exp with units conversion'!$G623))</f>
        <v>0</v>
      </c>
      <c r="U623" s="296">
        <f>IF(OR('Exp Database'!T623=Lists!$G$2,'Exp Database'!T623=Lists!$G$3,'Exp Database'!T623=0),0,IF($F623=Lists!$G$2,('Exp Database'!T623/'Exp with units conversion'!$H623)*'Exp with units conversion'!$G623,'Exp Database'!T623*'Exp with units conversion'!$G623))</f>
        <v>0</v>
      </c>
      <c r="V623" s="296">
        <f>IF(OR('Exp Database'!U623=Lists!$G$2,'Exp Database'!U623=Lists!$G$3,'Exp Database'!U623=0),0,IF($F623=Lists!$G$2,('Exp Database'!U623/'Exp with units conversion'!$H623)*'Exp with units conversion'!$G623,'Exp Database'!U623*'Exp with units conversion'!$G623))</f>
        <v>0</v>
      </c>
      <c r="W623" s="296">
        <f>IF(OR('Exp Database'!V623=Lists!$G$2,'Exp Database'!V623=Lists!$G$3,'Exp Database'!V623=0),0,IF($F623=Lists!$G$2,('Exp Database'!V623/'Exp with units conversion'!$H623)*'Exp with units conversion'!$G623,'Exp Database'!V623*'Exp with units conversion'!$G623))</f>
        <v>0</v>
      </c>
      <c r="X623" s="296">
        <f>IF(OR('Exp Database'!W623=Lists!$G$2,'Exp Database'!W623=Lists!$G$3,'Exp Database'!W623=0),0,IF($F623=Lists!$G$2,('Exp Database'!W623/'Exp with units conversion'!$H623)*'Exp with units conversion'!$G623,'Exp Database'!W623*'Exp with units conversion'!$G623))</f>
        <v>0</v>
      </c>
      <c r="Y623" s="296">
        <f>IF(OR('Exp Database'!X623=Lists!$G$2,'Exp Database'!X623=Lists!$G$3,'Exp Database'!X623=0),0,IF($F623=Lists!$G$2,('Exp Database'!X623/'Exp with units conversion'!$H623)*'Exp with units conversion'!$G623,'Exp Database'!X623*'Exp with units conversion'!$G623))</f>
        <v>0</v>
      </c>
      <c r="Z623" s="296">
        <f>IF(OR('Exp Database'!Y623=Lists!$G$2,'Exp Database'!Y623=Lists!$G$3,'Exp Database'!Y623=0),0,IF($F623=Lists!$G$2,('Exp Database'!Y623/'Exp with units conversion'!$H623)*'Exp with units conversion'!$G623,'Exp Database'!Y623*'Exp with units conversion'!$G623))</f>
        <v>0</v>
      </c>
      <c r="AA623" s="296">
        <f>IF(OR('Exp Database'!Z623=Lists!$G$2,'Exp Database'!Z623=Lists!$G$3,'Exp Database'!Z623=0),0,IF($F623=Lists!$G$2,('Exp Database'!Z623/'Exp with units conversion'!$H623)*'Exp with units conversion'!$G623,'Exp Database'!Z623*'Exp with units conversion'!$G623))</f>
        <v>0</v>
      </c>
      <c r="AB623" s="296">
        <f>IF(OR('Exp Database'!AA623=Lists!$G$2,'Exp Database'!AA623=Lists!$G$3,'Exp Database'!AA623=0),0,IF($F623=Lists!$G$2,('Exp Database'!AA623/'Exp with units conversion'!$H623)*'Exp with units conversion'!$G623,'Exp Database'!AA623*'Exp with units conversion'!$G623))</f>
        <v>0</v>
      </c>
      <c r="AC623" s="296">
        <f>IF(OR('Exp Database'!AB623=Lists!$G$2,'Exp Database'!AB623=Lists!$G$3,'Exp Database'!AB623=0),0,IF($F623=Lists!$G$2,('Exp Database'!AB623/'Exp with units conversion'!$H623)*'Exp with units conversion'!$G623,'Exp Database'!AB623*'Exp with units conversion'!$G623))</f>
        <v>0</v>
      </c>
      <c r="AD623" s="296">
        <f>IF(OR('Exp Database'!AC623=Lists!$G$2,'Exp Database'!AC623=Lists!$G$3,'Exp Database'!AC623=0),0,IF($F623=Lists!$G$2,('Exp Database'!AC623/'Exp with units conversion'!$H623)*'Exp with units conversion'!$G623,'Exp Database'!AC623*'Exp with units conversion'!$G623))</f>
        <v>0</v>
      </c>
      <c r="AE623" s="296">
        <f>IF(OR('Exp Database'!AD623=Lists!$G$2,'Exp Database'!AD623=Lists!$G$3,'Exp Database'!AD623=0),0,IF($F623=Lists!$G$2,('Exp Database'!AD623/'Exp with units conversion'!$H623)*'Exp with units conversion'!$G623,'Exp Database'!AD623*'Exp with units conversion'!$G623))</f>
        <v>0</v>
      </c>
      <c r="AG623" s="296">
        <f t="shared" si="50"/>
        <v>1</v>
      </c>
      <c r="AH623" s="296">
        <f t="shared" si="51"/>
        <v>1</v>
      </c>
      <c r="AI623" s="296">
        <f t="shared" si="52"/>
        <v>1</v>
      </c>
      <c r="AJ623" s="296">
        <f t="shared" si="53"/>
        <v>1</v>
      </c>
    </row>
    <row r="624" spans="2:36" ht="15.75" thickBot="1" x14ac:dyDescent="0.3">
      <c r="B624" s="296" t="str">
        <f t="shared" si="49"/>
        <v>02013</v>
      </c>
      <c r="C624" s="229">
        <f>'Exp Database'!C624</f>
        <v>0</v>
      </c>
      <c r="D624" s="229">
        <f>'Exp Database'!D624</f>
        <v>2013</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34">
        <f>'Exp Database'!K624</f>
        <v>0</v>
      </c>
      <c r="M624" s="296">
        <f>'Exp Database'!L624</f>
        <v>0</v>
      </c>
      <c r="N624" s="296">
        <f>IF(OR('Exp Database'!M624=Lists!$G$2,'Exp Database'!M624=Lists!$G$3,'Exp Database'!M624=0),0,IF($F624=Lists!$G$2,('Exp Database'!M624/'Exp with units conversion'!$H624)*'Exp with units conversion'!$G624,'Exp Database'!M624*'Exp with units conversion'!$G624))</f>
        <v>0</v>
      </c>
      <c r="O624" s="296">
        <f>IF(OR('Exp Database'!N624=Lists!$G$2,'Exp Database'!N624=Lists!$G$3,'Exp Database'!N624=0),0,IF($F624=Lists!$G$2,('Exp Database'!N624/'Exp with units conversion'!$H624)*'Exp with units conversion'!$G624,'Exp Database'!N624*'Exp with units conversion'!$G624))</f>
        <v>0</v>
      </c>
      <c r="P624" s="296">
        <f>IF(OR('Exp Database'!O624=Lists!$G$2,'Exp Database'!O624=Lists!$G$3,'Exp Database'!O624=0),0,IF($F624=Lists!$G$2,('Exp Database'!O624/'Exp with units conversion'!$H624)*'Exp with units conversion'!$G624,'Exp Database'!O624*'Exp with units conversion'!$G624))</f>
        <v>0</v>
      </c>
      <c r="Q624" s="296">
        <f>IF(OR('Exp Database'!P624=Lists!$G$2,'Exp Database'!P624=Lists!$G$3,'Exp Database'!P624=0),0,IF($F624=Lists!$G$2,('Exp Database'!P624/'Exp with units conversion'!$H624)*'Exp with units conversion'!$G624,'Exp Database'!P624*'Exp with units conversion'!$G624))</f>
        <v>0</v>
      </c>
      <c r="R624" s="296">
        <f>IF(OR('Exp Database'!Q624=Lists!$G$2,'Exp Database'!Q624=Lists!$G$3,'Exp Database'!Q624=0),0,IF($F624=Lists!$G$2,('Exp Database'!Q624/'Exp with units conversion'!$H624)*'Exp with units conversion'!$G624,'Exp Database'!Q624*'Exp with units conversion'!$G624))</f>
        <v>0</v>
      </c>
      <c r="S624" s="296">
        <f>IF(OR('Exp Database'!R624=Lists!$G$2,'Exp Database'!R624=Lists!$G$3,'Exp Database'!R624=0),0,IF($F624=Lists!$G$2,('Exp Database'!R624/'Exp with units conversion'!$H624)*'Exp with units conversion'!$G624,'Exp Database'!R624*'Exp with units conversion'!$G624))</f>
        <v>0</v>
      </c>
      <c r="T624" s="296">
        <f>IF(OR('Exp Database'!S624=Lists!$G$2,'Exp Database'!S624=Lists!$G$3,'Exp Database'!S624=0),0,IF($F624=Lists!$G$2,('Exp Database'!S624/'Exp with units conversion'!$H624)*'Exp with units conversion'!$G624,'Exp Database'!S624*'Exp with units conversion'!$G624))</f>
        <v>0</v>
      </c>
      <c r="U624" s="296">
        <f>IF(OR('Exp Database'!T624=Lists!$G$2,'Exp Database'!T624=Lists!$G$3,'Exp Database'!T624=0),0,IF($F624=Lists!$G$2,('Exp Database'!T624/'Exp with units conversion'!$H624)*'Exp with units conversion'!$G624,'Exp Database'!T624*'Exp with units conversion'!$G624))</f>
        <v>0</v>
      </c>
      <c r="V624" s="296">
        <f>IF(OR('Exp Database'!U624=Lists!$G$2,'Exp Database'!U624=Lists!$G$3,'Exp Database'!U624=0),0,IF($F624=Lists!$G$2,('Exp Database'!U624/'Exp with units conversion'!$H624)*'Exp with units conversion'!$G624,'Exp Database'!U624*'Exp with units conversion'!$G624))</f>
        <v>0</v>
      </c>
      <c r="W624" s="296">
        <f>IF(OR('Exp Database'!V624=Lists!$G$2,'Exp Database'!V624=Lists!$G$3,'Exp Database'!V624=0),0,IF($F624=Lists!$G$2,('Exp Database'!V624/'Exp with units conversion'!$H624)*'Exp with units conversion'!$G624,'Exp Database'!V624*'Exp with units conversion'!$G624))</f>
        <v>0</v>
      </c>
      <c r="X624" s="296">
        <f>IF(OR('Exp Database'!W624=Lists!$G$2,'Exp Database'!W624=Lists!$G$3,'Exp Database'!W624=0),0,IF($F624=Lists!$G$2,('Exp Database'!W624/'Exp with units conversion'!$H624)*'Exp with units conversion'!$G624,'Exp Database'!W624*'Exp with units conversion'!$G624))</f>
        <v>0</v>
      </c>
      <c r="Y624" s="296">
        <f>IF(OR('Exp Database'!X624=Lists!$G$2,'Exp Database'!X624=Lists!$G$3,'Exp Database'!X624=0),0,IF($F624=Lists!$G$2,('Exp Database'!X624/'Exp with units conversion'!$H624)*'Exp with units conversion'!$G624,'Exp Database'!X624*'Exp with units conversion'!$G624))</f>
        <v>0</v>
      </c>
      <c r="Z624" s="296">
        <f>IF(OR('Exp Database'!Y624=Lists!$G$2,'Exp Database'!Y624=Lists!$G$3,'Exp Database'!Y624=0),0,IF($F624=Lists!$G$2,('Exp Database'!Y624/'Exp with units conversion'!$H624)*'Exp with units conversion'!$G624,'Exp Database'!Y624*'Exp with units conversion'!$G624))</f>
        <v>0</v>
      </c>
      <c r="AA624" s="296">
        <f>IF(OR('Exp Database'!Z624=Lists!$G$2,'Exp Database'!Z624=Lists!$G$3,'Exp Database'!Z624=0),0,IF($F624=Lists!$G$2,('Exp Database'!Z624/'Exp with units conversion'!$H624)*'Exp with units conversion'!$G624,'Exp Database'!Z624*'Exp with units conversion'!$G624))</f>
        <v>0</v>
      </c>
      <c r="AB624" s="296">
        <f>IF(OR('Exp Database'!AA624=Lists!$G$2,'Exp Database'!AA624=Lists!$G$3,'Exp Database'!AA624=0),0,IF($F624=Lists!$G$2,('Exp Database'!AA624/'Exp with units conversion'!$H624)*'Exp with units conversion'!$G624,'Exp Database'!AA624*'Exp with units conversion'!$G624))</f>
        <v>0</v>
      </c>
      <c r="AC624" s="296">
        <f>IF(OR('Exp Database'!AB624=Lists!$G$2,'Exp Database'!AB624=Lists!$G$3,'Exp Database'!AB624=0),0,IF($F624=Lists!$G$2,('Exp Database'!AB624/'Exp with units conversion'!$H624)*'Exp with units conversion'!$G624,'Exp Database'!AB624*'Exp with units conversion'!$G624))</f>
        <v>0</v>
      </c>
      <c r="AD624" s="296">
        <f>IF(OR('Exp Database'!AC624=Lists!$G$2,'Exp Database'!AC624=Lists!$G$3,'Exp Database'!AC624=0),0,IF($F624=Lists!$G$2,('Exp Database'!AC624/'Exp with units conversion'!$H624)*'Exp with units conversion'!$G624,'Exp Database'!AC624*'Exp with units conversion'!$G624))</f>
        <v>0</v>
      </c>
      <c r="AE624" s="296">
        <f>IF(OR('Exp Database'!AD624=Lists!$G$2,'Exp Database'!AD624=Lists!$G$3,'Exp Database'!AD624=0),0,IF($F624=Lists!$G$2,('Exp Database'!AD624/'Exp with units conversion'!$H624)*'Exp with units conversion'!$G624,'Exp Database'!AD624*'Exp with units conversion'!$G624))</f>
        <v>0</v>
      </c>
      <c r="AG624" s="296">
        <f t="shared" si="50"/>
        <v>1</v>
      </c>
      <c r="AH624" s="296">
        <f t="shared" si="51"/>
        <v>1</v>
      </c>
      <c r="AI624" s="296">
        <f t="shared" si="52"/>
        <v>1</v>
      </c>
      <c r="AJ624" s="296">
        <f t="shared" si="53"/>
        <v>1</v>
      </c>
    </row>
    <row r="625" spans="2:36" ht="15.75" thickBot="1" x14ac:dyDescent="0.3">
      <c r="B625" s="296" t="str">
        <f t="shared" si="49"/>
        <v>02013</v>
      </c>
      <c r="C625" s="229">
        <f>'Exp Database'!C625</f>
        <v>0</v>
      </c>
      <c r="D625" s="229">
        <f>'Exp Database'!D625</f>
        <v>2013</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34">
        <f>'Exp Database'!K625</f>
        <v>0</v>
      </c>
      <c r="M625" s="296">
        <f>'Exp Database'!L625</f>
        <v>0</v>
      </c>
      <c r="N625" s="296">
        <f>IF(OR('Exp Database'!M625=Lists!$G$2,'Exp Database'!M625=Lists!$G$3,'Exp Database'!M625=0),0,IF($F625=Lists!$G$2,('Exp Database'!M625/'Exp with units conversion'!$H625)*'Exp with units conversion'!$G625,'Exp Database'!M625*'Exp with units conversion'!$G625))</f>
        <v>0</v>
      </c>
      <c r="O625" s="296">
        <f>IF(OR('Exp Database'!N625=Lists!$G$2,'Exp Database'!N625=Lists!$G$3,'Exp Database'!N625=0),0,IF($F625=Lists!$G$2,('Exp Database'!N625/'Exp with units conversion'!$H625)*'Exp with units conversion'!$G625,'Exp Database'!N625*'Exp with units conversion'!$G625))</f>
        <v>0</v>
      </c>
      <c r="P625" s="296">
        <f>IF(OR('Exp Database'!O625=Lists!$G$2,'Exp Database'!O625=Lists!$G$3,'Exp Database'!O625=0),0,IF($F625=Lists!$G$2,('Exp Database'!O625/'Exp with units conversion'!$H625)*'Exp with units conversion'!$G625,'Exp Database'!O625*'Exp with units conversion'!$G625))</f>
        <v>0</v>
      </c>
      <c r="Q625" s="296">
        <f>IF(OR('Exp Database'!P625=Lists!$G$2,'Exp Database'!P625=Lists!$G$3,'Exp Database'!P625=0),0,IF($F625=Lists!$G$2,('Exp Database'!P625/'Exp with units conversion'!$H625)*'Exp with units conversion'!$G625,'Exp Database'!P625*'Exp with units conversion'!$G625))</f>
        <v>0</v>
      </c>
      <c r="R625" s="296">
        <f>IF(OR('Exp Database'!Q625=Lists!$G$2,'Exp Database'!Q625=Lists!$G$3,'Exp Database'!Q625=0),0,IF($F625=Lists!$G$2,('Exp Database'!Q625/'Exp with units conversion'!$H625)*'Exp with units conversion'!$G625,'Exp Database'!Q625*'Exp with units conversion'!$G625))</f>
        <v>0</v>
      </c>
      <c r="S625" s="296">
        <f>IF(OR('Exp Database'!R625=Lists!$G$2,'Exp Database'!R625=Lists!$G$3,'Exp Database'!R625=0),0,IF($F625=Lists!$G$2,('Exp Database'!R625/'Exp with units conversion'!$H625)*'Exp with units conversion'!$G625,'Exp Database'!R625*'Exp with units conversion'!$G625))</f>
        <v>0</v>
      </c>
      <c r="T625" s="296">
        <f>IF(OR('Exp Database'!S625=Lists!$G$2,'Exp Database'!S625=Lists!$G$3,'Exp Database'!S625=0),0,IF($F625=Lists!$G$2,('Exp Database'!S625/'Exp with units conversion'!$H625)*'Exp with units conversion'!$G625,'Exp Database'!S625*'Exp with units conversion'!$G625))</f>
        <v>0</v>
      </c>
      <c r="U625" s="296">
        <f>IF(OR('Exp Database'!T625=Lists!$G$2,'Exp Database'!T625=Lists!$G$3,'Exp Database'!T625=0),0,IF($F625=Lists!$G$2,('Exp Database'!T625/'Exp with units conversion'!$H625)*'Exp with units conversion'!$G625,'Exp Database'!T625*'Exp with units conversion'!$G625))</f>
        <v>0</v>
      </c>
      <c r="V625" s="296">
        <f>IF(OR('Exp Database'!U625=Lists!$G$2,'Exp Database'!U625=Lists!$G$3,'Exp Database'!U625=0),0,IF($F625=Lists!$G$2,('Exp Database'!U625/'Exp with units conversion'!$H625)*'Exp with units conversion'!$G625,'Exp Database'!U625*'Exp with units conversion'!$G625))</f>
        <v>0</v>
      </c>
      <c r="W625" s="296">
        <f>IF(OR('Exp Database'!V625=Lists!$G$2,'Exp Database'!V625=Lists!$G$3,'Exp Database'!V625=0),0,IF($F625=Lists!$G$2,('Exp Database'!V625/'Exp with units conversion'!$H625)*'Exp with units conversion'!$G625,'Exp Database'!V625*'Exp with units conversion'!$G625))</f>
        <v>0</v>
      </c>
      <c r="X625" s="296">
        <f>IF(OR('Exp Database'!W625=Lists!$G$2,'Exp Database'!W625=Lists!$G$3,'Exp Database'!W625=0),0,IF($F625=Lists!$G$2,('Exp Database'!W625/'Exp with units conversion'!$H625)*'Exp with units conversion'!$G625,'Exp Database'!W625*'Exp with units conversion'!$G625))</f>
        <v>0</v>
      </c>
      <c r="Y625" s="296">
        <f>IF(OR('Exp Database'!X625=Lists!$G$2,'Exp Database'!X625=Lists!$G$3,'Exp Database'!X625=0),0,IF($F625=Lists!$G$2,('Exp Database'!X625/'Exp with units conversion'!$H625)*'Exp with units conversion'!$G625,'Exp Database'!X625*'Exp with units conversion'!$G625))</f>
        <v>0</v>
      </c>
      <c r="Z625" s="296">
        <f>IF(OR('Exp Database'!Y625=Lists!$G$2,'Exp Database'!Y625=Lists!$G$3,'Exp Database'!Y625=0),0,IF($F625=Lists!$G$2,('Exp Database'!Y625/'Exp with units conversion'!$H625)*'Exp with units conversion'!$G625,'Exp Database'!Y625*'Exp with units conversion'!$G625))</f>
        <v>0</v>
      </c>
      <c r="AA625" s="296">
        <f>IF(OR('Exp Database'!Z625=Lists!$G$2,'Exp Database'!Z625=Lists!$G$3,'Exp Database'!Z625=0),0,IF($F625=Lists!$G$2,('Exp Database'!Z625/'Exp with units conversion'!$H625)*'Exp with units conversion'!$G625,'Exp Database'!Z625*'Exp with units conversion'!$G625))</f>
        <v>0</v>
      </c>
      <c r="AB625" s="296">
        <f>IF(OR('Exp Database'!AA625=Lists!$G$2,'Exp Database'!AA625=Lists!$G$3,'Exp Database'!AA625=0),0,IF($F625=Lists!$G$2,('Exp Database'!AA625/'Exp with units conversion'!$H625)*'Exp with units conversion'!$G625,'Exp Database'!AA625*'Exp with units conversion'!$G625))</f>
        <v>0</v>
      </c>
      <c r="AC625" s="296">
        <f>IF(OR('Exp Database'!AB625=Lists!$G$2,'Exp Database'!AB625=Lists!$G$3,'Exp Database'!AB625=0),0,IF($F625=Lists!$G$2,('Exp Database'!AB625/'Exp with units conversion'!$H625)*'Exp with units conversion'!$G625,'Exp Database'!AB625*'Exp with units conversion'!$G625))</f>
        <v>0</v>
      </c>
      <c r="AD625" s="296">
        <f>IF(OR('Exp Database'!AC625=Lists!$G$2,'Exp Database'!AC625=Lists!$G$3,'Exp Database'!AC625=0),0,IF($F625=Lists!$G$2,('Exp Database'!AC625/'Exp with units conversion'!$H625)*'Exp with units conversion'!$G625,'Exp Database'!AC625*'Exp with units conversion'!$G625))</f>
        <v>0</v>
      </c>
      <c r="AE625" s="296">
        <f>IF(OR('Exp Database'!AD625=Lists!$G$2,'Exp Database'!AD625=Lists!$G$3,'Exp Database'!AD625=0),0,IF($F625=Lists!$G$2,('Exp Database'!AD625/'Exp with units conversion'!$H625)*'Exp with units conversion'!$G625,'Exp Database'!AD625*'Exp with units conversion'!$G625))</f>
        <v>0</v>
      </c>
      <c r="AG625" s="296">
        <f t="shared" si="50"/>
        <v>1</v>
      </c>
      <c r="AH625" s="296">
        <f t="shared" si="51"/>
        <v>1</v>
      </c>
      <c r="AI625" s="296">
        <f t="shared" si="52"/>
        <v>1</v>
      </c>
      <c r="AJ625" s="296">
        <f t="shared" si="53"/>
        <v>1</v>
      </c>
    </row>
    <row r="626" spans="2:36" ht="15.75" thickBot="1" x14ac:dyDescent="0.3">
      <c r="B626" s="296" t="str">
        <f t="shared" si="49"/>
        <v>02013</v>
      </c>
      <c r="C626" s="229">
        <f>'Exp Database'!C626</f>
        <v>0</v>
      </c>
      <c r="D626" s="229">
        <f>'Exp Database'!D626</f>
        <v>2013</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34">
        <f>'Exp Database'!K626</f>
        <v>0</v>
      </c>
      <c r="M626" s="296">
        <f>'Exp Database'!L626</f>
        <v>0</v>
      </c>
      <c r="N626" s="296">
        <f>IF(OR('Exp Database'!M626=Lists!$G$2,'Exp Database'!M626=Lists!$G$3,'Exp Database'!M626=0),0,IF($F626=Lists!$G$2,('Exp Database'!M626/'Exp with units conversion'!$H626)*'Exp with units conversion'!$G626,'Exp Database'!M626*'Exp with units conversion'!$G626))</f>
        <v>0</v>
      </c>
      <c r="O626" s="296">
        <f>IF(OR('Exp Database'!N626=Lists!$G$2,'Exp Database'!N626=Lists!$G$3,'Exp Database'!N626=0),0,IF($F626=Lists!$G$2,('Exp Database'!N626/'Exp with units conversion'!$H626)*'Exp with units conversion'!$G626,'Exp Database'!N626*'Exp with units conversion'!$G626))</f>
        <v>0</v>
      </c>
      <c r="P626" s="296">
        <f>IF(OR('Exp Database'!O626=Lists!$G$2,'Exp Database'!O626=Lists!$G$3,'Exp Database'!O626=0),0,IF($F626=Lists!$G$2,('Exp Database'!O626/'Exp with units conversion'!$H626)*'Exp with units conversion'!$G626,'Exp Database'!O626*'Exp with units conversion'!$G626))</f>
        <v>0</v>
      </c>
      <c r="Q626" s="296">
        <f>IF(OR('Exp Database'!P626=Lists!$G$2,'Exp Database'!P626=Lists!$G$3,'Exp Database'!P626=0),0,IF($F626=Lists!$G$2,('Exp Database'!P626/'Exp with units conversion'!$H626)*'Exp with units conversion'!$G626,'Exp Database'!P626*'Exp with units conversion'!$G626))</f>
        <v>0</v>
      </c>
      <c r="R626" s="296">
        <f>IF(OR('Exp Database'!Q626=Lists!$G$2,'Exp Database'!Q626=Lists!$G$3,'Exp Database'!Q626=0),0,IF($F626=Lists!$G$2,('Exp Database'!Q626/'Exp with units conversion'!$H626)*'Exp with units conversion'!$G626,'Exp Database'!Q626*'Exp with units conversion'!$G626))</f>
        <v>0</v>
      </c>
      <c r="S626" s="296">
        <f>IF(OR('Exp Database'!R626=Lists!$G$2,'Exp Database'!R626=Lists!$G$3,'Exp Database'!R626=0),0,IF($F626=Lists!$G$2,('Exp Database'!R626/'Exp with units conversion'!$H626)*'Exp with units conversion'!$G626,'Exp Database'!R626*'Exp with units conversion'!$G626))</f>
        <v>0</v>
      </c>
      <c r="T626" s="296">
        <f>IF(OR('Exp Database'!S626=Lists!$G$2,'Exp Database'!S626=Lists!$G$3,'Exp Database'!S626=0),0,IF($F626=Lists!$G$2,('Exp Database'!S626/'Exp with units conversion'!$H626)*'Exp with units conversion'!$G626,'Exp Database'!S626*'Exp with units conversion'!$G626))</f>
        <v>0</v>
      </c>
      <c r="U626" s="296">
        <f>IF(OR('Exp Database'!T626=Lists!$G$2,'Exp Database'!T626=Lists!$G$3,'Exp Database'!T626=0),0,IF($F626=Lists!$G$2,('Exp Database'!T626/'Exp with units conversion'!$H626)*'Exp with units conversion'!$G626,'Exp Database'!T626*'Exp with units conversion'!$G626))</f>
        <v>0</v>
      </c>
      <c r="V626" s="296">
        <f>IF(OR('Exp Database'!U626=Lists!$G$2,'Exp Database'!U626=Lists!$G$3,'Exp Database'!U626=0),0,IF($F626=Lists!$G$2,('Exp Database'!U626/'Exp with units conversion'!$H626)*'Exp with units conversion'!$G626,'Exp Database'!U626*'Exp with units conversion'!$G626))</f>
        <v>0</v>
      </c>
      <c r="W626" s="296">
        <f>IF(OR('Exp Database'!V626=Lists!$G$2,'Exp Database'!V626=Lists!$G$3,'Exp Database'!V626=0),0,IF($F626=Lists!$G$2,('Exp Database'!V626/'Exp with units conversion'!$H626)*'Exp with units conversion'!$G626,'Exp Database'!V626*'Exp with units conversion'!$G626))</f>
        <v>0</v>
      </c>
      <c r="X626" s="296">
        <f>IF(OR('Exp Database'!W626=Lists!$G$2,'Exp Database'!W626=Lists!$G$3,'Exp Database'!W626=0),0,IF($F626=Lists!$G$2,('Exp Database'!W626/'Exp with units conversion'!$H626)*'Exp with units conversion'!$G626,'Exp Database'!W626*'Exp with units conversion'!$G626))</f>
        <v>0</v>
      </c>
      <c r="Y626" s="296">
        <f>IF(OR('Exp Database'!X626=Lists!$G$2,'Exp Database'!X626=Lists!$G$3,'Exp Database'!X626=0),0,IF($F626=Lists!$G$2,('Exp Database'!X626/'Exp with units conversion'!$H626)*'Exp with units conversion'!$G626,'Exp Database'!X626*'Exp with units conversion'!$G626))</f>
        <v>0</v>
      </c>
      <c r="Z626" s="296">
        <f>IF(OR('Exp Database'!Y626=Lists!$G$2,'Exp Database'!Y626=Lists!$G$3,'Exp Database'!Y626=0),0,IF($F626=Lists!$G$2,('Exp Database'!Y626/'Exp with units conversion'!$H626)*'Exp with units conversion'!$G626,'Exp Database'!Y626*'Exp with units conversion'!$G626))</f>
        <v>0</v>
      </c>
      <c r="AA626" s="296">
        <f>IF(OR('Exp Database'!Z626=Lists!$G$2,'Exp Database'!Z626=Lists!$G$3,'Exp Database'!Z626=0),0,IF($F626=Lists!$G$2,('Exp Database'!Z626/'Exp with units conversion'!$H626)*'Exp with units conversion'!$G626,'Exp Database'!Z626*'Exp with units conversion'!$G626))</f>
        <v>0</v>
      </c>
      <c r="AB626" s="296">
        <f>IF(OR('Exp Database'!AA626=Lists!$G$2,'Exp Database'!AA626=Lists!$G$3,'Exp Database'!AA626=0),0,IF($F626=Lists!$G$2,('Exp Database'!AA626/'Exp with units conversion'!$H626)*'Exp with units conversion'!$G626,'Exp Database'!AA626*'Exp with units conversion'!$G626))</f>
        <v>0</v>
      </c>
      <c r="AC626" s="296">
        <f>IF(OR('Exp Database'!AB626=Lists!$G$2,'Exp Database'!AB626=Lists!$G$3,'Exp Database'!AB626=0),0,IF($F626=Lists!$G$2,('Exp Database'!AB626/'Exp with units conversion'!$H626)*'Exp with units conversion'!$G626,'Exp Database'!AB626*'Exp with units conversion'!$G626))</f>
        <v>0</v>
      </c>
      <c r="AD626" s="296">
        <f>IF(OR('Exp Database'!AC626=Lists!$G$2,'Exp Database'!AC626=Lists!$G$3,'Exp Database'!AC626=0),0,IF($F626=Lists!$G$2,('Exp Database'!AC626/'Exp with units conversion'!$H626)*'Exp with units conversion'!$G626,'Exp Database'!AC626*'Exp with units conversion'!$G626))</f>
        <v>0</v>
      </c>
      <c r="AE626" s="296">
        <f>IF(OR('Exp Database'!AD626=Lists!$G$2,'Exp Database'!AD626=Lists!$G$3,'Exp Database'!AD626=0),0,IF($F626=Lists!$G$2,('Exp Database'!AD626/'Exp with units conversion'!$H626)*'Exp with units conversion'!$G626,'Exp Database'!AD626*'Exp with units conversion'!$G626))</f>
        <v>0</v>
      </c>
      <c r="AG626" s="296">
        <f t="shared" si="50"/>
        <v>1</v>
      </c>
      <c r="AH626" s="296">
        <f t="shared" si="51"/>
        <v>1</v>
      </c>
      <c r="AI626" s="296">
        <f t="shared" si="52"/>
        <v>1</v>
      </c>
      <c r="AJ626" s="296">
        <f t="shared" si="53"/>
        <v>1</v>
      </c>
    </row>
    <row r="627" spans="2:36" ht="15.75" thickBot="1" x14ac:dyDescent="0.3">
      <c r="B627" s="296" t="str">
        <f t="shared" si="49"/>
        <v>02013</v>
      </c>
      <c r="C627" s="229">
        <f>'Exp Database'!C627</f>
        <v>0</v>
      </c>
      <c r="D627" s="229">
        <f>'Exp Database'!D627</f>
        <v>2013</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34">
        <f>'Exp Database'!K627</f>
        <v>0</v>
      </c>
      <c r="M627" s="296">
        <f>'Exp Database'!L627</f>
        <v>0</v>
      </c>
      <c r="N627" s="296">
        <f>IF(OR('Exp Database'!M627=Lists!$G$2,'Exp Database'!M627=Lists!$G$3,'Exp Database'!M627=0),0,IF($F627=Lists!$G$2,('Exp Database'!M627/'Exp with units conversion'!$H627)*'Exp with units conversion'!$G627,'Exp Database'!M627*'Exp with units conversion'!$G627))</f>
        <v>0</v>
      </c>
      <c r="O627" s="296">
        <f>IF(OR('Exp Database'!N627=Lists!$G$2,'Exp Database'!N627=Lists!$G$3,'Exp Database'!N627=0),0,IF($F627=Lists!$G$2,('Exp Database'!N627/'Exp with units conversion'!$H627)*'Exp with units conversion'!$G627,'Exp Database'!N627*'Exp with units conversion'!$G627))</f>
        <v>0</v>
      </c>
      <c r="P627" s="296">
        <f>IF(OR('Exp Database'!O627=Lists!$G$2,'Exp Database'!O627=Lists!$G$3,'Exp Database'!O627=0),0,IF($F627=Lists!$G$2,('Exp Database'!O627/'Exp with units conversion'!$H627)*'Exp with units conversion'!$G627,'Exp Database'!O627*'Exp with units conversion'!$G627))</f>
        <v>0</v>
      </c>
      <c r="Q627" s="296">
        <f>IF(OR('Exp Database'!P627=Lists!$G$2,'Exp Database'!P627=Lists!$G$3,'Exp Database'!P627=0),0,IF($F627=Lists!$G$2,('Exp Database'!P627/'Exp with units conversion'!$H627)*'Exp with units conversion'!$G627,'Exp Database'!P627*'Exp with units conversion'!$G627))</f>
        <v>0</v>
      </c>
      <c r="R627" s="296">
        <f>IF(OR('Exp Database'!Q627=Lists!$G$2,'Exp Database'!Q627=Lists!$G$3,'Exp Database'!Q627=0),0,IF($F627=Lists!$G$2,('Exp Database'!Q627/'Exp with units conversion'!$H627)*'Exp with units conversion'!$G627,'Exp Database'!Q627*'Exp with units conversion'!$G627))</f>
        <v>0</v>
      </c>
      <c r="S627" s="296">
        <f>IF(OR('Exp Database'!R627=Lists!$G$2,'Exp Database'!R627=Lists!$G$3,'Exp Database'!R627=0),0,IF($F627=Lists!$G$2,('Exp Database'!R627/'Exp with units conversion'!$H627)*'Exp with units conversion'!$G627,'Exp Database'!R627*'Exp with units conversion'!$G627))</f>
        <v>0</v>
      </c>
      <c r="T627" s="296">
        <f>IF(OR('Exp Database'!S627=Lists!$G$2,'Exp Database'!S627=Lists!$G$3,'Exp Database'!S627=0),0,IF($F627=Lists!$G$2,('Exp Database'!S627/'Exp with units conversion'!$H627)*'Exp with units conversion'!$G627,'Exp Database'!S627*'Exp with units conversion'!$G627))</f>
        <v>0</v>
      </c>
      <c r="U627" s="296">
        <f>IF(OR('Exp Database'!T627=Lists!$G$2,'Exp Database'!T627=Lists!$G$3,'Exp Database'!T627=0),0,IF($F627=Lists!$G$2,('Exp Database'!T627/'Exp with units conversion'!$H627)*'Exp with units conversion'!$G627,'Exp Database'!T627*'Exp with units conversion'!$G627))</f>
        <v>0</v>
      </c>
      <c r="V627" s="296">
        <f>IF(OR('Exp Database'!U627=Lists!$G$2,'Exp Database'!U627=Lists!$G$3,'Exp Database'!U627=0),0,IF($F627=Lists!$G$2,('Exp Database'!U627/'Exp with units conversion'!$H627)*'Exp with units conversion'!$G627,'Exp Database'!U627*'Exp with units conversion'!$G627))</f>
        <v>0</v>
      </c>
      <c r="W627" s="296">
        <f>IF(OR('Exp Database'!V627=Lists!$G$2,'Exp Database'!V627=Lists!$G$3,'Exp Database'!V627=0),0,IF($F627=Lists!$G$2,('Exp Database'!V627/'Exp with units conversion'!$H627)*'Exp with units conversion'!$G627,'Exp Database'!V627*'Exp with units conversion'!$G627))</f>
        <v>0</v>
      </c>
      <c r="X627" s="296">
        <f>IF(OR('Exp Database'!W627=Lists!$G$2,'Exp Database'!W627=Lists!$G$3,'Exp Database'!W627=0),0,IF($F627=Lists!$G$2,('Exp Database'!W627/'Exp with units conversion'!$H627)*'Exp with units conversion'!$G627,'Exp Database'!W627*'Exp with units conversion'!$G627))</f>
        <v>0</v>
      </c>
      <c r="Y627" s="296">
        <f>IF(OR('Exp Database'!X627=Lists!$G$2,'Exp Database'!X627=Lists!$G$3,'Exp Database'!X627=0),0,IF($F627=Lists!$G$2,('Exp Database'!X627/'Exp with units conversion'!$H627)*'Exp with units conversion'!$G627,'Exp Database'!X627*'Exp with units conversion'!$G627))</f>
        <v>0</v>
      </c>
      <c r="Z627" s="296">
        <f>IF(OR('Exp Database'!Y627=Lists!$G$2,'Exp Database'!Y627=Lists!$G$3,'Exp Database'!Y627=0),0,IF($F627=Lists!$G$2,('Exp Database'!Y627/'Exp with units conversion'!$H627)*'Exp with units conversion'!$G627,'Exp Database'!Y627*'Exp with units conversion'!$G627))</f>
        <v>0</v>
      </c>
      <c r="AA627" s="296">
        <f>IF(OR('Exp Database'!Z627=Lists!$G$2,'Exp Database'!Z627=Lists!$G$3,'Exp Database'!Z627=0),0,IF($F627=Lists!$G$2,('Exp Database'!Z627/'Exp with units conversion'!$H627)*'Exp with units conversion'!$G627,'Exp Database'!Z627*'Exp with units conversion'!$G627))</f>
        <v>0</v>
      </c>
      <c r="AB627" s="296">
        <f>IF(OR('Exp Database'!AA627=Lists!$G$2,'Exp Database'!AA627=Lists!$G$3,'Exp Database'!AA627=0),0,IF($F627=Lists!$G$2,('Exp Database'!AA627/'Exp with units conversion'!$H627)*'Exp with units conversion'!$G627,'Exp Database'!AA627*'Exp with units conversion'!$G627))</f>
        <v>0</v>
      </c>
      <c r="AC627" s="296">
        <f>IF(OR('Exp Database'!AB627=Lists!$G$2,'Exp Database'!AB627=Lists!$G$3,'Exp Database'!AB627=0),0,IF($F627=Lists!$G$2,('Exp Database'!AB627/'Exp with units conversion'!$H627)*'Exp with units conversion'!$G627,'Exp Database'!AB627*'Exp with units conversion'!$G627))</f>
        <v>0</v>
      </c>
      <c r="AD627" s="296">
        <f>IF(OR('Exp Database'!AC627=Lists!$G$2,'Exp Database'!AC627=Lists!$G$3,'Exp Database'!AC627=0),0,IF($F627=Lists!$G$2,('Exp Database'!AC627/'Exp with units conversion'!$H627)*'Exp with units conversion'!$G627,'Exp Database'!AC627*'Exp with units conversion'!$G627))</f>
        <v>0</v>
      </c>
      <c r="AE627" s="296">
        <f>IF(OR('Exp Database'!AD627=Lists!$G$2,'Exp Database'!AD627=Lists!$G$3,'Exp Database'!AD627=0),0,IF($F627=Lists!$G$2,('Exp Database'!AD627/'Exp with units conversion'!$H627)*'Exp with units conversion'!$G627,'Exp Database'!AD627*'Exp with units conversion'!$G627))</f>
        <v>0</v>
      </c>
      <c r="AG627" s="296">
        <f t="shared" si="50"/>
        <v>1</v>
      </c>
      <c r="AH627" s="296">
        <f t="shared" si="51"/>
        <v>1</v>
      </c>
      <c r="AI627" s="296">
        <f t="shared" si="52"/>
        <v>1</v>
      </c>
      <c r="AJ627" s="296">
        <f t="shared" si="53"/>
        <v>1</v>
      </c>
    </row>
    <row r="628" spans="2:36" ht="15.75" thickBot="1" x14ac:dyDescent="0.3">
      <c r="B628" s="296" t="str">
        <f t="shared" si="49"/>
        <v>02013</v>
      </c>
      <c r="C628" s="229">
        <f>'Exp Database'!C628</f>
        <v>0</v>
      </c>
      <c r="D628" s="229">
        <f>'Exp Database'!D628</f>
        <v>2013</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34">
        <f>'Exp Database'!K628</f>
        <v>0</v>
      </c>
      <c r="M628" s="296">
        <f>'Exp Database'!L628</f>
        <v>0</v>
      </c>
      <c r="N628" s="296">
        <f>IF(OR('Exp Database'!M628=Lists!$G$2,'Exp Database'!M628=Lists!$G$3,'Exp Database'!M628=0),0,IF($F628=Lists!$G$2,('Exp Database'!M628/'Exp with units conversion'!$H628)*'Exp with units conversion'!$G628,'Exp Database'!M628*'Exp with units conversion'!$G628))</f>
        <v>0</v>
      </c>
      <c r="O628" s="296">
        <f>IF(OR('Exp Database'!N628=Lists!$G$2,'Exp Database'!N628=Lists!$G$3,'Exp Database'!N628=0),0,IF($F628=Lists!$G$2,('Exp Database'!N628/'Exp with units conversion'!$H628)*'Exp with units conversion'!$G628,'Exp Database'!N628*'Exp with units conversion'!$G628))</f>
        <v>0</v>
      </c>
      <c r="P628" s="296">
        <f>IF(OR('Exp Database'!O628=Lists!$G$2,'Exp Database'!O628=Lists!$G$3,'Exp Database'!O628=0),0,IF($F628=Lists!$G$2,('Exp Database'!O628/'Exp with units conversion'!$H628)*'Exp with units conversion'!$G628,'Exp Database'!O628*'Exp with units conversion'!$G628))</f>
        <v>0</v>
      </c>
      <c r="Q628" s="296">
        <f>IF(OR('Exp Database'!P628=Lists!$G$2,'Exp Database'!P628=Lists!$G$3,'Exp Database'!P628=0),0,IF($F628=Lists!$G$2,('Exp Database'!P628/'Exp with units conversion'!$H628)*'Exp with units conversion'!$G628,'Exp Database'!P628*'Exp with units conversion'!$G628))</f>
        <v>0</v>
      </c>
      <c r="R628" s="296">
        <f>IF(OR('Exp Database'!Q628=Lists!$G$2,'Exp Database'!Q628=Lists!$G$3,'Exp Database'!Q628=0),0,IF($F628=Lists!$G$2,('Exp Database'!Q628/'Exp with units conversion'!$H628)*'Exp with units conversion'!$G628,'Exp Database'!Q628*'Exp with units conversion'!$G628))</f>
        <v>0</v>
      </c>
      <c r="S628" s="296">
        <f>IF(OR('Exp Database'!R628=Lists!$G$2,'Exp Database'!R628=Lists!$G$3,'Exp Database'!R628=0),0,IF($F628=Lists!$G$2,('Exp Database'!R628/'Exp with units conversion'!$H628)*'Exp with units conversion'!$G628,'Exp Database'!R628*'Exp with units conversion'!$G628))</f>
        <v>0</v>
      </c>
      <c r="T628" s="296">
        <f>IF(OR('Exp Database'!S628=Lists!$G$2,'Exp Database'!S628=Lists!$G$3,'Exp Database'!S628=0),0,IF($F628=Lists!$G$2,('Exp Database'!S628/'Exp with units conversion'!$H628)*'Exp with units conversion'!$G628,'Exp Database'!S628*'Exp with units conversion'!$G628))</f>
        <v>0</v>
      </c>
      <c r="U628" s="296">
        <f>IF(OR('Exp Database'!T628=Lists!$G$2,'Exp Database'!T628=Lists!$G$3,'Exp Database'!T628=0),0,IF($F628=Lists!$G$2,('Exp Database'!T628/'Exp with units conversion'!$H628)*'Exp with units conversion'!$G628,'Exp Database'!T628*'Exp with units conversion'!$G628))</f>
        <v>0</v>
      </c>
      <c r="V628" s="296">
        <f>IF(OR('Exp Database'!U628=Lists!$G$2,'Exp Database'!U628=Lists!$G$3,'Exp Database'!U628=0),0,IF($F628=Lists!$G$2,('Exp Database'!U628/'Exp with units conversion'!$H628)*'Exp with units conversion'!$G628,'Exp Database'!U628*'Exp with units conversion'!$G628))</f>
        <v>0</v>
      </c>
      <c r="W628" s="296">
        <f>IF(OR('Exp Database'!V628=Lists!$G$2,'Exp Database'!V628=Lists!$G$3,'Exp Database'!V628=0),0,IF($F628=Lists!$G$2,('Exp Database'!V628/'Exp with units conversion'!$H628)*'Exp with units conversion'!$G628,'Exp Database'!V628*'Exp with units conversion'!$G628))</f>
        <v>0</v>
      </c>
      <c r="X628" s="296">
        <f>IF(OR('Exp Database'!W628=Lists!$G$2,'Exp Database'!W628=Lists!$G$3,'Exp Database'!W628=0),0,IF($F628=Lists!$G$2,('Exp Database'!W628/'Exp with units conversion'!$H628)*'Exp with units conversion'!$G628,'Exp Database'!W628*'Exp with units conversion'!$G628))</f>
        <v>0</v>
      </c>
      <c r="Y628" s="296">
        <f>IF(OR('Exp Database'!X628=Lists!$G$2,'Exp Database'!X628=Lists!$G$3,'Exp Database'!X628=0),0,IF($F628=Lists!$G$2,('Exp Database'!X628/'Exp with units conversion'!$H628)*'Exp with units conversion'!$G628,'Exp Database'!X628*'Exp with units conversion'!$G628))</f>
        <v>0</v>
      </c>
      <c r="Z628" s="296">
        <f>IF(OR('Exp Database'!Y628=Lists!$G$2,'Exp Database'!Y628=Lists!$G$3,'Exp Database'!Y628=0),0,IF($F628=Lists!$G$2,('Exp Database'!Y628/'Exp with units conversion'!$H628)*'Exp with units conversion'!$G628,'Exp Database'!Y628*'Exp with units conversion'!$G628))</f>
        <v>0</v>
      </c>
      <c r="AA628" s="296">
        <f>IF(OR('Exp Database'!Z628=Lists!$G$2,'Exp Database'!Z628=Lists!$G$3,'Exp Database'!Z628=0),0,IF($F628=Lists!$G$2,('Exp Database'!Z628/'Exp with units conversion'!$H628)*'Exp with units conversion'!$G628,'Exp Database'!Z628*'Exp with units conversion'!$G628))</f>
        <v>0</v>
      </c>
      <c r="AB628" s="296">
        <f>IF(OR('Exp Database'!AA628=Lists!$G$2,'Exp Database'!AA628=Lists!$G$3,'Exp Database'!AA628=0),0,IF($F628=Lists!$G$2,('Exp Database'!AA628/'Exp with units conversion'!$H628)*'Exp with units conversion'!$G628,'Exp Database'!AA628*'Exp with units conversion'!$G628))</f>
        <v>0</v>
      </c>
      <c r="AC628" s="296">
        <f>IF(OR('Exp Database'!AB628=Lists!$G$2,'Exp Database'!AB628=Lists!$G$3,'Exp Database'!AB628=0),0,IF($F628=Lists!$G$2,('Exp Database'!AB628/'Exp with units conversion'!$H628)*'Exp with units conversion'!$G628,'Exp Database'!AB628*'Exp with units conversion'!$G628))</f>
        <v>0</v>
      </c>
      <c r="AD628" s="296">
        <f>IF(OR('Exp Database'!AC628=Lists!$G$2,'Exp Database'!AC628=Lists!$G$3,'Exp Database'!AC628=0),0,IF($F628=Lists!$G$2,('Exp Database'!AC628/'Exp with units conversion'!$H628)*'Exp with units conversion'!$G628,'Exp Database'!AC628*'Exp with units conversion'!$G628))</f>
        <v>0</v>
      </c>
      <c r="AE628" s="296">
        <f>IF(OR('Exp Database'!AD628=Lists!$G$2,'Exp Database'!AD628=Lists!$G$3,'Exp Database'!AD628=0),0,IF($F628=Lists!$G$2,('Exp Database'!AD628/'Exp with units conversion'!$H628)*'Exp with units conversion'!$G628,'Exp Database'!AD628*'Exp with units conversion'!$G628))</f>
        <v>0</v>
      </c>
      <c r="AG628" s="296">
        <f t="shared" si="50"/>
        <v>1</v>
      </c>
      <c r="AH628" s="296">
        <f t="shared" si="51"/>
        <v>1</v>
      </c>
      <c r="AI628" s="296">
        <f t="shared" si="52"/>
        <v>1</v>
      </c>
      <c r="AJ628" s="296">
        <f t="shared" si="53"/>
        <v>1</v>
      </c>
    </row>
    <row r="629" spans="2:36" ht="15.75" thickBot="1" x14ac:dyDescent="0.3">
      <c r="B629" s="296" t="str">
        <f t="shared" si="49"/>
        <v>02013</v>
      </c>
      <c r="C629" s="229">
        <f>'Exp Database'!C629</f>
        <v>0</v>
      </c>
      <c r="D629" s="229">
        <f>'Exp Database'!D629</f>
        <v>2013</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34">
        <f>'Exp Database'!K629</f>
        <v>0</v>
      </c>
      <c r="M629" s="296">
        <f>'Exp Database'!L629</f>
        <v>0</v>
      </c>
      <c r="N629" s="296">
        <f>IF(OR('Exp Database'!M629=Lists!$G$2,'Exp Database'!M629=Lists!$G$3,'Exp Database'!M629=0),0,IF($F629=Lists!$G$2,('Exp Database'!M629/'Exp with units conversion'!$H629)*'Exp with units conversion'!$G629,'Exp Database'!M629*'Exp with units conversion'!$G629))</f>
        <v>0</v>
      </c>
      <c r="O629" s="296">
        <f>IF(OR('Exp Database'!N629=Lists!$G$2,'Exp Database'!N629=Lists!$G$3,'Exp Database'!N629=0),0,IF($F629=Lists!$G$2,('Exp Database'!N629/'Exp with units conversion'!$H629)*'Exp with units conversion'!$G629,'Exp Database'!N629*'Exp with units conversion'!$G629))</f>
        <v>0</v>
      </c>
      <c r="P629" s="296">
        <f>IF(OR('Exp Database'!O629=Lists!$G$2,'Exp Database'!O629=Lists!$G$3,'Exp Database'!O629=0),0,IF($F629=Lists!$G$2,('Exp Database'!O629/'Exp with units conversion'!$H629)*'Exp with units conversion'!$G629,'Exp Database'!O629*'Exp with units conversion'!$G629))</f>
        <v>0</v>
      </c>
      <c r="Q629" s="296">
        <f>IF(OR('Exp Database'!P629=Lists!$G$2,'Exp Database'!P629=Lists!$G$3,'Exp Database'!P629=0),0,IF($F629=Lists!$G$2,('Exp Database'!P629/'Exp with units conversion'!$H629)*'Exp with units conversion'!$G629,'Exp Database'!P629*'Exp with units conversion'!$G629))</f>
        <v>0</v>
      </c>
      <c r="R629" s="296">
        <f>IF(OR('Exp Database'!Q629=Lists!$G$2,'Exp Database'!Q629=Lists!$G$3,'Exp Database'!Q629=0),0,IF($F629=Lists!$G$2,('Exp Database'!Q629/'Exp with units conversion'!$H629)*'Exp with units conversion'!$G629,'Exp Database'!Q629*'Exp with units conversion'!$G629))</f>
        <v>0</v>
      </c>
      <c r="S629" s="296">
        <f>IF(OR('Exp Database'!R629=Lists!$G$2,'Exp Database'!R629=Lists!$G$3,'Exp Database'!R629=0),0,IF($F629=Lists!$G$2,('Exp Database'!R629/'Exp with units conversion'!$H629)*'Exp with units conversion'!$G629,'Exp Database'!R629*'Exp with units conversion'!$G629))</f>
        <v>0</v>
      </c>
      <c r="T629" s="296">
        <f>IF(OR('Exp Database'!S629=Lists!$G$2,'Exp Database'!S629=Lists!$G$3,'Exp Database'!S629=0),0,IF($F629=Lists!$G$2,('Exp Database'!S629/'Exp with units conversion'!$H629)*'Exp with units conversion'!$G629,'Exp Database'!S629*'Exp with units conversion'!$G629))</f>
        <v>0</v>
      </c>
      <c r="U629" s="296">
        <f>IF(OR('Exp Database'!T629=Lists!$G$2,'Exp Database'!T629=Lists!$G$3,'Exp Database'!T629=0),0,IF($F629=Lists!$G$2,('Exp Database'!T629/'Exp with units conversion'!$H629)*'Exp with units conversion'!$G629,'Exp Database'!T629*'Exp with units conversion'!$G629))</f>
        <v>0</v>
      </c>
      <c r="V629" s="296">
        <f>IF(OR('Exp Database'!U629=Lists!$G$2,'Exp Database'!U629=Lists!$G$3,'Exp Database'!U629=0),0,IF($F629=Lists!$G$2,('Exp Database'!U629/'Exp with units conversion'!$H629)*'Exp with units conversion'!$G629,'Exp Database'!U629*'Exp with units conversion'!$G629))</f>
        <v>0</v>
      </c>
      <c r="W629" s="296">
        <f>IF(OR('Exp Database'!V629=Lists!$G$2,'Exp Database'!V629=Lists!$G$3,'Exp Database'!V629=0),0,IF($F629=Lists!$G$2,('Exp Database'!V629/'Exp with units conversion'!$H629)*'Exp with units conversion'!$G629,'Exp Database'!V629*'Exp with units conversion'!$G629))</f>
        <v>0</v>
      </c>
      <c r="X629" s="296">
        <f>IF(OR('Exp Database'!W629=Lists!$G$2,'Exp Database'!W629=Lists!$G$3,'Exp Database'!W629=0),0,IF($F629=Lists!$G$2,('Exp Database'!W629/'Exp with units conversion'!$H629)*'Exp with units conversion'!$G629,'Exp Database'!W629*'Exp with units conversion'!$G629))</f>
        <v>0</v>
      </c>
      <c r="Y629" s="296">
        <f>IF(OR('Exp Database'!X629=Lists!$G$2,'Exp Database'!X629=Lists!$G$3,'Exp Database'!X629=0),0,IF($F629=Lists!$G$2,('Exp Database'!X629/'Exp with units conversion'!$H629)*'Exp with units conversion'!$G629,'Exp Database'!X629*'Exp with units conversion'!$G629))</f>
        <v>0</v>
      </c>
      <c r="Z629" s="296">
        <f>IF(OR('Exp Database'!Y629=Lists!$G$2,'Exp Database'!Y629=Lists!$G$3,'Exp Database'!Y629=0),0,IF($F629=Lists!$G$2,('Exp Database'!Y629/'Exp with units conversion'!$H629)*'Exp with units conversion'!$G629,'Exp Database'!Y629*'Exp with units conversion'!$G629))</f>
        <v>0</v>
      </c>
      <c r="AA629" s="296">
        <f>IF(OR('Exp Database'!Z629=Lists!$G$2,'Exp Database'!Z629=Lists!$G$3,'Exp Database'!Z629=0),0,IF($F629=Lists!$G$2,('Exp Database'!Z629/'Exp with units conversion'!$H629)*'Exp with units conversion'!$G629,'Exp Database'!Z629*'Exp with units conversion'!$G629))</f>
        <v>0</v>
      </c>
      <c r="AB629" s="296">
        <f>IF(OR('Exp Database'!AA629=Lists!$G$2,'Exp Database'!AA629=Lists!$G$3,'Exp Database'!AA629=0),0,IF($F629=Lists!$G$2,('Exp Database'!AA629/'Exp with units conversion'!$H629)*'Exp with units conversion'!$G629,'Exp Database'!AA629*'Exp with units conversion'!$G629))</f>
        <v>0</v>
      </c>
      <c r="AC629" s="296">
        <f>IF(OR('Exp Database'!AB629=Lists!$G$2,'Exp Database'!AB629=Lists!$G$3,'Exp Database'!AB629=0),0,IF($F629=Lists!$G$2,('Exp Database'!AB629/'Exp with units conversion'!$H629)*'Exp with units conversion'!$G629,'Exp Database'!AB629*'Exp with units conversion'!$G629))</f>
        <v>0</v>
      </c>
      <c r="AD629" s="296">
        <f>IF(OR('Exp Database'!AC629=Lists!$G$2,'Exp Database'!AC629=Lists!$G$3,'Exp Database'!AC629=0),0,IF($F629=Lists!$G$2,('Exp Database'!AC629/'Exp with units conversion'!$H629)*'Exp with units conversion'!$G629,'Exp Database'!AC629*'Exp with units conversion'!$G629))</f>
        <v>0</v>
      </c>
      <c r="AE629" s="296">
        <f>IF(OR('Exp Database'!AD629=Lists!$G$2,'Exp Database'!AD629=Lists!$G$3,'Exp Database'!AD629=0),0,IF($F629=Lists!$G$2,('Exp Database'!AD629/'Exp with units conversion'!$H629)*'Exp with units conversion'!$G629,'Exp Database'!AD629*'Exp with units conversion'!$G629))</f>
        <v>0</v>
      </c>
      <c r="AG629" s="296">
        <f t="shared" si="50"/>
        <v>1</v>
      </c>
      <c r="AH629" s="296">
        <f t="shared" si="51"/>
        <v>1</v>
      </c>
      <c r="AI629" s="296">
        <f t="shared" si="52"/>
        <v>1</v>
      </c>
      <c r="AJ629" s="296">
        <f t="shared" si="53"/>
        <v>1</v>
      </c>
    </row>
    <row r="630" spans="2:36" ht="15.75" thickBot="1" x14ac:dyDescent="0.3">
      <c r="B630" s="296" t="str">
        <f t="shared" si="49"/>
        <v>02013</v>
      </c>
      <c r="C630" s="229">
        <f>'Exp Database'!C630</f>
        <v>0</v>
      </c>
      <c r="D630" s="229">
        <f>'Exp Database'!D630</f>
        <v>2013</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34">
        <f>'Exp Database'!K630</f>
        <v>0</v>
      </c>
      <c r="M630" s="296">
        <f>'Exp Database'!L630</f>
        <v>0</v>
      </c>
      <c r="N630" s="296">
        <f>IF(OR('Exp Database'!M630=Lists!$G$2,'Exp Database'!M630=Lists!$G$3,'Exp Database'!M630=0),0,IF($F630=Lists!$G$2,('Exp Database'!M630/'Exp with units conversion'!$H630)*'Exp with units conversion'!$G630,'Exp Database'!M630*'Exp with units conversion'!$G630))</f>
        <v>0</v>
      </c>
      <c r="O630" s="296">
        <f>IF(OR('Exp Database'!N630=Lists!$G$2,'Exp Database'!N630=Lists!$G$3,'Exp Database'!N630=0),0,IF($F630=Lists!$G$2,('Exp Database'!N630/'Exp with units conversion'!$H630)*'Exp with units conversion'!$G630,'Exp Database'!N630*'Exp with units conversion'!$G630))</f>
        <v>0</v>
      </c>
      <c r="P630" s="296">
        <f>IF(OR('Exp Database'!O630=Lists!$G$2,'Exp Database'!O630=Lists!$G$3,'Exp Database'!O630=0),0,IF($F630=Lists!$G$2,('Exp Database'!O630/'Exp with units conversion'!$H630)*'Exp with units conversion'!$G630,'Exp Database'!O630*'Exp with units conversion'!$G630))</f>
        <v>0</v>
      </c>
      <c r="Q630" s="296">
        <f>IF(OR('Exp Database'!P630=Lists!$G$2,'Exp Database'!P630=Lists!$G$3,'Exp Database'!P630=0),0,IF($F630=Lists!$G$2,('Exp Database'!P630/'Exp with units conversion'!$H630)*'Exp with units conversion'!$G630,'Exp Database'!P630*'Exp with units conversion'!$G630))</f>
        <v>0</v>
      </c>
      <c r="R630" s="296">
        <f>IF(OR('Exp Database'!Q630=Lists!$G$2,'Exp Database'!Q630=Lists!$G$3,'Exp Database'!Q630=0),0,IF($F630=Lists!$G$2,('Exp Database'!Q630/'Exp with units conversion'!$H630)*'Exp with units conversion'!$G630,'Exp Database'!Q630*'Exp with units conversion'!$G630))</f>
        <v>0</v>
      </c>
      <c r="S630" s="296">
        <f>IF(OR('Exp Database'!R630=Lists!$G$2,'Exp Database'!R630=Lists!$G$3,'Exp Database'!R630=0),0,IF($F630=Lists!$G$2,('Exp Database'!R630/'Exp with units conversion'!$H630)*'Exp with units conversion'!$G630,'Exp Database'!R630*'Exp with units conversion'!$G630))</f>
        <v>0</v>
      </c>
      <c r="T630" s="296">
        <f>IF(OR('Exp Database'!S630=Lists!$G$2,'Exp Database'!S630=Lists!$G$3,'Exp Database'!S630=0),0,IF($F630=Lists!$G$2,('Exp Database'!S630/'Exp with units conversion'!$H630)*'Exp with units conversion'!$G630,'Exp Database'!S630*'Exp with units conversion'!$G630))</f>
        <v>0</v>
      </c>
      <c r="U630" s="296">
        <f>IF(OR('Exp Database'!T630=Lists!$G$2,'Exp Database'!T630=Lists!$G$3,'Exp Database'!T630=0),0,IF($F630=Lists!$G$2,('Exp Database'!T630/'Exp with units conversion'!$H630)*'Exp with units conversion'!$G630,'Exp Database'!T630*'Exp with units conversion'!$G630))</f>
        <v>0</v>
      </c>
      <c r="V630" s="296">
        <f>IF(OR('Exp Database'!U630=Lists!$G$2,'Exp Database'!U630=Lists!$G$3,'Exp Database'!U630=0),0,IF($F630=Lists!$G$2,('Exp Database'!U630/'Exp with units conversion'!$H630)*'Exp with units conversion'!$G630,'Exp Database'!U630*'Exp with units conversion'!$G630))</f>
        <v>0</v>
      </c>
      <c r="W630" s="296">
        <f>IF(OR('Exp Database'!V630=Lists!$G$2,'Exp Database'!V630=Lists!$G$3,'Exp Database'!V630=0),0,IF($F630=Lists!$G$2,('Exp Database'!V630/'Exp with units conversion'!$H630)*'Exp with units conversion'!$G630,'Exp Database'!V630*'Exp with units conversion'!$G630))</f>
        <v>0</v>
      </c>
      <c r="X630" s="296">
        <f>IF(OR('Exp Database'!W630=Lists!$G$2,'Exp Database'!W630=Lists!$G$3,'Exp Database'!W630=0),0,IF($F630=Lists!$G$2,('Exp Database'!W630/'Exp with units conversion'!$H630)*'Exp with units conversion'!$G630,'Exp Database'!W630*'Exp with units conversion'!$G630))</f>
        <v>0</v>
      </c>
      <c r="Y630" s="296">
        <f>IF(OR('Exp Database'!X630=Lists!$G$2,'Exp Database'!X630=Lists!$G$3,'Exp Database'!X630=0),0,IF($F630=Lists!$G$2,('Exp Database'!X630/'Exp with units conversion'!$H630)*'Exp with units conversion'!$G630,'Exp Database'!X630*'Exp with units conversion'!$G630))</f>
        <v>0</v>
      </c>
      <c r="Z630" s="296">
        <f>IF(OR('Exp Database'!Y630=Lists!$G$2,'Exp Database'!Y630=Lists!$G$3,'Exp Database'!Y630=0),0,IF($F630=Lists!$G$2,('Exp Database'!Y630/'Exp with units conversion'!$H630)*'Exp with units conversion'!$G630,'Exp Database'!Y630*'Exp with units conversion'!$G630))</f>
        <v>0</v>
      </c>
      <c r="AA630" s="296">
        <f>IF(OR('Exp Database'!Z630=Lists!$G$2,'Exp Database'!Z630=Lists!$G$3,'Exp Database'!Z630=0),0,IF($F630=Lists!$G$2,('Exp Database'!Z630/'Exp with units conversion'!$H630)*'Exp with units conversion'!$G630,'Exp Database'!Z630*'Exp with units conversion'!$G630))</f>
        <v>0</v>
      </c>
      <c r="AB630" s="296">
        <f>IF(OR('Exp Database'!AA630=Lists!$G$2,'Exp Database'!AA630=Lists!$G$3,'Exp Database'!AA630=0),0,IF($F630=Lists!$G$2,('Exp Database'!AA630/'Exp with units conversion'!$H630)*'Exp with units conversion'!$G630,'Exp Database'!AA630*'Exp with units conversion'!$G630))</f>
        <v>0</v>
      </c>
      <c r="AC630" s="296">
        <f>IF(OR('Exp Database'!AB630=Lists!$G$2,'Exp Database'!AB630=Lists!$G$3,'Exp Database'!AB630=0),0,IF($F630=Lists!$G$2,('Exp Database'!AB630/'Exp with units conversion'!$H630)*'Exp with units conversion'!$G630,'Exp Database'!AB630*'Exp with units conversion'!$G630))</f>
        <v>0</v>
      </c>
      <c r="AD630" s="296">
        <f>IF(OR('Exp Database'!AC630=Lists!$G$2,'Exp Database'!AC630=Lists!$G$3,'Exp Database'!AC630=0),0,IF($F630=Lists!$G$2,('Exp Database'!AC630/'Exp with units conversion'!$H630)*'Exp with units conversion'!$G630,'Exp Database'!AC630*'Exp with units conversion'!$G630))</f>
        <v>0</v>
      </c>
      <c r="AE630" s="296">
        <f>IF(OR('Exp Database'!AD630=Lists!$G$2,'Exp Database'!AD630=Lists!$G$3,'Exp Database'!AD630=0),0,IF($F630=Lists!$G$2,('Exp Database'!AD630/'Exp with units conversion'!$H630)*'Exp with units conversion'!$G630,'Exp Database'!AD630*'Exp with units conversion'!$G630))</f>
        <v>0</v>
      </c>
      <c r="AG630" s="296">
        <f t="shared" si="50"/>
        <v>1</v>
      </c>
      <c r="AH630" s="296">
        <f t="shared" si="51"/>
        <v>1</v>
      </c>
      <c r="AI630" s="296">
        <f t="shared" si="52"/>
        <v>1</v>
      </c>
      <c r="AJ630" s="296">
        <f t="shared" si="53"/>
        <v>1</v>
      </c>
    </row>
    <row r="631" spans="2:36" ht="15.75" thickBot="1" x14ac:dyDescent="0.3">
      <c r="B631" s="296" t="str">
        <f t="shared" si="49"/>
        <v>02013</v>
      </c>
      <c r="C631" s="229">
        <f>'Exp Database'!C631</f>
        <v>0</v>
      </c>
      <c r="D631" s="229">
        <f>'Exp Database'!D631</f>
        <v>2013</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34">
        <f>'Exp Database'!K631</f>
        <v>0</v>
      </c>
      <c r="M631" s="296">
        <f>'Exp Database'!L631</f>
        <v>0</v>
      </c>
      <c r="N631" s="296">
        <f>IF(OR('Exp Database'!M631=Lists!$G$2,'Exp Database'!M631=Lists!$G$3,'Exp Database'!M631=0),0,IF($F631=Lists!$G$2,('Exp Database'!M631/'Exp with units conversion'!$H631)*'Exp with units conversion'!$G631,'Exp Database'!M631*'Exp with units conversion'!$G631))</f>
        <v>0</v>
      </c>
      <c r="O631" s="296">
        <f>IF(OR('Exp Database'!N631=Lists!$G$2,'Exp Database'!N631=Lists!$G$3,'Exp Database'!N631=0),0,IF($F631=Lists!$G$2,('Exp Database'!N631/'Exp with units conversion'!$H631)*'Exp with units conversion'!$G631,'Exp Database'!N631*'Exp with units conversion'!$G631))</f>
        <v>0</v>
      </c>
      <c r="P631" s="296">
        <f>IF(OR('Exp Database'!O631=Lists!$G$2,'Exp Database'!O631=Lists!$G$3,'Exp Database'!O631=0),0,IF($F631=Lists!$G$2,('Exp Database'!O631/'Exp with units conversion'!$H631)*'Exp with units conversion'!$G631,'Exp Database'!O631*'Exp with units conversion'!$G631))</f>
        <v>0</v>
      </c>
      <c r="Q631" s="296">
        <f>IF(OR('Exp Database'!P631=Lists!$G$2,'Exp Database'!P631=Lists!$G$3,'Exp Database'!P631=0),0,IF($F631=Lists!$G$2,('Exp Database'!P631/'Exp with units conversion'!$H631)*'Exp with units conversion'!$G631,'Exp Database'!P631*'Exp with units conversion'!$G631))</f>
        <v>0</v>
      </c>
      <c r="R631" s="296">
        <f>IF(OR('Exp Database'!Q631=Lists!$G$2,'Exp Database'!Q631=Lists!$G$3,'Exp Database'!Q631=0),0,IF($F631=Lists!$G$2,('Exp Database'!Q631/'Exp with units conversion'!$H631)*'Exp with units conversion'!$G631,'Exp Database'!Q631*'Exp with units conversion'!$G631))</f>
        <v>0</v>
      </c>
      <c r="S631" s="296">
        <f>IF(OR('Exp Database'!R631=Lists!$G$2,'Exp Database'!R631=Lists!$G$3,'Exp Database'!R631=0),0,IF($F631=Lists!$G$2,('Exp Database'!R631/'Exp with units conversion'!$H631)*'Exp with units conversion'!$G631,'Exp Database'!R631*'Exp with units conversion'!$G631))</f>
        <v>0</v>
      </c>
      <c r="T631" s="296">
        <f>IF(OR('Exp Database'!S631=Lists!$G$2,'Exp Database'!S631=Lists!$G$3,'Exp Database'!S631=0),0,IF($F631=Lists!$G$2,('Exp Database'!S631/'Exp with units conversion'!$H631)*'Exp with units conversion'!$G631,'Exp Database'!S631*'Exp with units conversion'!$G631))</f>
        <v>0</v>
      </c>
      <c r="U631" s="296">
        <f>IF(OR('Exp Database'!T631=Lists!$G$2,'Exp Database'!T631=Lists!$G$3,'Exp Database'!T631=0),0,IF($F631=Lists!$G$2,('Exp Database'!T631/'Exp with units conversion'!$H631)*'Exp with units conversion'!$G631,'Exp Database'!T631*'Exp with units conversion'!$G631))</f>
        <v>0</v>
      </c>
      <c r="V631" s="296">
        <f>IF(OR('Exp Database'!U631=Lists!$G$2,'Exp Database'!U631=Lists!$G$3,'Exp Database'!U631=0),0,IF($F631=Lists!$G$2,('Exp Database'!U631/'Exp with units conversion'!$H631)*'Exp with units conversion'!$G631,'Exp Database'!U631*'Exp with units conversion'!$G631))</f>
        <v>0</v>
      </c>
      <c r="W631" s="296">
        <f>IF(OR('Exp Database'!V631=Lists!$G$2,'Exp Database'!V631=Lists!$G$3,'Exp Database'!V631=0),0,IF($F631=Lists!$G$2,('Exp Database'!V631/'Exp with units conversion'!$H631)*'Exp with units conversion'!$G631,'Exp Database'!V631*'Exp with units conversion'!$G631))</f>
        <v>0</v>
      </c>
      <c r="X631" s="296">
        <f>IF(OR('Exp Database'!W631=Lists!$G$2,'Exp Database'!W631=Lists!$G$3,'Exp Database'!W631=0),0,IF($F631=Lists!$G$2,('Exp Database'!W631/'Exp with units conversion'!$H631)*'Exp with units conversion'!$G631,'Exp Database'!W631*'Exp with units conversion'!$G631))</f>
        <v>0</v>
      </c>
      <c r="Y631" s="296">
        <f>IF(OR('Exp Database'!X631=Lists!$G$2,'Exp Database'!X631=Lists!$G$3,'Exp Database'!X631=0),0,IF($F631=Lists!$G$2,('Exp Database'!X631/'Exp with units conversion'!$H631)*'Exp with units conversion'!$G631,'Exp Database'!X631*'Exp with units conversion'!$G631))</f>
        <v>0</v>
      </c>
      <c r="Z631" s="296">
        <f>IF(OR('Exp Database'!Y631=Lists!$G$2,'Exp Database'!Y631=Lists!$G$3,'Exp Database'!Y631=0),0,IF($F631=Lists!$G$2,('Exp Database'!Y631/'Exp with units conversion'!$H631)*'Exp with units conversion'!$G631,'Exp Database'!Y631*'Exp with units conversion'!$G631))</f>
        <v>0</v>
      </c>
      <c r="AA631" s="296">
        <f>IF(OR('Exp Database'!Z631=Lists!$G$2,'Exp Database'!Z631=Lists!$G$3,'Exp Database'!Z631=0),0,IF($F631=Lists!$G$2,('Exp Database'!Z631/'Exp with units conversion'!$H631)*'Exp with units conversion'!$G631,'Exp Database'!Z631*'Exp with units conversion'!$G631))</f>
        <v>0</v>
      </c>
      <c r="AB631" s="296">
        <f>IF(OR('Exp Database'!AA631=Lists!$G$2,'Exp Database'!AA631=Lists!$G$3,'Exp Database'!AA631=0),0,IF($F631=Lists!$G$2,('Exp Database'!AA631/'Exp with units conversion'!$H631)*'Exp with units conversion'!$G631,'Exp Database'!AA631*'Exp with units conversion'!$G631))</f>
        <v>0</v>
      </c>
      <c r="AC631" s="296">
        <f>IF(OR('Exp Database'!AB631=Lists!$G$2,'Exp Database'!AB631=Lists!$G$3,'Exp Database'!AB631=0),0,IF($F631=Lists!$G$2,('Exp Database'!AB631/'Exp with units conversion'!$H631)*'Exp with units conversion'!$G631,'Exp Database'!AB631*'Exp with units conversion'!$G631))</f>
        <v>0</v>
      </c>
      <c r="AD631" s="296">
        <f>IF(OR('Exp Database'!AC631=Lists!$G$2,'Exp Database'!AC631=Lists!$G$3,'Exp Database'!AC631=0),0,IF($F631=Lists!$G$2,('Exp Database'!AC631/'Exp with units conversion'!$H631)*'Exp with units conversion'!$G631,'Exp Database'!AC631*'Exp with units conversion'!$G631))</f>
        <v>0</v>
      </c>
      <c r="AE631" s="296">
        <f>IF(OR('Exp Database'!AD631=Lists!$G$2,'Exp Database'!AD631=Lists!$G$3,'Exp Database'!AD631=0),0,IF($F631=Lists!$G$2,('Exp Database'!AD631/'Exp with units conversion'!$H631)*'Exp with units conversion'!$G631,'Exp Database'!AD631*'Exp with units conversion'!$G631))</f>
        <v>0</v>
      </c>
      <c r="AG631" s="296">
        <f t="shared" si="50"/>
        <v>1</v>
      </c>
      <c r="AH631" s="296">
        <f t="shared" si="51"/>
        <v>1</v>
      </c>
      <c r="AI631" s="296">
        <f t="shared" si="52"/>
        <v>1</v>
      </c>
      <c r="AJ631" s="296">
        <f t="shared" si="53"/>
        <v>1</v>
      </c>
    </row>
    <row r="632" spans="2:36" ht="15.75" thickBot="1" x14ac:dyDescent="0.3">
      <c r="B632" s="296" t="str">
        <f t="shared" si="49"/>
        <v>02013</v>
      </c>
      <c r="C632" s="229">
        <f>'Exp Database'!C632</f>
        <v>0</v>
      </c>
      <c r="D632" s="229">
        <f>'Exp Database'!D632</f>
        <v>2013</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34">
        <f>'Exp Database'!K632</f>
        <v>0</v>
      </c>
      <c r="M632" s="296">
        <f>'Exp Database'!L632</f>
        <v>0</v>
      </c>
      <c r="N632" s="296">
        <f>IF(OR('Exp Database'!M632=Lists!$G$2,'Exp Database'!M632=Lists!$G$3,'Exp Database'!M632=0),0,IF($F632=Lists!$G$2,('Exp Database'!M632/'Exp with units conversion'!$H632)*'Exp with units conversion'!$G632,'Exp Database'!M632*'Exp with units conversion'!$G632))</f>
        <v>0</v>
      </c>
      <c r="O632" s="296">
        <f>IF(OR('Exp Database'!N632=Lists!$G$2,'Exp Database'!N632=Lists!$G$3,'Exp Database'!N632=0),0,IF($F632=Lists!$G$2,('Exp Database'!N632/'Exp with units conversion'!$H632)*'Exp with units conversion'!$G632,'Exp Database'!N632*'Exp with units conversion'!$G632))</f>
        <v>0</v>
      </c>
      <c r="P632" s="296">
        <f>IF(OR('Exp Database'!O632=Lists!$G$2,'Exp Database'!O632=Lists!$G$3,'Exp Database'!O632=0),0,IF($F632=Lists!$G$2,('Exp Database'!O632/'Exp with units conversion'!$H632)*'Exp with units conversion'!$G632,'Exp Database'!O632*'Exp with units conversion'!$G632))</f>
        <v>0</v>
      </c>
      <c r="Q632" s="296">
        <f>IF(OR('Exp Database'!P632=Lists!$G$2,'Exp Database'!P632=Lists!$G$3,'Exp Database'!P632=0),0,IF($F632=Lists!$G$2,('Exp Database'!P632/'Exp with units conversion'!$H632)*'Exp with units conversion'!$G632,'Exp Database'!P632*'Exp with units conversion'!$G632))</f>
        <v>0</v>
      </c>
      <c r="R632" s="296">
        <f>IF(OR('Exp Database'!Q632=Lists!$G$2,'Exp Database'!Q632=Lists!$G$3,'Exp Database'!Q632=0),0,IF($F632=Lists!$G$2,('Exp Database'!Q632/'Exp with units conversion'!$H632)*'Exp with units conversion'!$G632,'Exp Database'!Q632*'Exp with units conversion'!$G632))</f>
        <v>0</v>
      </c>
      <c r="S632" s="296">
        <f>IF(OR('Exp Database'!R632=Lists!$G$2,'Exp Database'!R632=Lists!$G$3,'Exp Database'!R632=0),0,IF($F632=Lists!$G$2,('Exp Database'!R632/'Exp with units conversion'!$H632)*'Exp with units conversion'!$G632,'Exp Database'!R632*'Exp with units conversion'!$G632))</f>
        <v>0</v>
      </c>
      <c r="T632" s="296">
        <f>IF(OR('Exp Database'!S632=Lists!$G$2,'Exp Database'!S632=Lists!$G$3,'Exp Database'!S632=0),0,IF($F632=Lists!$G$2,('Exp Database'!S632/'Exp with units conversion'!$H632)*'Exp with units conversion'!$G632,'Exp Database'!S632*'Exp with units conversion'!$G632))</f>
        <v>0</v>
      </c>
      <c r="U632" s="296">
        <f>IF(OR('Exp Database'!T632=Lists!$G$2,'Exp Database'!T632=Lists!$G$3,'Exp Database'!T632=0),0,IF($F632=Lists!$G$2,('Exp Database'!T632/'Exp with units conversion'!$H632)*'Exp with units conversion'!$G632,'Exp Database'!T632*'Exp with units conversion'!$G632))</f>
        <v>0</v>
      </c>
      <c r="V632" s="296">
        <f>IF(OR('Exp Database'!U632=Lists!$G$2,'Exp Database'!U632=Lists!$G$3,'Exp Database'!U632=0),0,IF($F632=Lists!$G$2,('Exp Database'!U632/'Exp with units conversion'!$H632)*'Exp with units conversion'!$G632,'Exp Database'!U632*'Exp with units conversion'!$G632))</f>
        <v>0</v>
      </c>
      <c r="W632" s="296">
        <f>IF(OR('Exp Database'!V632=Lists!$G$2,'Exp Database'!V632=Lists!$G$3,'Exp Database'!V632=0),0,IF($F632=Lists!$G$2,('Exp Database'!V632/'Exp with units conversion'!$H632)*'Exp with units conversion'!$G632,'Exp Database'!V632*'Exp with units conversion'!$G632))</f>
        <v>0</v>
      </c>
      <c r="X632" s="296">
        <f>IF(OR('Exp Database'!W632=Lists!$G$2,'Exp Database'!W632=Lists!$G$3,'Exp Database'!W632=0),0,IF($F632=Lists!$G$2,('Exp Database'!W632/'Exp with units conversion'!$H632)*'Exp with units conversion'!$G632,'Exp Database'!W632*'Exp with units conversion'!$G632))</f>
        <v>0</v>
      </c>
      <c r="Y632" s="296">
        <f>IF(OR('Exp Database'!X632=Lists!$G$2,'Exp Database'!X632=Lists!$G$3,'Exp Database'!X632=0),0,IF($F632=Lists!$G$2,('Exp Database'!X632/'Exp with units conversion'!$H632)*'Exp with units conversion'!$G632,'Exp Database'!X632*'Exp with units conversion'!$G632))</f>
        <v>0</v>
      </c>
      <c r="Z632" s="296">
        <f>IF(OR('Exp Database'!Y632=Lists!$G$2,'Exp Database'!Y632=Lists!$G$3,'Exp Database'!Y632=0),0,IF($F632=Lists!$G$2,('Exp Database'!Y632/'Exp with units conversion'!$H632)*'Exp with units conversion'!$G632,'Exp Database'!Y632*'Exp with units conversion'!$G632))</f>
        <v>0</v>
      </c>
      <c r="AA632" s="296">
        <f>IF(OR('Exp Database'!Z632=Lists!$G$2,'Exp Database'!Z632=Lists!$G$3,'Exp Database'!Z632=0),0,IF($F632=Lists!$G$2,('Exp Database'!Z632/'Exp with units conversion'!$H632)*'Exp with units conversion'!$G632,'Exp Database'!Z632*'Exp with units conversion'!$G632))</f>
        <v>0</v>
      </c>
      <c r="AB632" s="296">
        <f>IF(OR('Exp Database'!AA632=Lists!$G$2,'Exp Database'!AA632=Lists!$G$3,'Exp Database'!AA632=0),0,IF($F632=Lists!$G$2,('Exp Database'!AA632/'Exp with units conversion'!$H632)*'Exp with units conversion'!$G632,'Exp Database'!AA632*'Exp with units conversion'!$G632))</f>
        <v>0</v>
      </c>
      <c r="AC632" s="296">
        <f>IF(OR('Exp Database'!AB632=Lists!$G$2,'Exp Database'!AB632=Lists!$G$3,'Exp Database'!AB632=0),0,IF($F632=Lists!$G$2,('Exp Database'!AB632/'Exp with units conversion'!$H632)*'Exp with units conversion'!$G632,'Exp Database'!AB632*'Exp with units conversion'!$G632))</f>
        <v>0</v>
      </c>
      <c r="AD632" s="296">
        <f>IF(OR('Exp Database'!AC632=Lists!$G$2,'Exp Database'!AC632=Lists!$G$3,'Exp Database'!AC632=0),0,IF($F632=Lists!$G$2,('Exp Database'!AC632/'Exp with units conversion'!$H632)*'Exp with units conversion'!$G632,'Exp Database'!AC632*'Exp with units conversion'!$G632))</f>
        <v>0</v>
      </c>
      <c r="AE632" s="296">
        <f>IF(OR('Exp Database'!AD632=Lists!$G$2,'Exp Database'!AD632=Lists!$G$3,'Exp Database'!AD632=0),0,IF($F632=Lists!$G$2,('Exp Database'!AD632/'Exp with units conversion'!$H632)*'Exp with units conversion'!$G632,'Exp Database'!AD632*'Exp with units conversion'!$G632))</f>
        <v>0</v>
      </c>
      <c r="AG632" s="296">
        <f t="shared" si="50"/>
        <v>1</v>
      </c>
      <c r="AH632" s="296">
        <f t="shared" si="51"/>
        <v>1</v>
      </c>
      <c r="AI632" s="296">
        <f t="shared" si="52"/>
        <v>1</v>
      </c>
      <c r="AJ632" s="296">
        <f t="shared" si="53"/>
        <v>1</v>
      </c>
    </row>
    <row r="633" spans="2:36" ht="15.75" thickBot="1" x14ac:dyDescent="0.3">
      <c r="B633" s="296" t="str">
        <f t="shared" si="49"/>
        <v>02013</v>
      </c>
      <c r="C633" s="229">
        <f>'Exp Database'!C633</f>
        <v>0</v>
      </c>
      <c r="D633" s="229">
        <f>'Exp Database'!D633</f>
        <v>2013</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34">
        <f>'Exp Database'!K633</f>
        <v>0</v>
      </c>
      <c r="M633" s="296">
        <f>'Exp Database'!L633</f>
        <v>0</v>
      </c>
      <c r="N633" s="296">
        <f>IF(OR('Exp Database'!M633=Lists!$G$2,'Exp Database'!M633=Lists!$G$3,'Exp Database'!M633=0),0,IF($F633=Lists!$G$2,('Exp Database'!M633/'Exp with units conversion'!$H633)*'Exp with units conversion'!$G633,'Exp Database'!M633*'Exp with units conversion'!$G633))</f>
        <v>0</v>
      </c>
      <c r="O633" s="296">
        <f>IF(OR('Exp Database'!N633=Lists!$G$2,'Exp Database'!N633=Lists!$G$3,'Exp Database'!N633=0),0,IF($F633=Lists!$G$2,('Exp Database'!N633/'Exp with units conversion'!$H633)*'Exp with units conversion'!$G633,'Exp Database'!N633*'Exp with units conversion'!$G633))</f>
        <v>0</v>
      </c>
      <c r="P633" s="296">
        <f>IF(OR('Exp Database'!O633=Lists!$G$2,'Exp Database'!O633=Lists!$G$3,'Exp Database'!O633=0),0,IF($F633=Lists!$G$2,('Exp Database'!O633/'Exp with units conversion'!$H633)*'Exp with units conversion'!$G633,'Exp Database'!O633*'Exp with units conversion'!$G633))</f>
        <v>0</v>
      </c>
      <c r="Q633" s="296">
        <f>IF(OR('Exp Database'!P633=Lists!$G$2,'Exp Database'!P633=Lists!$G$3,'Exp Database'!P633=0),0,IF($F633=Lists!$G$2,('Exp Database'!P633/'Exp with units conversion'!$H633)*'Exp with units conversion'!$G633,'Exp Database'!P633*'Exp with units conversion'!$G633))</f>
        <v>0</v>
      </c>
      <c r="R633" s="296">
        <f>IF(OR('Exp Database'!Q633=Lists!$G$2,'Exp Database'!Q633=Lists!$G$3,'Exp Database'!Q633=0),0,IF($F633=Lists!$G$2,('Exp Database'!Q633/'Exp with units conversion'!$H633)*'Exp with units conversion'!$G633,'Exp Database'!Q633*'Exp with units conversion'!$G633))</f>
        <v>0</v>
      </c>
      <c r="S633" s="296">
        <f>IF(OR('Exp Database'!R633=Lists!$G$2,'Exp Database'!R633=Lists!$G$3,'Exp Database'!R633=0),0,IF($F633=Lists!$G$2,('Exp Database'!R633/'Exp with units conversion'!$H633)*'Exp with units conversion'!$G633,'Exp Database'!R633*'Exp with units conversion'!$G633))</f>
        <v>0</v>
      </c>
      <c r="T633" s="296">
        <f>IF(OR('Exp Database'!S633=Lists!$G$2,'Exp Database'!S633=Lists!$G$3,'Exp Database'!S633=0),0,IF($F633=Lists!$G$2,('Exp Database'!S633/'Exp with units conversion'!$H633)*'Exp with units conversion'!$G633,'Exp Database'!S633*'Exp with units conversion'!$G633))</f>
        <v>0</v>
      </c>
      <c r="U633" s="296">
        <f>IF(OR('Exp Database'!T633=Lists!$G$2,'Exp Database'!T633=Lists!$G$3,'Exp Database'!T633=0),0,IF($F633=Lists!$G$2,('Exp Database'!T633/'Exp with units conversion'!$H633)*'Exp with units conversion'!$G633,'Exp Database'!T633*'Exp with units conversion'!$G633))</f>
        <v>0</v>
      </c>
      <c r="V633" s="296">
        <f>IF(OR('Exp Database'!U633=Lists!$G$2,'Exp Database'!U633=Lists!$G$3,'Exp Database'!U633=0),0,IF($F633=Lists!$G$2,('Exp Database'!U633/'Exp with units conversion'!$H633)*'Exp with units conversion'!$G633,'Exp Database'!U633*'Exp with units conversion'!$G633))</f>
        <v>0</v>
      </c>
      <c r="W633" s="296">
        <f>IF(OR('Exp Database'!V633=Lists!$G$2,'Exp Database'!V633=Lists!$G$3,'Exp Database'!V633=0),0,IF($F633=Lists!$G$2,('Exp Database'!V633/'Exp with units conversion'!$H633)*'Exp with units conversion'!$G633,'Exp Database'!V633*'Exp with units conversion'!$G633))</f>
        <v>0</v>
      </c>
      <c r="X633" s="296">
        <f>IF(OR('Exp Database'!W633=Lists!$G$2,'Exp Database'!W633=Lists!$G$3,'Exp Database'!W633=0),0,IF($F633=Lists!$G$2,('Exp Database'!W633/'Exp with units conversion'!$H633)*'Exp with units conversion'!$G633,'Exp Database'!W633*'Exp with units conversion'!$G633))</f>
        <v>0</v>
      </c>
      <c r="Y633" s="296">
        <f>IF(OR('Exp Database'!X633=Lists!$G$2,'Exp Database'!X633=Lists!$G$3,'Exp Database'!X633=0),0,IF($F633=Lists!$G$2,('Exp Database'!X633/'Exp with units conversion'!$H633)*'Exp with units conversion'!$G633,'Exp Database'!X633*'Exp with units conversion'!$G633))</f>
        <v>0</v>
      </c>
      <c r="Z633" s="296">
        <f>IF(OR('Exp Database'!Y633=Lists!$G$2,'Exp Database'!Y633=Lists!$G$3,'Exp Database'!Y633=0),0,IF($F633=Lists!$G$2,('Exp Database'!Y633/'Exp with units conversion'!$H633)*'Exp with units conversion'!$G633,'Exp Database'!Y633*'Exp with units conversion'!$G633))</f>
        <v>0</v>
      </c>
      <c r="AA633" s="296">
        <f>IF(OR('Exp Database'!Z633=Lists!$G$2,'Exp Database'!Z633=Lists!$G$3,'Exp Database'!Z633=0),0,IF($F633=Lists!$G$2,('Exp Database'!Z633/'Exp with units conversion'!$H633)*'Exp with units conversion'!$G633,'Exp Database'!Z633*'Exp with units conversion'!$G633))</f>
        <v>0</v>
      </c>
      <c r="AB633" s="296">
        <f>IF(OR('Exp Database'!AA633=Lists!$G$2,'Exp Database'!AA633=Lists!$G$3,'Exp Database'!AA633=0),0,IF($F633=Lists!$G$2,('Exp Database'!AA633/'Exp with units conversion'!$H633)*'Exp with units conversion'!$G633,'Exp Database'!AA633*'Exp with units conversion'!$G633))</f>
        <v>0</v>
      </c>
      <c r="AC633" s="296">
        <f>IF(OR('Exp Database'!AB633=Lists!$G$2,'Exp Database'!AB633=Lists!$G$3,'Exp Database'!AB633=0),0,IF($F633=Lists!$G$2,('Exp Database'!AB633/'Exp with units conversion'!$H633)*'Exp with units conversion'!$G633,'Exp Database'!AB633*'Exp with units conversion'!$G633))</f>
        <v>0</v>
      </c>
      <c r="AD633" s="296">
        <f>IF(OR('Exp Database'!AC633=Lists!$G$2,'Exp Database'!AC633=Lists!$G$3,'Exp Database'!AC633=0),0,IF($F633=Lists!$G$2,('Exp Database'!AC633/'Exp with units conversion'!$H633)*'Exp with units conversion'!$G633,'Exp Database'!AC633*'Exp with units conversion'!$G633))</f>
        <v>0</v>
      </c>
      <c r="AE633" s="296">
        <f>IF(OR('Exp Database'!AD633=Lists!$G$2,'Exp Database'!AD633=Lists!$G$3,'Exp Database'!AD633=0),0,IF($F633=Lists!$G$2,('Exp Database'!AD633/'Exp with units conversion'!$H633)*'Exp with units conversion'!$G633,'Exp Database'!AD633*'Exp with units conversion'!$G633))</f>
        <v>0</v>
      </c>
      <c r="AG633" s="296">
        <f t="shared" si="50"/>
        <v>1</v>
      </c>
      <c r="AH633" s="296">
        <f t="shared" si="51"/>
        <v>1</v>
      </c>
      <c r="AI633" s="296">
        <f t="shared" si="52"/>
        <v>1</v>
      </c>
      <c r="AJ633" s="296">
        <f t="shared" si="53"/>
        <v>1</v>
      </c>
    </row>
    <row r="634" spans="2:36" ht="15.75" thickBot="1" x14ac:dyDescent="0.3">
      <c r="B634" s="296" t="str">
        <f t="shared" si="49"/>
        <v>02013</v>
      </c>
      <c r="C634" s="229">
        <f>'Exp Database'!C634</f>
        <v>0</v>
      </c>
      <c r="D634" s="229">
        <f>'Exp Database'!D634</f>
        <v>2013</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34">
        <f>'Exp Database'!K634</f>
        <v>0</v>
      </c>
      <c r="M634" s="296">
        <f>'Exp Database'!L634</f>
        <v>0</v>
      </c>
      <c r="N634" s="296">
        <f>IF(OR('Exp Database'!M634=Lists!$G$2,'Exp Database'!M634=Lists!$G$3,'Exp Database'!M634=0),0,IF($F634=Lists!$G$2,('Exp Database'!M634/'Exp with units conversion'!$H634)*'Exp with units conversion'!$G634,'Exp Database'!M634*'Exp with units conversion'!$G634))</f>
        <v>0</v>
      </c>
      <c r="O634" s="296">
        <f>IF(OR('Exp Database'!N634=Lists!$G$2,'Exp Database'!N634=Lists!$G$3,'Exp Database'!N634=0),0,IF($F634=Lists!$G$2,('Exp Database'!N634/'Exp with units conversion'!$H634)*'Exp with units conversion'!$G634,'Exp Database'!N634*'Exp with units conversion'!$G634))</f>
        <v>0</v>
      </c>
      <c r="P634" s="296">
        <f>IF(OR('Exp Database'!O634=Lists!$G$2,'Exp Database'!O634=Lists!$G$3,'Exp Database'!O634=0),0,IF($F634=Lists!$G$2,('Exp Database'!O634/'Exp with units conversion'!$H634)*'Exp with units conversion'!$G634,'Exp Database'!O634*'Exp with units conversion'!$G634))</f>
        <v>0</v>
      </c>
      <c r="Q634" s="296">
        <f>IF(OR('Exp Database'!P634=Lists!$G$2,'Exp Database'!P634=Lists!$G$3,'Exp Database'!P634=0),0,IF($F634=Lists!$G$2,('Exp Database'!P634/'Exp with units conversion'!$H634)*'Exp with units conversion'!$G634,'Exp Database'!P634*'Exp with units conversion'!$G634))</f>
        <v>0</v>
      </c>
      <c r="R634" s="296">
        <f>IF(OR('Exp Database'!Q634=Lists!$G$2,'Exp Database'!Q634=Lists!$G$3,'Exp Database'!Q634=0),0,IF($F634=Lists!$G$2,('Exp Database'!Q634/'Exp with units conversion'!$H634)*'Exp with units conversion'!$G634,'Exp Database'!Q634*'Exp with units conversion'!$G634))</f>
        <v>0</v>
      </c>
      <c r="S634" s="296">
        <f>IF(OR('Exp Database'!R634=Lists!$G$2,'Exp Database'!R634=Lists!$G$3,'Exp Database'!R634=0),0,IF($F634=Lists!$G$2,('Exp Database'!R634/'Exp with units conversion'!$H634)*'Exp with units conversion'!$G634,'Exp Database'!R634*'Exp with units conversion'!$G634))</f>
        <v>0</v>
      </c>
      <c r="T634" s="296">
        <f>IF(OR('Exp Database'!S634=Lists!$G$2,'Exp Database'!S634=Lists!$G$3,'Exp Database'!S634=0),0,IF($F634=Lists!$G$2,('Exp Database'!S634/'Exp with units conversion'!$H634)*'Exp with units conversion'!$G634,'Exp Database'!S634*'Exp with units conversion'!$G634))</f>
        <v>0</v>
      </c>
      <c r="U634" s="296">
        <f>IF(OR('Exp Database'!T634=Lists!$G$2,'Exp Database'!T634=Lists!$G$3,'Exp Database'!T634=0),0,IF($F634=Lists!$G$2,('Exp Database'!T634/'Exp with units conversion'!$H634)*'Exp with units conversion'!$G634,'Exp Database'!T634*'Exp with units conversion'!$G634))</f>
        <v>0</v>
      </c>
      <c r="V634" s="296">
        <f>IF(OR('Exp Database'!U634=Lists!$G$2,'Exp Database'!U634=Lists!$G$3,'Exp Database'!U634=0),0,IF($F634=Lists!$G$2,('Exp Database'!U634/'Exp with units conversion'!$H634)*'Exp with units conversion'!$G634,'Exp Database'!U634*'Exp with units conversion'!$G634))</f>
        <v>0</v>
      </c>
      <c r="W634" s="296">
        <f>IF(OR('Exp Database'!V634=Lists!$G$2,'Exp Database'!V634=Lists!$G$3,'Exp Database'!V634=0),0,IF($F634=Lists!$G$2,('Exp Database'!V634/'Exp with units conversion'!$H634)*'Exp with units conversion'!$G634,'Exp Database'!V634*'Exp with units conversion'!$G634))</f>
        <v>0</v>
      </c>
      <c r="X634" s="296">
        <f>IF(OR('Exp Database'!W634=Lists!$G$2,'Exp Database'!W634=Lists!$G$3,'Exp Database'!W634=0),0,IF($F634=Lists!$G$2,('Exp Database'!W634/'Exp with units conversion'!$H634)*'Exp with units conversion'!$G634,'Exp Database'!W634*'Exp with units conversion'!$G634))</f>
        <v>0</v>
      </c>
      <c r="Y634" s="296">
        <f>IF(OR('Exp Database'!X634=Lists!$G$2,'Exp Database'!X634=Lists!$G$3,'Exp Database'!X634=0),0,IF($F634=Lists!$G$2,('Exp Database'!X634/'Exp with units conversion'!$H634)*'Exp with units conversion'!$G634,'Exp Database'!X634*'Exp with units conversion'!$G634))</f>
        <v>0</v>
      </c>
      <c r="Z634" s="296">
        <f>IF(OR('Exp Database'!Y634=Lists!$G$2,'Exp Database'!Y634=Lists!$G$3,'Exp Database'!Y634=0),0,IF($F634=Lists!$G$2,('Exp Database'!Y634/'Exp with units conversion'!$H634)*'Exp with units conversion'!$G634,'Exp Database'!Y634*'Exp with units conversion'!$G634))</f>
        <v>0</v>
      </c>
      <c r="AA634" s="296">
        <f>IF(OR('Exp Database'!Z634=Lists!$G$2,'Exp Database'!Z634=Lists!$G$3,'Exp Database'!Z634=0),0,IF($F634=Lists!$G$2,('Exp Database'!Z634/'Exp with units conversion'!$H634)*'Exp with units conversion'!$G634,'Exp Database'!Z634*'Exp with units conversion'!$G634))</f>
        <v>0</v>
      </c>
      <c r="AB634" s="296">
        <f>IF(OR('Exp Database'!AA634=Lists!$G$2,'Exp Database'!AA634=Lists!$G$3,'Exp Database'!AA634=0),0,IF($F634=Lists!$G$2,('Exp Database'!AA634/'Exp with units conversion'!$H634)*'Exp with units conversion'!$G634,'Exp Database'!AA634*'Exp with units conversion'!$G634))</f>
        <v>0</v>
      </c>
      <c r="AC634" s="296">
        <f>IF(OR('Exp Database'!AB634=Lists!$G$2,'Exp Database'!AB634=Lists!$G$3,'Exp Database'!AB634=0),0,IF($F634=Lists!$G$2,('Exp Database'!AB634/'Exp with units conversion'!$H634)*'Exp with units conversion'!$G634,'Exp Database'!AB634*'Exp with units conversion'!$G634))</f>
        <v>0</v>
      </c>
      <c r="AD634" s="296">
        <f>IF(OR('Exp Database'!AC634=Lists!$G$2,'Exp Database'!AC634=Lists!$G$3,'Exp Database'!AC634=0),0,IF($F634=Lists!$G$2,('Exp Database'!AC634/'Exp with units conversion'!$H634)*'Exp with units conversion'!$G634,'Exp Database'!AC634*'Exp with units conversion'!$G634))</f>
        <v>0</v>
      </c>
      <c r="AE634" s="296">
        <f>IF(OR('Exp Database'!AD634=Lists!$G$2,'Exp Database'!AD634=Lists!$G$3,'Exp Database'!AD634=0),0,IF($F634=Lists!$G$2,('Exp Database'!AD634/'Exp with units conversion'!$H634)*'Exp with units conversion'!$G634,'Exp Database'!AD634*'Exp with units conversion'!$G634))</f>
        <v>0</v>
      </c>
      <c r="AG634" s="296">
        <f t="shared" si="50"/>
        <v>1</v>
      </c>
      <c r="AH634" s="296">
        <f t="shared" si="51"/>
        <v>1</v>
      </c>
      <c r="AI634" s="296">
        <f t="shared" si="52"/>
        <v>1</v>
      </c>
      <c r="AJ634" s="296">
        <f t="shared" si="53"/>
        <v>1</v>
      </c>
    </row>
    <row r="635" spans="2:36" ht="15.75" thickBot="1" x14ac:dyDescent="0.3">
      <c r="B635" s="296" t="str">
        <f t="shared" si="49"/>
        <v>02013</v>
      </c>
      <c r="C635" s="229">
        <f>'Exp Database'!C635</f>
        <v>0</v>
      </c>
      <c r="D635" s="229">
        <f>'Exp Database'!D635</f>
        <v>2013</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34">
        <f>'Exp Database'!K635</f>
        <v>0</v>
      </c>
      <c r="M635" s="296">
        <f>'Exp Database'!L635</f>
        <v>0</v>
      </c>
      <c r="N635" s="296">
        <f>IF(OR('Exp Database'!M635=Lists!$G$2,'Exp Database'!M635=Lists!$G$3,'Exp Database'!M635=0),0,IF($F635=Lists!$G$2,('Exp Database'!M635/'Exp with units conversion'!$H635)*'Exp with units conversion'!$G635,'Exp Database'!M635*'Exp with units conversion'!$G635))</f>
        <v>0</v>
      </c>
      <c r="O635" s="296">
        <f>IF(OR('Exp Database'!N635=Lists!$G$2,'Exp Database'!N635=Lists!$G$3,'Exp Database'!N635=0),0,IF($F635=Lists!$G$2,('Exp Database'!N635/'Exp with units conversion'!$H635)*'Exp with units conversion'!$G635,'Exp Database'!N635*'Exp with units conversion'!$G635))</f>
        <v>0</v>
      </c>
      <c r="P635" s="296">
        <f>IF(OR('Exp Database'!O635=Lists!$G$2,'Exp Database'!O635=Lists!$G$3,'Exp Database'!O635=0),0,IF($F635=Lists!$G$2,('Exp Database'!O635/'Exp with units conversion'!$H635)*'Exp with units conversion'!$G635,'Exp Database'!O635*'Exp with units conversion'!$G635))</f>
        <v>0</v>
      </c>
      <c r="Q635" s="296">
        <f>IF(OR('Exp Database'!P635=Lists!$G$2,'Exp Database'!P635=Lists!$G$3,'Exp Database'!P635=0),0,IF($F635=Lists!$G$2,('Exp Database'!P635/'Exp with units conversion'!$H635)*'Exp with units conversion'!$G635,'Exp Database'!P635*'Exp with units conversion'!$G635))</f>
        <v>0</v>
      </c>
      <c r="R635" s="296">
        <f>IF(OR('Exp Database'!Q635=Lists!$G$2,'Exp Database'!Q635=Lists!$G$3,'Exp Database'!Q635=0),0,IF($F635=Lists!$G$2,('Exp Database'!Q635/'Exp with units conversion'!$H635)*'Exp with units conversion'!$G635,'Exp Database'!Q635*'Exp with units conversion'!$G635))</f>
        <v>0</v>
      </c>
      <c r="S635" s="296">
        <f>IF(OR('Exp Database'!R635=Lists!$G$2,'Exp Database'!R635=Lists!$G$3,'Exp Database'!R635=0),0,IF($F635=Lists!$G$2,('Exp Database'!R635/'Exp with units conversion'!$H635)*'Exp with units conversion'!$G635,'Exp Database'!R635*'Exp with units conversion'!$G635))</f>
        <v>0</v>
      </c>
      <c r="T635" s="296">
        <f>IF(OR('Exp Database'!S635=Lists!$G$2,'Exp Database'!S635=Lists!$G$3,'Exp Database'!S635=0),0,IF($F635=Lists!$G$2,('Exp Database'!S635/'Exp with units conversion'!$H635)*'Exp with units conversion'!$G635,'Exp Database'!S635*'Exp with units conversion'!$G635))</f>
        <v>0</v>
      </c>
      <c r="U635" s="296">
        <f>IF(OR('Exp Database'!T635=Lists!$G$2,'Exp Database'!T635=Lists!$G$3,'Exp Database'!T635=0),0,IF($F635=Lists!$G$2,('Exp Database'!T635/'Exp with units conversion'!$H635)*'Exp with units conversion'!$G635,'Exp Database'!T635*'Exp with units conversion'!$G635))</f>
        <v>0</v>
      </c>
      <c r="V635" s="296">
        <f>IF(OR('Exp Database'!U635=Lists!$G$2,'Exp Database'!U635=Lists!$G$3,'Exp Database'!U635=0),0,IF($F635=Lists!$G$2,('Exp Database'!U635/'Exp with units conversion'!$H635)*'Exp with units conversion'!$G635,'Exp Database'!U635*'Exp with units conversion'!$G635))</f>
        <v>0</v>
      </c>
      <c r="W635" s="296">
        <f>IF(OR('Exp Database'!V635=Lists!$G$2,'Exp Database'!V635=Lists!$G$3,'Exp Database'!V635=0),0,IF($F635=Lists!$G$2,('Exp Database'!V635/'Exp with units conversion'!$H635)*'Exp with units conversion'!$G635,'Exp Database'!V635*'Exp with units conversion'!$G635))</f>
        <v>0</v>
      </c>
      <c r="X635" s="296">
        <f>IF(OR('Exp Database'!W635=Lists!$G$2,'Exp Database'!W635=Lists!$G$3,'Exp Database'!W635=0),0,IF($F635=Lists!$G$2,('Exp Database'!W635/'Exp with units conversion'!$H635)*'Exp with units conversion'!$G635,'Exp Database'!W635*'Exp with units conversion'!$G635))</f>
        <v>0</v>
      </c>
      <c r="Y635" s="296">
        <f>IF(OR('Exp Database'!X635=Lists!$G$2,'Exp Database'!X635=Lists!$G$3,'Exp Database'!X635=0),0,IF($F635=Lists!$G$2,('Exp Database'!X635/'Exp with units conversion'!$H635)*'Exp with units conversion'!$G635,'Exp Database'!X635*'Exp with units conversion'!$G635))</f>
        <v>0</v>
      </c>
      <c r="Z635" s="296">
        <f>IF(OR('Exp Database'!Y635=Lists!$G$2,'Exp Database'!Y635=Lists!$G$3,'Exp Database'!Y635=0),0,IF($F635=Lists!$G$2,('Exp Database'!Y635/'Exp with units conversion'!$H635)*'Exp with units conversion'!$G635,'Exp Database'!Y635*'Exp with units conversion'!$G635))</f>
        <v>0</v>
      </c>
      <c r="AA635" s="296">
        <f>IF(OR('Exp Database'!Z635=Lists!$G$2,'Exp Database'!Z635=Lists!$G$3,'Exp Database'!Z635=0),0,IF($F635=Lists!$G$2,('Exp Database'!Z635/'Exp with units conversion'!$H635)*'Exp with units conversion'!$G635,'Exp Database'!Z635*'Exp with units conversion'!$G635))</f>
        <v>0</v>
      </c>
      <c r="AB635" s="296">
        <f>IF(OR('Exp Database'!AA635=Lists!$G$2,'Exp Database'!AA635=Lists!$G$3,'Exp Database'!AA635=0),0,IF($F635=Lists!$G$2,('Exp Database'!AA635/'Exp with units conversion'!$H635)*'Exp with units conversion'!$G635,'Exp Database'!AA635*'Exp with units conversion'!$G635))</f>
        <v>0</v>
      </c>
      <c r="AC635" s="296">
        <f>IF(OR('Exp Database'!AB635=Lists!$G$2,'Exp Database'!AB635=Lists!$G$3,'Exp Database'!AB635=0),0,IF($F635=Lists!$G$2,('Exp Database'!AB635/'Exp with units conversion'!$H635)*'Exp with units conversion'!$G635,'Exp Database'!AB635*'Exp with units conversion'!$G635))</f>
        <v>0</v>
      </c>
      <c r="AD635" s="296">
        <f>IF(OR('Exp Database'!AC635=Lists!$G$2,'Exp Database'!AC635=Lists!$G$3,'Exp Database'!AC635=0),0,IF($F635=Lists!$G$2,('Exp Database'!AC635/'Exp with units conversion'!$H635)*'Exp with units conversion'!$G635,'Exp Database'!AC635*'Exp with units conversion'!$G635))</f>
        <v>0</v>
      </c>
      <c r="AE635" s="296">
        <f>IF(OR('Exp Database'!AD635=Lists!$G$2,'Exp Database'!AD635=Lists!$G$3,'Exp Database'!AD635=0),0,IF($F635=Lists!$G$2,('Exp Database'!AD635/'Exp with units conversion'!$H635)*'Exp with units conversion'!$G635,'Exp Database'!AD635*'Exp with units conversion'!$G635))</f>
        <v>0</v>
      </c>
      <c r="AG635" s="296">
        <f t="shared" si="50"/>
        <v>1</v>
      </c>
      <c r="AH635" s="296">
        <f t="shared" si="51"/>
        <v>1</v>
      </c>
      <c r="AI635" s="296">
        <f t="shared" si="52"/>
        <v>1</v>
      </c>
      <c r="AJ635" s="296">
        <f t="shared" si="53"/>
        <v>1</v>
      </c>
    </row>
    <row r="636" spans="2:36" x14ac:dyDescent="0.25">
      <c r="D636" s="229"/>
    </row>
    <row r="637" spans="2:36" x14ac:dyDescent="0.25">
      <c r="D637" s="229"/>
    </row>
    <row r="638" spans="2:36" x14ac:dyDescent="0.25">
      <c r="D638" s="229"/>
    </row>
    <row r="639" spans="2:36" x14ac:dyDescent="0.25">
      <c r="D639" s="229"/>
    </row>
    <row r="640" spans="2:36" x14ac:dyDescent="0.25">
      <c r="D640" s="229"/>
    </row>
    <row r="641" spans="4:4" x14ac:dyDescent="0.25">
      <c r="D641" s="229"/>
    </row>
    <row r="642" spans="4:4" x14ac:dyDescent="0.25">
      <c r="D642" s="229"/>
    </row>
    <row r="643" spans="4:4" x14ac:dyDescent="0.25">
      <c r="D643" s="229"/>
    </row>
    <row r="644" spans="4:4" x14ac:dyDescent="0.25">
      <c r="D644" s="229"/>
    </row>
    <row r="645" spans="4:4" x14ac:dyDescent="0.25">
      <c r="D645" s="229"/>
    </row>
    <row r="646" spans="4:4" x14ac:dyDescent="0.25">
      <c r="D646" s="229"/>
    </row>
    <row r="647" spans="4:4" x14ac:dyDescent="0.25">
      <c r="D647" s="229"/>
    </row>
    <row r="648" spans="4:4" x14ac:dyDescent="0.25">
      <c r="D648" s="229"/>
    </row>
    <row r="649" spans="4:4" x14ac:dyDescent="0.25">
      <c r="D649" s="229"/>
    </row>
    <row r="650" spans="4:4" x14ac:dyDescent="0.25">
      <c r="D650" s="229"/>
    </row>
    <row r="651" spans="4:4" x14ac:dyDescent="0.25">
      <c r="D651" s="229"/>
    </row>
    <row r="652" spans="4:4" x14ac:dyDescent="0.25">
      <c r="D652" s="229"/>
    </row>
    <row r="653" spans="4:4" x14ac:dyDescent="0.25">
      <c r="D653" s="229"/>
    </row>
    <row r="654" spans="4:4" x14ac:dyDescent="0.25">
      <c r="D654" s="229"/>
    </row>
    <row r="655" spans="4:4" x14ac:dyDescent="0.25">
      <c r="D655" s="229"/>
    </row>
    <row r="656" spans="4:4" x14ac:dyDescent="0.25">
      <c r="D656" s="229"/>
    </row>
    <row r="657" spans="4:4" x14ac:dyDescent="0.25">
      <c r="D657" s="229"/>
    </row>
    <row r="658" spans="4:4" x14ac:dyDescent="0.25">
      <c r="D658" s="229"/>
    </row>
    <row r="659" spans="4:4" x14ac:dyDescent="0.25">
      <c r="D659" s="229"/>
    </row>
    <row r="660" spans="4:4" x14ac:dyDescent="0.25">
      <c r="D660" s="229"/>
    </row>
    <row r="661" spans="4:4" x14ac:dyDescent="0.25">
      <c r="D661" s="229"/>
    </row>
    <row r="662" spans="4:4" x14ac:dyDescent="0.25">
      <c r="D662" s="229"/>
    </row>
    <row r="663" spans="4:4" x14ac:dyDescent="0.25">
      <c r="D663" s="229"/>
    </row>
    <row r="664" spans="4:4" x14ac:dyDescent="0.25">
      <c r="D664" s="229"/>
    </row>
    <row r="665" spans="4:4" x14ac:dyDescent="0.25">
      <c r="D665" s="229"/>
    </row>
    <row r="666" spans="4:4" x14ac:dyDescent="0.25">
      <c r="D666" s="229"/>
    </row>
    <row r="667" spans="4:4" x14ac:dyDescent="0.25">
      <c r="D667" s="229"/>
    </row>
    <row r="668" spans="4:4" x14ac:dyDescent="0.25">
      <c r="D668" s="229"/>
    </row>
    <row r="669" spans="4:4" x14ac:dyDescent="0.25">
      <c r="D669" s="229"/>
    </row>
    <row r="670" spans="4:4" x14ac:dyDescent="0.25">
      <c r="D670" s="229"/>
    </row>
    <row r="671" spans="4:4" x14ac:dyDescent="0.25">
      <c r="D671" s="229"/>
    </row>
    <row r="672" spans="4:4" x14ac:dyDescent="0.25">
      <c r="D672" s="229"/>
    </row>
    <row r="673" spans="4:4" x14ac:dyDescent="0.25">
      <c r="D673" s="229"/>
    </row>
    <row r="674" spans="4:4" x14ac:dyDescent="0.25">
      <c r="D674" s="229"/>
    </row>
    <row r="675" spans="4:4" x14ac:dyDescent="0.25">
      <c r="D675" s="229"/>
    </row>
    <row r="676" spans="4:4" x14ac:dyDescent="0.25">
      <c r="D676" s="229"/>
    </row>
    <row r="677" spans="4:4" x14ac:dyDescent="0.25">
      <c r="D677" s="229"/>
    </row>
    <row r="678" spans="4:4" x14ac:dyDescent="0.25">
      <c r="D678" s="229"/>
    </row>
    <row r="679" spans="4:4" x14ac:dyDescent="0.25">
      <c r="D679" s="229"/>
    </row>
    <row r="680" spans="4:4" x14ac:dyDescent="0.25">
      <c r="D680" s="229"/>
    </row>
    <row r="681" spans="4:4" x14ac:dyDescent="0.25">
      <c r="D681" s="229"/>
    </row>
    <row r="682" spans="4:4" x14ac:dyDescent="0.25">
      <c r="D682" s="229"/>
    </row>
    <row r="683" spans="4:4" x14ac:dyDescent="0.25">
      <c r="D683" s="229"/>
    </row>
    <row r="684" spans="4:4" x14ac:dyDescent="0.25">
      <c r="D684" s="229"/>
    </row>
    <row r="685" spans="4:4" x14ac:dyDescent="0.25">
      <c r="D685" s="229"/>
    </row>
    <row r="686" spans="4:4" x14ac:dyDescent="0.25">
      <c r="D686" s="229"/>
    </row>
    <row r="687" spans="4:4" x14ac:dyDescent="0.25">
      <c r="D687" s="229"/>
    </row>
    <row r="688" spans="4:4" x14ac:dyDescent="0.25">
      <c r="D688" s="229"/>
    </row>
    <row r="689" spans="4:4" x14ac:dyDescent="0.25">
      <c r="D689" s="229"/>
    </row>
    <row r="690" spans="4:4" x14ac:dyDescent="0.25">
      <c r="D690" s="229"/>
    </row>
    <row r="691" spans="4:4" x14ac:dyDescent="0.25">
      <c r="D691" s="229"/>
    </row>
    <row r="692" spans="4:4" x14ac:dyDescent="0.25">
      <c r="D692" s="229"/>
    </row>
    <row r="693" spans="4:4" x14ac:dyDescent="0.25">
      <c r="D693" s="229"/>
    </row>
    <row r="694" spans="4:4" x14ac:dyDescent="0.25">
      <c r="D694" s="229"/>
    </row>
    <row r="695" spans="4:4" x14ac:dyDescent="0.25">
      <c r="D695" s="229"/>
    </row>
    <row r="696" spans="4:4" x14ac:dyDescent="0.25">
      <c r="D696" s="229"/>
    </row>
    <row r="697" spans="4:4" x14ac:dyDescent="0.25">
      <c r="D697" s="229"/>
    </row>
    <row r="698" spans="4:4" x14ac:dyDescent="0.25">
      <c r="D698" s="229"/>
    </row>
    <row r="699" spans="4:4" x14ac:dyDescent="0.25">
      <c r="D699" s="229"/>
    </row>
    <row r="700" spans="4:4" x14ac:dyDescent="0.25">
      <c r="D700" s="229"/>
    </row>
    <row r="701" spans="4:4" x14ac:dyDescent="0.25">
      <c r="D701" s="229"/>
    </row>
    <row r="702" spans="4:4" x14ac:dyDescent="0.25">
      <c r="D702" s="229"/>
    </row>
    <row r="703" spans="4:4" x14ac:dyDescent="0.25">
      <c r="D703" s="229"/>
    </row>
    <row r="704" spans="4:4" x14ac:dyDescent="0.25">
      <c r="D704" s="229"/>
    </row>
    <row r="705" spans="4:4" x14ac:dyDescent="0.25">
      <c r="D705" s="229"/>
    </row>
    <row r="706" spans="4:4" x14ac:dyDescent="0.25">
      <c r="D706" s="229"/>
    </row>
    <row r="707" spans="4:4" x14ac:dyDescent="0.25">
      <c r="D707" s="229"/>
    </row>
    <row r="708" spans="4:4" x14ac:dyDescent="0.25">
      <c r="D708" s="229"/>
    </row>
    <row r="709" spans="4:4" x14ac:dyDescent="0.25">
      <c r="D709" s="229"/>
    </row>
    <row r="710" spans="4:4" x14ac:dyDescent="0.25">
      <c r="D710" s="229"/>
    </row>
    <row r="711" spans="4:4" x14ac:dyDescent="0.25">
      <c r="D711" s="229"/>
    </row>
    <row r="712" spans="4:4" x14ac:dyDescent="0.25">
      <c r="D712" s="229"/>
    </row>
    <row r="713" spans="4:4" x14ac:dyDescent="0.25">
      <c r="D713" s="229"/>
    </row>
    <row r="714" spans="4:4" x14ac:dyDescent="0.25">
      <c r="D714" s="229"/>
    </row>
    <row r="715" spans="4:4" x14ac:dyDescent="0.25">
      <c r="D715" s="229"/>
    </row>
    <row r="716" spans="4:4" x14ac:dyDescent="0.25">
      <c r="D716" s="229"/>
    </row>
    <row r="717" spans="4:4" x14ac:dyDescent="0.25">
      <c r="D717" s="229"/>
    </row>
    <row r="718" spans="4:4" x14ac:dyDescent="0.25">
      <c r="D718" s="229"/>
    </row>
    <row r="719" spans="4:4" x14ac:dyDescent="0.25">
      <c r="D719" s="229"/>
    </row>
    <row r="720" spans="4:4" x14ac:dyDescent="0.25">
      <c r="D720" s="229"/>
    </row>
    <row r="721" spans="4:4" x14ac:dyDescent="0.25">
      <c r="D721" s="229"/>
    </row>
    <row r="722" spans="4:4" x14ac:dyDescent="0.25">
      <c r="D722" s="229"/>
    </row>
    <row r="723" spans="4:4" x14ac:dyDescent="0.25">
      <c r="D723" s="229"/>
    </row>
    <row r="724" spans="4:4" x14ac:dyDescent="0.25">
      <c r="D724" s="229"/>
    </row>
    <row r="725" spans="4:4" x14ac:dyDescent="0.2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x14ac:dyDescent="0.25"/>
  <cols>
    <col min="3" max="3" width="66.42578125" customWidth="1"/>
  </cols>
  <sheetData>
    <row r="1" spans="3:8" s="296" customFormat="1" x14ac:dyDescent="0.25">
      <c r="C1" s="296" t="s">
        <v>1190</v>
      </c>
    </row>
    <row r="3" spans="3:8" ht="15.75" thickBot="1" x14ac:dyDescent="0.3">
      <c r="C3" s="228" t="s">
        <v>358</v>
      </c>
      <c r="D3" s="228">
        <v>2016</v>
      </c>
      <c r="E3" s="228">
        <v>2015</v>
      </c>
      <c r="F3" s="228">
        <v>2014</v>
      </c>
      <c r="G3" s="228">
        <v>2013</v>
      </c>
      <c r="H3" s="228">
        <v>2012</v>
      </c>
    </row>
    <row r="4" spans="3:8" ht="15.75" thickBot="1" x14ac:dyDescent="0.3">
      <c r="C4" s="267" t="s">
        <v>655</v>
      </c>
      <c r="D4" s="296">
        <f>IF($C4='2018-V1'!$B15,1,0)</f>
        <v>1</v>
      </c>
      <c r="E4" s="296">
        <f>IF($C4='2017-V1'!$B15,1,0)</f>
        <v>1</v>
      </c>
      <c r="F4" s="296" t="e">
        <f>IF($C4=#REF!,1,0)</f>
        <v>#REF!</v>
      </c>
      <c r="G4" s="296">
        <f>IF($C4='2015-v1'!$B15,1,0)</f>
        <v>1</v>
      </c>
      <c r="H4" s="296">
        <f>IF($C4='2015'!$B15,1,0)</f>
        <v>1</v>
      </c>
    </row>
    <row r="5" spans="3:8" x14ac:dyDescent="0.25">
      <c r="C5" s="263" t="s">
        <v>656</v>
      </c>
      <c r="D5" s="296">
        <f>IF($C5='2018-V1'!$B16,1,0)</f>
        <v>1</v>
      </c>
      <c r="E5" s="296">
        <f>IF($C5='2017-V1'!$B16,1,0)</f>
        <v>1</v>
      </c>
      <c r="F5" s="296" t="e">
        <f>IF($C5=#REF!,1,0)</f>
        <v>#REF!</v>
      </c>
      <c r="G5" s="296">
        <f>IF($C5='2015-v1'!$B16,1,0)</f>
        <v>1</v>
      </c>
      <c r="H5" s="296">
        <f>IF($C5='2015'!$B16,1,0)</f>
        <v>1</v>
      </c>
    </row>
    <row r="6" spans="3:8" x14ac:dyDescent="0.25">
      <c r="C6" s="322" t="s">
        <v>1215</v>
      </c>
      <c r="D6" s="296">
        <f>IF($C6='2018-V1'!$B17,1,0)</f>
        <v>1</v>
      </c>
      <c r="E6" s="296">
        <f>IF($C6='2017-V1'!$B17,1,0)</f>
        <v>1</v>
      </c>
      <c r="F6" s="296" t="e">
        <f>IF($C6=#REF!,1,0)</f>
        <v>#REF!</v>
      </c>
      <c r="G6" s="296">
        <f>IF($C6='2015-v1'!$B17,1,0)</f>
        <v>1</v>
      </c>
      <c r="H6" s="296">
        <f>IF($C6='2015'!$B17,1,0)</f>
        <v>1</v>
      </c>
    </row>
    <row r="7" spans="3:8" x14ac:dyDescent="0.25">
      <c r="C7" s="322" t="s">
        <v>1200</v>
      </c>
      <c r="D7" s="296">
        <f>IF($C7='2018-V1'!$B18,1,0)</f>
        <v>1</v>
      </c>
      <c r="E7" s="296">
        <f>IF($C7='2017-V1'!$B18,1,0)</f>
        <v>1</v>
      </c>
      <c r="F7" s="296" t="e">
        <f>IF($C7=#REF!,1,0)</f>
        <v>#REF!</v>
      </c>
      <c r="G7" s="296">
        <f>IF($C7='2015-v1'!$B18,1,0)</f>
        <v>1</v>
      </c>
      <c r="H7" s="296">
        <f>IF($C7='2015'!$B18,1,0)</f>
        <v>1</v>
      </c>
    </row>
    <row r="8" spans="3:8" x14ac:dyDescent="0.25">
      <c r="C8" s="322" t="s">
        <v>1206</v>
      </c>
      <c r="D8" s="296">
        <f>IF($C8='2018-V1'!$B19,1,0)</f>
        <v>1</v>
      </c>
      <c r="E8" s="296">
        <f>IF($C8='2017-V1'!$B19,1,0)</f>
        <v>1</v>
      </c>
      <c r="F8" s="296" t="e">
        <f>IF($C8=#REF!,1,0)</f>
        <v>#REF!</v>
      </c>
      <c r="G8" s="296">
        <f>IF($C8='2015-v1'!$B19,1,0)</f>
        <v>1</v>
      </c>
      <c r="H8" s="296">
        <f>IF($C8='2015'!$B19,1,0)</f>
        <v>1</v>
      </c>
    </row>
    <row r="9" spans="3:8" x14ac:dyDescent="0.25">
      <c r="C9" s="263" t="s">
        <v>668</v>
      </c>
      <c r="D9" s="296">
        <f>IF($C9='2018-V1'!$B20,1,0)</f>
        <v>1</v>
      </c>
      <c r="E9" s="296">
        <f>IF($C9='2017-V1'!$B20,1,0)</f>
        <v>1</v>
      </c>
      <c r="F9" s="296" t="e">
        <f>IF($C9=#REF!,1,0)</f>
        <v>#REF!</v>
      </c>
      <c r="G9" s="296">
        <f>IF($C9='2015-v1'!$B20,1,0)</f>
        <v>1</v>
      </c>
      <c r="H9" s="296">
        <f>IF($C9='2015'!$B20,1,0)</f>
        <v>1</v>
      </c>
    </row>
    <row r="10" spans="3:8" x14ac:dyDescent="0.25">
      <c r="C10" s="326" t="s">
        <v>1218</v>
      </c>
      <c r="D10" s="296">
        <f>IF($C10='2018-V1'!$B21,1,0)</f>
        <v>1</v>
      </c>
      <c r="E10" s="296">
        <f>IF($C10='2017-V1'!$B21,1,0)</f>
        <v>1</v>
      </c>
      <c r="F10" s="296" t="e">
        <f>IF($C10=#REF!,1,0)</f>
        <v>#REF!</v>
      </c>
      <c r="G10" s="296">
        <f>IF($C10='2015-v1'!$B21,1,0)</f>
        <v>1</v>
      </c>
      <c r="H10" s="296">
        <f>IF($C10='2015'!$B21,1,0)</f>
        <v>1</v>
      </c>
    </row>
    <row r="11" spans="3:8" x14ac:dyDescent="0.25">
      <c r="C11" s="322" t="s">
        <v>1217</v>
      </c>
      <c r="D11" s="296">
        <f>IF($C11='2018-V1'!$B22,1,0)</f>
        <v>1</v>
      </c>
      <c r="E11" s="296">
        <f>IF($C11='2017-V1'!$B22,1,0)</f>
        <v>1</v>
      </c>
      <c r="F11" s="296" t="e">
        <f>IF($C11=#REF!,1,0)</f>
        <v>#REF!</v>
      </c>
      <c r="G11" s="296">
        <f>IF($C11='2015-v1'!$B22,1,0)</f>
        <v>1</v>
      </c>
      <c r="H11" s="296">
        <f>IF($C11='2015'!$B22,1,0)</f>
        <v>1</v>
      </c>
    </row>
    <row r="12" spans="3:8" x14ac:dyDescent="0.25">
      <c r="C12" s="322" t="s">
        <v>1205</v>
      </c>
      <c r="D12" s="296">
        <f>IF($C12='2018-V1'!$B23,1,0)</f>
        <v>1</v>
      </c>
      <c r="E12" s="296">
        <f>IF($C12='2017-V1'!$B23,1,0)</f>
        <v>1</v>
      </c>
      <c r="F12" s="296" t="e">
        <f>IF($C12=#REF!,1,0)</f>
        <v>#REF!</v>
      </c>
      <c r="G12" s="296">
        <f>IF($C12='2015-v1'!$B23,1,0)</f>
        <v>1</v>
      </c>
      <c r="H12" s="296">
        <f>IF($C12='2015'!$B23,1,0)</f>
        <v>1</v>
      </c>
    </row>
    <row r="13" spans="3:8" x14ac:dyDescent="0.25">
      <c r="C13" s="322" t="s">
        <v>1206</v>
      </c>
      <c r="D13" s="296">
        <f>IF($C13='2018-V1'!$B24,1,0)</f>
        <v>1</v>
      </c>
      <c r="E13" s="296">
        <f>IF($C13='2017-V1'!$B24,1,0)</f>
        <v>1</v>
      </c>
      <c r="F13" s="296" t="e">
        <f>IF($C13=#REF!,1,0)</f>
        <v>#REF!</v>
      </c>
      <c r="G13" s="296">
        <f>IF($C13='2015-v1'!$B24,1,0)</f>
        <v>1</v>
      </c>
      <c r="H13" s="296">
        <f>IF($C13='2015'!$B24,1,0)</f>
        <v>1</v>
      </c>
    </row>
    <row r="14" spans="3:8" x14ac:dyDescent="0.25">
      <c r="C14" s="326" t="s">
        <v>1219</v>
      </c>
      <c r="D14" s="296">
        <f>IF($C14='2018-V1'!$B25,1,0)</f>
        <v>1</v>
      </c>
      <c r="E14" s="296">
        <f>IF($C14='2017-V1'!$B25,1,0)</f>
        <v>1</v>
      </c>
      <c r="F14" s="296" t="e">
        <f>IF($C14=#REF!,1,0)</f>
        <v>#REF!</v>
      </c>
      <c r="G14" s="296">
        <f>IF($C14='2015-v1'!$B25,1,0)</f>
        <v>1</v>
      </c>
      <c r="H14" s="296">
        <f>IF($C14='2015'!$B25,1,0)</f>
        <v>1</v>
      </c>
    </row>
    <row r="15" spans="3:8" x14ac:dyDescent="0.25">
      <c r="C15" s="322" t="s">
        <v>1214</v>
      </c>
      <c r="D15" s="296">
        <f>IF($C15='2018-V1'!$B26,1,0)</f>
        <v>1</v>
      </c>
      <c r="E15" s="296">
        <f>IF($C15='2017-V1'!$B26,1,0)</f>
        <v>1</v>
      </c>
      <c r="F15" s="296" t="e">
        <f>IF($C15=#REF!,1,0)</f>
        <v>#REF!</v>
      </c>
      <c r="G15" s="296">
        <f>IF($C15='2015-v1'!$B26,1,0)</f>
        <v>1</v>
      </c>
      <c r="H15" s="296">
        <f>IF($C15='2015'!$B26,1,0)</f>
        <v>1</v>
      </c>
    </row>
    <row r="16" spans="3:8" x14ac:dyDescent="0.25">
      <c r="C16" s="322" t="s">
        <v>1205</v>
      </c>
      <c r="D16" s="296">
        <f>IF($C16='2018-V1'!$B27,1,0)</f>
        <v>1</v>
      </c>
      <c r="E16" s="296">
        <f>IF($C16='2017-V1'!$B27,1,0)</f>
        <v>1</v>
      </c>
      <c r="F16" s="296" t="e">
        <f>IF($C16=#REF!,1,0)</f>
        <v>#REF!</v>
      </c>
      <c r="G16" s="296">
        <f>IF($C16='2015-v1'!$B27,1,0)</f>
        <v>1</v>
      </c>
      <c r="H16" s="296">
        <f>IF($C16='2015'!$B27,1,0)</f>
        <v>1</v>
      </c>
    </row>
    <row r="17" spans="3:8" x14ac:dyDescent="0.25">
      <c r="C17" s="322" t="s">
        <v>1201</v>
      </c>
      <c r="D17" s="296">
        <f>IF($C17='2018-V1'!$B28,1,0)</f>
        <v>1</v>
      </c>
      <c r="E17" s="296">
        <f>IF($C17='2017-V1'!$B28,1,0)</f>
        <v>1</v>
      </c>
      <c r="F17" s="296" t="e">
        <f>IF($C17=#REF!,1,0)</f>
        <v>#REF!</v>
      </c>
      <c r="G17" s="296">
        <f>IF($C17='2015-v1'!$B28,1,0)</f>
        <v>1</v>
      </c>
      <c r="H17" s="296">
        <f>IF($C17='2015'!$B28,1,0)</f>
        <v>1</v>
      </c>
    </row>
    <row r="18" spans="3:8" x14ac:dyDescent="0.25">
      <c r="C18" s="263" t="s">
        <v>678</v>
      </c>
      <c r="D18" s="296">
        <f>IF($C18='2018-V1'!$B30,1,0)</f>
        <v>1</v>
      </c>
      <c r="E18" s="296">
        <f>IF($C18='2017-V1'!$B29,1,0)</f>
        <v>1</v>
      </c>
      <c r="F18" s="296" t="e">
        <f>IF($C18=#REF!,1,0)</f>
        <v>#REF!</v>
      </c>
      <c r="G18" s="296">
        <f>IF($C18='2015-v1'!$B29,1,0)</f>
        <v>1</v>
      </c>
      <c r="H18" s="296">
        <f>IF($C18='2015'!$B30,1,0)</f>
        <v>1</v>
      </c>
    </row>
    <row r="19" spans="3:8" x14ac:dyDescent="0.25">
      <c r="C19" s="322" t="s">
        <v>1216</v>
      </c>
      <c r="D19" s="296">
        <f>IF($C19='2018-V1'!$B31,1,0)</f>
        <v>1</v>
      </c>
      <c r="E19" s="296">
        <f>IF($C19='2017-V1'!$B30,1,0)</f>
        <v>1</v>
      </c>
      <c r="F19" s="296" t="e">
        <f>IF($C19=#REF!,1,0)</f>
        <v>#REF!</v>
      </c>
      <c r="G19" s="296">
        <f>IF($C19='2015-v1'!$B30,1,0)</f>
        <v>1</v>
      </c>
      <c r="H19" s="296">
        <f>IF($C19='2015'!$B31,1,0)</f>
        <v>1</v>
      </c>
    </row>
    <row r="20" spans="3:8" x14ac:dyDescent="0.25">
      <c r="C20" s="322" t="s">
        <v>1200</v>
      </c>
      <c r="D20" s="296">
        <f>IF($C20='2018-V1'!$B32,1,0)</f>
        <v>1</v>
      </c>
      <c r="E20" s="296">
        <f>IF($C20='2017-V1'!$B31,1,0)</f>
        <v>1</v>
      </c>
      <c r="F20" s="296" t="e">
        <f>IF($C20=#REF!,1,0)</f>
        <v>#REF!</v>
      </c>
      <c r="G20" s="296">
        <f>IF($C20='2015-v1'!$B31,1,0)</f>
        <v>1</v>
      </c>
      <c r="H20" s="296">
        <f>IF($C20='2015'!$B32,1,0)</f>
        <v>1</v>
      </c>
    </row>
    <row r="21" spans="3:8" x14ac:dyDescent="0.25">
      <c r="C21" s="322" t="s">
        <v>1201</v>
      </c>
      <c r="D21" s="296">
        <f>IF($C21='2018-V1'!$B33,1,0)</f>
        <v>1</v>
      </c>
      <c r="E21" s="296">
        <f>IF($C21='2017-V1'!$B32,1,0)</f>
        <v>1</v>
      </c>
      <c r="F21" s="296" t="e">
        <f>IF($C21=#REF!,1,0)</f>
        <v>#REF!</v>
      </c>
      <c r="G21" s="296">
        <f>IF($C21='2015-v1'!$B32,1,0)</f>
        <v>1</v>
      </c>
      <c r="H21" s="296">
        <f>IF($C21='2015'!$B33,1,0)</f>
        <v>1</v>
      </c>
    </row>
    <row r="22" spans="3:8" ht="30" x14ac:dyDescent="0.25">
      <c r="C22" s="263" t="s">
        <v>682</v>
      </c>
      <c r="D22" s="296">
        <f>IF($C22='2018-V1'!$B34,1,0)</f>
        <v>1</v>
      </c>
      <c r="E22" s="296">
        <f>IF($C22='2017-V1'!$B33,1,0)</f>
        <v>1</v>
      </c>
      <c r="F22" s="296" t="e">
        <f>IF($C22=#REF!,1,0)</f>
        <v>#REF!</v>
      </c>
      <c r="G22" s="296">
        <f>IF($C22='2015-v1'!$B33,1,0)</f>
        <v>1</v>
      </c>
      <c r="H22" s="296">
        <f>IF($C22='2015'!$B34,1,0)</f>
        <v>1</v>
      </c>
    </row>
    <row r="23" spans="3:8" x14ac:dyDescent="0.25">
      <c r="C23" s="263" t="s">
        <v>684</v>
      </c>
      <c r="D23" s="296">
        <f>IF($C23='2018-V1'!$B35,1,0)</f>
        <v>1</v>
      </c>
      <c r="E23" s="296">
        <f>IF($C23='2017-V1'!$B34,1,0)</f>
        <v>1</v>
      </c>
      <c r="F23" s="296" t="e">
        <f>IF($C23=#REF!,1,0)</f>
        <v>#REF!</v>
      </c>
      <c r="G23" s="296">
        <f>IF($C23='2015-v1'!$B34,1,0)</f>
        <v>1</v>
      </c>
      <c r="H23" s="296">
        <f>IF($C23='2015'!$B35,1,0)</f>
        <v>1</v>
      </c>
    </row>
    <row r="24" spans="3:8" x14ac:dyDescent="0.25">
      <c r="C24" s="263" t="s">
        <v>688</v>
      </c>
      <c r="D24" s="296">
        <f>IF($C24='2018-V1'!$B36,1,0)</f>
        <v>1</v>
      </c>
      <c r="E24" s="296">
        <f>IF($C24='2017-V1'!$B35,1,0)</f>
        <v>1</v>
      </c>
      <c r="F24" s="296" t="e">
        <f>IF($C24=#REF!,1,0)</f>
        <v>#REF!</v>
      </c>
      <c r="G24" s="296">
        <f>IF($C24='2015-v1'!$B35,1,0)</f>
        <v>1</v>
      </c>
      <c r="H24" s="296">
        <f>IF($C24='2015'!$B36,1,0)</f>
        <v>1</v>
      </c>
    </row>
    <row r="25" spans="3:8" ht="15.75" thickBot="1" x14ac:dyDescent="0.3">
      <c r="C25" s="322"/>
      <c r="D25" s="296">
        <f>IF($C25='2018-V1'!$B37,1,0)</f>
        <v>1</v>
      </c>
      <c r="E25" s="296">
        <f>IF($C25='2017-V1'!$B36,1,0)</f>
        <v>1</v>
      </c>
      <c r="F25" s="296" t="e">
        <f>IF($C25=#REF!,1,0)</f>
        <v>#REF!</v>
      </c>
      <c r="G25" s="296">
        <f>IF($C25='2015-v1'!$B36,1,0)</f>
        <v>1</v>
      </c>
      <c r="H25" s="296" t="e">
        <f>IF($C25='2015'!#REF!,1,0)</f>
        <v>#REF!</v>
      </c>
    </row>
    <row r="26" spans="3:8" ht="15.75" thickBot="1" x14ac:dyDescent="0.3">
      <c r="C26" s="267" t="s">
        <v>694</v>
      </c>
      <c r="D26" s="296">
        <f>IF($C26='2018-V1'!$B38,1,0)</f>
        <v>1</v>
      </c>
      <c r="E26" s="296">
        <f>IF($C26='2017-V1'!$B37,1,0)</f>
        <v>1</v>
      </c>
      <c r="F26" s="296" t="e">
        <f>IF($C26=#REF!,1,0)</f>
        <v>#REF!</v>
      </c>
      <c r="G26" s="296">
        <f>IF($C26='2015-v1'!$B37,1,0)</f>
        <v>1</v>
      </c>
      <c r="H26" s="296">
        <f>IF($C26='2015'!$B38,1,0)</f>
        <v>1</v>
      </c>
    </row>
    <row r="27" spans="3:8" x14ac:dyDescent="0.25">
      <c r="C27" s="263" t="s">
        <v>697</v>
      </c>
      <c r="D27" s="296">
        <f>IF($C27='2018-V1'!$B39,1,0)</f>
        <v>1</v>
      </c>
      <c r="E27" s="296">
        <f>IF($C27='2017-V1'!$B38,1,0)</f>
        <v>1</v>
      </c>
      <c r="F27" s="296" t="e">
        <f>IF($C27=#REF!,1,0)</f>
        <v>#REF!</v>
      </c>
      <c r="G27" s="296">
        <f>IF($C27='2015-v1'!$B38,1,0)</f>
        <v>1</v>
      </c>
      <c r="H27" s="296">
        <f>IF($C27='2015'!$B39,1,0)</f>
        <v>1</v>
      </c>
    </row>
    <row r="28" spans="3:8" x14ac:dyDescent="0.25">
      <c r="C28" s="322" t="s">
        <v>1215</v>
      </c>
      <c r="D28" s="296">
        <f>IF($C28='2018-V1'!$B40,1,0)</f>
        <v>1</v>
      </c>
      <c r="E28" s="296">
        <f>IF($C28='2017-V1'!$B39,1,0)</f>
        <v>1</v>
      </c>
      <c r="F28" s="296" t="e">
        <f>IF($C28=#REF!,1,0)</f>
        <v>#REF!</v>
      </c>
      <c r="G28" s="296">
        <f>IF($C28='2015-v1'!$B39,1,0)</f>
        <v>1</v>
      </c>
      <c r="H28" s="296">
        <f>IF($C28='2015'!$B40,1,0)</f>
        <v>1</v>
      </c>
    </row>
    <row r="29" spans="3:8" x14ac:dyDescent="0.25">
      <c r="C29" s="322" t="s">
        <v>1205</v>
      </c>
      <c r="D29" s="296">
        <f>IF($C29='2018-V1'!$B41,1,0)</f>
        <v>1</v>
      </c>
      <c r="E29" s="296">
        <f>IF($C29='2017-V1'!$B40,1,0)</f>
        <v>1</v>
      </c>
      <c r="F29" s="296" t="e">
        <f>IF($C29=#REF!,1,0)</f>
        <v>#REF!</v>
      </c>
      <c r="G29" s="296">
        <f>IF($C29='2015-v1'!$B40,1,0)</f>
        <v>1</v>
      </c>
      <c r="H29" s="296">
        <f>IF($C29='2015'!$B41,1,0)</f>
        <v>1</v>
      </c>
    </row>
    <row r="30" spans="3:8" x14ac:dyDescent="0.25">
      <c r="C30" s="322" t="s">
        <v>1206</v>
      </c>
      <c r="D30" s="296">
        <f>IF($C30='2018-V1'!$B42,1,0)</f>
        <v>1</v>
      </c>
      <c r="E30" s="296">
        <f>IF($C30='2017-V1'!$B41,1,0)</f>
        <v>1</v>
      </c>
      <c r="F30" s="296" t="e">
        <f>IF($C30=#REF!,1,0)</f>
        <v>#REF!</v>
      </c>
      <c r="G30" s="296">
        <f>IF($C30='2015-v1'!$B41,1,0)</f>
        <v>1</v>
      </c>
      <c r="H30" s="296">
        <f>IF($C30='2015'!$B42,1,0)</f>
        <v>1</v>
      </c>
    </row>
    <row r="31" spans="3:8" x14ac:dyDescent="0.25">
      <c r="C31" s="263" t="s">
        <v>699</v>
      </c>
      <c r="D31" s="296">
        <f>IF($C31='2018-V1'!$B43,1,0)</f>
        <v>1</v>
      </c>
      <c r="E31" s="296">
        <f>IF($C31='2017-V1'!$B42,1,0)</f>
        <v>1</v>
      </c>
      <c r="F31" s="296" t="e">
        <f>IF($C31=#REF!,1,0)</f>
        <v>#REF!</v>
      </c>
      <c r="G31" s="296">
        <f>IF($C31='2015-v1'!$B42,1,0)</f>
        <v>1</v>
      </c>
      <c r="H31" s="296">
        <f>IF($C31='2015'!$B43,1,0)</f>
        <v>1</v>
      </c>
    </row>
    <row r="32" spans="3:8" x14ac:dyDescent="0.25">
      <c r="C32" s="322" t="s">
        <v>1215</v>
      </c>
      <c r="D32" s="296">
        <f>IF($C32='2018-V1'!$B44,1,0)</f>
        <v>1</v>
      </c>
      <c r="E32" s="296">
        <f>IF($C32='2017-V1'!$B43,1,0)</f>
        <v>1</v>
      </c>
      <c r="F32" s="296" t="e">
        <f>IF($C32=#REF!,1,0)</f>
        <v>#REF!</v>
      </c>
      <c r="G32" s="296">
        <f>IF($C32='2015-v1'!$B43,1,0)</f>
        <v>1</v>
      </c>
      <c r="H32" s="296">
        <f>IF($C32='2015'!$B44,1,0)</f>
        <v>1</v>
      </c>
    </row>
    <row r="33" spans="3:8" x14ac:dyDescent="0.25">
      <c r="C33" s="322" t="s">
        <v>1205</v>
      </c>
      <c r="D33" s="296">
        <f>IF($C33='2018-V1'!$B45,1,0)</f>
        <v>1</v>
      </c>
      <c r="E33" s="296">
        <f>IF($C33='2017-V1'!$B44,1,0)</f>
        <v>1</v>
      </c>
      <c r="F33" s="296" t="e">
        <f>IF($C33=#REF!,1,0)</f>
        <v>#REF!</v>
      </c>
      <c r="G33" s="296">
        <f>IF($C33='2015-v1'!$B44,1,0)</f>
        <v>1</v>
      </c>
      <c r="H33" s="296">
        <f>IF($C33='2015'!$B45,1,0)</f>
        <v>1</v>
      </c>
    </row>
    <row r="34" spans="3:8" x14ac:dyDescent="0.25">
      <c r="C34" s="322" t="s">
        <v>1206</v>
      </c>
      <c r="D34" s="296">
        <f>IF($C34='2018-V1'!$B46,1,0)</f>
        <v>1</v>
      </c>
      <c r="E34" s="296">
        <f>IF($C34='2017-V1'!$B45,1,0)</f>
        <v>1</v>
      </c>
      <c r="F34" s="296" t="e">
        <f>IF($C34=#REF!,1,0)</f>
        <v>#REF!</v>
      </c>
      <c r="G34" s="296">
        <f>IF($C34='2015-v1'!$B45,1,0)</f>
        <v>1</v>
      </c>
      <c r="H34" s="296">
        <f>IF($C34='2015'!$B46,1,0)</f>
        <v>1</v>
      </c>
    </row>
    <row r="35" spans="3:8" ht="30" x14ac:dyDescent="0.25">
      <c r="C35" s="263" t="s">
        <v>701</v>
      </c>
      <c r="D35" s="296">
        <f>IF($C35='2018-V1'!$B47,1,0)</f>
        <v>1</v>
      </c>
      <c r="E35" s="296">
        <f>IF($C35='2017-V1'!$B46,1,0)</f>
        <v>1</v>
      </c>
      <c r="F35" s="296" t="e">
        <f>IF($C35=#REF!,1,0)</f>
        <v>#REF!</v>
      </c>
      <c r="G35" s="296">
        <f>IF($C35='2015-v1'!$B46,1,0)</f>
        <v>1</v>
      </c>
      <c r="H35" s="296">
        <f>IF($C35='2015'!$B47,1,0)</f>
        <v>1</v>
      </c>
    </row>
    <row r="36" spans="3:8" x14ac:dyDescent="0.25">
      <c r="C36" s="322" t="s">
        <v>1214</v>
      </c>
      <c r="D36" s="296">
        <f>IF($C36='2018-V1'!$B48,1,0)</f>
        <v>1</v>
      </c>
      <c r="E36" s="296">
        <f>IF($C36='2017-V1'!$B47,1,0)</f>
        <v>1</v>
      </c>
      <c r="F36" s="296" t="e">
        <f>IF($C36=#REF!,1,0)</f>
        <v>#REF!</v>
      </c>
      <c r="G36" s="296">
        <f>IF($C36='2015-v1'!$B47,1,0)</f>
        <v>1</v>
      </c>
      <c r="H36" s="296">
        <f>IF($C36='2015'!$B48,1,0)</f>
        <v>1</v>
      </c>
    </row>
    <row r="37" spans="3:8" x14ac:dyDescent="0.25">
      <c r="C37" s="322" t="s">
        <v>1205</v>
      </c>
      <c r="D37" s="296">
        <f>IF($C37='2018-V1'!$B49,1,0)</f>
        <v>1</v>
      </c>
      <c r="E37" s="296">
        <f>IF($C37='2017-V1'!$B48,1,0)</f>
        <v>1</v>
      </c>
      <c r="F37" s="296" t="e">
        <f>IF($C37=#REF!,1,0)</f>
        <v>#REF!</v>
      </c>
      <c r="G37" s="296">
        <f>IF($C37='2015-v1'!$B48,1,0)</f>
        <v>1</v>
      </c>
      <c r="H37" s="296">
        <f>IF($C37='2015'!$B49,1,0)</f>
        <v>1</v>
      </c>
    </row>
    <row r="38" spans="3:8" x14ac:dyDescent="0.25">
      <c r="C38" s="322" t="s">
        <v>1206</v>
      </c>
      <c r="D38" s="296">
        <f>IF($C38='2018-V1'!$B50,1,0)</f>
        <v>1</v>
      </c>
      <c r="E38" s="296">
        <f>IF($C38='2017-V1'!$B49,1,0)</f>
        <v>1</v>
      </c>
      <c r="F38" s="296" t="e">
        <f>IF($C38=#REF!,1,0)</f>
        <v>#REF!</v>
      </c>
      <c r="G38" s="296">
        <f>IF($C38='2015-v1'!$B49,1,0)</f>
        <v>1</v>
      </c>
      <c r="H38" s="296">
        <f>IF($C38='2015'!$B50,1,0)</f>
        <v>1</v>
      </c>
    </row>
    <row r="39" spans="3:8" x14ac:dyDescent="0.25">
      <c r="C39" s="263" t="s">
        <v>703</v>
      </c>
      <c r="D39" s="296">
        <f>IF($C39='2018-V1'!$B51,1,0)</f>
        <v>1</v>
      </c>
      <c r="E39" s="296">
        <f>IF($C39='2017-V1'!$B50,1,0)</f>
        <v>1</v>
      </c>
      <c r="F39" s="296" t="e">
        <f>IF($C39=#REF!,1,0)</f>
        <v>#REF!</v>
      </c>
      <c r="G39" s="296">
        <f>IF($C39='2015-v1'!$B50,1,0)</f>
        <v>1</v>
      </c>
      <c r="H39" s="296">
        <f>IF($C39='2015'!$B51,1,0)</f>
        <v>1</v>
      </c>
    </row>
    <row r="40" spans="3:8" ht="15.75" thickBot="1" x14ac:dyDescent="0.3">
      <c r="C40" s="322"/>
      <c r="D40" s="296">
        <f>IF($C40='2018-V1'!$B52,1,0)</f>
        <v>1</v>
      </c>
      <c r="E40" s="296">
        <f>IF($C40='2017-V1'!$B51,1,0)</f>
        <v>1</v>
      </c>
      <c r="F40" s="296" t="e">
        <f>IF($C40=#REF!,1,0)</f>
        <v>#REF!</v>
      </c>
      <c r="G40" s="296">
        <f>IF($C40='2015-v1'!$B51,1,0)</f>
        <v>1</v>
      </c>
      <c r="H40" s="296">
        <f>IF($C40='2015'!$B52,1,0)</f>
        <v>1</v>
      </c>
    </row>
    <row r="41" spans="3:8" ht="15.75" thickBot="1" x14ac:dyDescent="0.3">
      <c r="C41" s="267" t="s">
        <v>708</v>
      </c>
      <c r="D41" s="296">
        <f>IF($C41='2018-V1'!$B53,1,0)</f>
        <v>1</v>
      </c>
      <c r="E41" s="296">
        <f>IF($C41='2017-V1'!$B52,1,0)</f>
        <v>1</v>
      </c>
      <c r="F41" s="296" t="e">
        <f>IF($C41=#REF!,1,0)</f>
        <v>#REF!</v>
      </c>
      <c r="G41" s="296">
        <f>IF($C41='2015-v1'!$B52,1,0)</f>
        <v>1</v>
      </c>
      <c r="H41" s="296">
        <f>IF($C41='2015'!$B53,1,0)</f>
        <v>1</v>
      </c>
    </row>
    <row r="42" spans="3:8" x14ac:dyDescent="0.25">
      <c r="C42" s="263" t="s">
        <v>709</v>
      </c>
      <c r="D42" s="296">
        <f>IF($C42='2018-V1'!$B54,1,0)</f>
        <v>1</v>
      </c>
      <c r="E42" s="296">
        <f>IF($C42='2017-V1'!$B53,1,0)</f>
        <v>1</v>
      </c>
      <c r="F42" s="296" t="e">
        <f>IF($C42=#REF!,1,0)</f>
        <v>#REF!</v>
      </c>
      <c r="G42" s="296">
        <f>IF($C42='2015-v1'!$B53,1,0)</f>
        <v>1</v>
      </c>
      <c r="H42" s="296">
        <f>IF($C42='2015'!$B54,1,0)</f>
        <v>1</v>
      </c>
    </row>
    <row r="43" spans="3:8" x14ac:dyDescent="0.25">
      <c r="C43" s="263" t="s">
        <v>845</v>
      </c>
      <c r="D43" s="296">
        <f>IF($C43='2018-V1'!$B55,1,0)</f>
        <v>1</v>
      </c>
      <c r="E43" s="296">
        <f>IF($C43='2017-V1'!$B54,1,0)</f>
        <v>1</v>
      </c>
      <c r="F43" s="296" t="e">
        <f>IF($C43=#REF!,1,0)</f>
        <v>#REF!</v>
      </c>
      <c r="G43" s="296">
        <f>IF($C43='2015-v1'!$B54,1,0)</f>
        <v>1</v>
      </c>
      <c r="H43" s="296">
        <f>IF($C43='2015'!$B55,1,0)</f>
        <v>1</v>
      </c>
    </row>
    <row r="44" spans="3:8" x14ac:dyDescent="0.25">
      <c r="C44" s="322" t="s">
        <v>1204</v>
      </c>
      <c r="D44" s="296">
        <f>IF($C44='2018-V1'!$B56,1,0)</f>
        <v>1</v>
      </c>
      <c r="E44" s="296">
        <f>IF($C44='2017-V1'!$B55,1,0)</f>
        <v>1</v>
      </c>
      <c r="F44" s="296" t="e">
        <f>IF($C44=#REF!,1,0)</f>
        <v>#REF!</v>
      </c>
      <c r="G44" s="296">
        <f>IF($C44='2015-v1'!$B55,1,0)</f>
        <v>1</v>
      </c>
      <c r="H44" s="296">
        <f>IF($C44='2015'!$B56,1,0)</f>
        <v>1</v>
      </c>
    </row>
    <row r="45" spans="3:8" x14ac:dyDescent="0.25">
      <c r="C45" s="322" t="s">
        <v>1205</v>
      </c>
      <c r="D45" s="296">
        <f>IF($C45='2018-V1'!$B57,1,0)</f>
        <v>1</v>
      </c>
      <c r="E45" s="296">
        <f>IF($C45='2017-V1'!$B56,1,0)</f>
        <v>1</v>
      </c>
      <c r="F45" s="296" t="e">
        <f>IF($C45=#REF!,1,0)</f>
        <v>#REF!</v>
      </c>
      <c r="G45" s="296">
        <f>IF($C45='2015-v1'!$B56,1,0)</f>
        <v>1</v>
      </c>
      <c r="H45" s="296">
        <f>IF($C45='2015'!$B57,1,0)</f>
        <v>1</v>
      </c>
    </row>
    <row r="46" spans="3:8" x14ac:dyDescent="0.25">
      <c r="C46" s="322" t="s">
        <v>1206</v>
      </c>
      <c r="D46" s="296">
        <f>IF($C46='2018-V1'!$B58,1,0)</f>
        <v>1</v>
      </c>
      <c r="E46" s="296">
        <f>IF($C46='2017-V1'!$B57,1,0)</f>
        <v>1</v>
      </c>
      <c r="F46" s="296" t="e">
        <f>IF($C46=#REF!,1,0)</f>
        <v>#REF!</v>
      </c>
      <c r="G46" s="296">
        <f>IF($C46='2015-v1'!$B57,1,0)</f>
        <v>1</v>
      </c>
      <c r="H46" s="296">
        <f>IF($C46='2015'!$B58,1,0)</f>
        <v>1</v>
      </c>
    </row>
    <row r="47" spans="3:8" ht="30" x14ac:dyDescent="0.25">
      <c r="C47" s="263" t="s">
        <v>721</v>
      </c>
      <c r="D47" s="296">
        <f>IF($C47='2018-V1'!$B59,1,0)</f>
        <v>1</v>
      </c>
      <c r="E47" s="296">
        <f>IF($C47='2017-V1'!$B58,1,0)</f>
        <v>1</v>
      </c>
      <c r="F47" s="296" t="e">
        <f>IF($C47=#REF!,1,0)</f>
        <v>#REF!</v>
      </c>
      <c r="G47" s="296">
        <f>IF($C47='2015-v1'!$B58,1,0)</f>
        <v>1</v>
      </c>
      <c r="H47" s="296">
        <f>IF($C47='2015'!$B59,1,0)</f>
        <v>1</v>
      </c>
    </row>
    <row r="48" spans="3:8" x14ac:dyDescent="0.25">
      <c r="C48" s="322" t="s">
        <v>1207</v>
      </c>
      <c r="D48" s="296">
        <f>IF($C48='2018-V1'!$B60,1,0)</f>
        <v>1</v>
      </c>
      <c r="E48" s="296">
        <f>IF($C48='2017-V1'!$B59,1,0)</f>
        <v>1</v>
      </c>
      <c r="F48" s="296" t="e">
        <f>IF($C48=#REF!,1,0)</f>
        <v>#REF!</v>
      </c>
      <c r="G48" s="296">
        <f>IF($C48='2015-v1'!$B59,1,0)</f>
        <v>1</v>
      </c>
      <c r="H48" s="296">
        <f>IF($C48='2015'!$B60,1,0)</f>
        <v>1</v>
      </c>
    </row>
    <row r="49" spans="3:8" x14ac:dyDescent="0.25">
      <c r="C49" s="322" t="s">
        <v>1208</v>
      </c>
      <c r="D49" s="296">
        <f>IF($C49='2018-V1'!$B61,1,0)</f>
        <v>1</v>
      </c>
      <c r="E49" s="296">
        <f>IF($C49='2017-V1'!$B60,1,0)</f>
        <v>1</v>
      </c>
      <c r="F49" s="296" t="e">
        <f>IF($C49=#REF!,1,0)</f>
        <v>#REF!</v>
      </c>
      <c r="G49" s="296">
        <f>IF($C49='2015-v1'!$B60,1,0)</f>
        <v>1</v>
      </c>
      <c r="H49" s="296">
        <f>IF($C49='2015'!$B61,1,0)</f>
        <v>1</v>
      </c>
    </row>
    <row r="50" spans="3:8" x14ac:dyDescent="0.25">
      <c r="C50" s="322" t="s">
        <v>1209</v>
      </c>
      <c r="D50" s="296">
        <f>IF($C50='2018-V1'!$B62,1,0)</f>
        <v>1</v>
      </c>
      <c r="E50" s="296">
        <f>IF($C50='2017-V1'!$B61,1,0)</f>
        <v>1</v>
      </c>
      <c r="F50" s="296" t="e">
        <f>IF($C50=#REF!,1,0)</f>
        <v>#REF!</v>
      </c>
      <c r="G50" s="296">
        <f>IF($C50='2015-v1'!$B61,1,0)</f>
        <v>1</v>
      </c>
      <c r="H50" s="296">
        <f>IF($C50='2015'!$B62,1,0)</f>
        <v>1</v>
      </c>
    </row>
    <row r="51" spans="3:8" x14ac:dyDescent="0.25">
      <c r="C51" s="322" t="s">
        <v>1210</v>
      </c>
      <c r="D51" s="296">
        <f>IF($C51='2018-V1'!$B63,1,0)</f>
        <v>1</v>
      </c>
      <c r="E51" s="296">
        <f>IF($C51='2017-V1'!$B62,1,0)</f>
        <v>1</v>
      </c>
      <c r="F51" s="296" t="e">
        <f>IF($C51=#REF!,1,0)</f>
        <v>#REF!</v>
      </c>
      <c r="G51" s="296">
        <f>IF($C51='2015-v1'!$B62,1,0)</f>
        <v>1</v>
      </c>
      <c r="H51" s="296">
        <f>IF($C51='2015'!$B63,1,0)</f>
        <v>1</v>
      </c>
    </row>
    <row r="52" spans="3:8" x14ac:dyDescent="0.25">
      <c r="C52" s="322" t="s">
        <v>1211</v>
      </c>
      <c r="D52" s="296">
        <f>IF($C52='2018-V1'!$B64,1,0)</f>
        <v>1</v>
      </c>
      <c r="E52" s="296">
        <f>IF($C52='2017-V1'!$B63,1,0)</f>
        <v>1</v>
      </c>
      <c r="F52" s="296" t="e">
        <f>IF($C52=#REF!,1,0)</f>
        <v>#REF!</v>
      </c>
      <c r="G52" s="296">
        <f>IF($C52='2015-v1'!$B63,1,0)</f>
        <v>1</v>
      </c>
      <c r="H52" s="296">
        <f>IF($C52='2015'!$B64,1,0)</f>
        <v>1</v>
      </c>
    </row>
    <row r="53" spans="3:8" ht="30" x14ac:dyDescent="0.25">
      <c r="C53" s="322" t="s">
        <v>1213</v>
      </c>
      <c r="D53" s="296">
        <f>IF($C53='2018-V1'!$B65,1,0)</f>
        <v>1</v>
      </c>
      <c r="E53" s="296">
        <f>IF($C53='2017-V1'!$B64,1,0)</f>
        <v>1</v>
      </c>
      <c r="F53" s="296" t="e">
        <f>IF($C53=#REF!,1,0)</f>
        <v>#REF!</v>
      </c>
      <c r="G53" s="296">
        <f>IF($C53='2015-v1'!$B64,1,0)</f>
        <v>1</v>
      </c>
      <c r="H53" s="296">
        <f>IF($C53='2015'!$B65,1,0)</f>
        <v>1</v>
      </c>
    </row>
    <row r="54" spans="3:8" x14ac:dyDescent="0.25">
      <c r="C54" s="322" t="s">
        <v>1212</v>
      </c>
      <c r="D54" s="296">
        <f>IF($C54='2018-V1'!$B66,1,0)</f>
        <v>1</v>
      </c>
      <c r="E54" s="296">
        <f>IF($C54='2017-V1'!$B65,1,0)</f>
        <v>1</v>
      </c>
      <c r="F54" s="296" t="e">
        <f>IF($C54=#REF!,1,0)</f>
        <v>#REF!</v>
      </c>
      <c r="G54" s="296">
        <f>IF($C54='2015-v1'!$B65,1,0)</f>
        <v>1</v>
      </c>
      <c r="H54" s="296">
        <f>IF($C54='2015'!$B66,1,0)</f>
        <v>1</v>
      </c>
    </row>
    <row r="55" spans="3:8" ht="30" x14ac:dyDescent="0.25">
      <c r="C55" s="263" t="s">
        <v>740</v>
      </c>
      <c r="D55" s="296">
        <f>IF($C55='2018-V1'!$B67,1,0)</f>
        <v>1</v>
      </c>
      <c r="E55" s="296">
        <f>IF($C55='2017-V1'!$B66,1,0)</f>
        <v>1</v>
      </c>
      <c r="F55" s="296" t="e">
        <f>IF($C55=#REF!,1,0)</f>
        <v>#REF!</v>
      </c>
      <c r="G55" s="296">
        <f>IF($C55='2015-v1'!$B66,1,0)</f>
        <v>1</v>
      </c>
      <c r="H55" s="296">
        <f>IF($C55='2015'!$B67,1,0)</f>
        <v>1</v>
      </c>
    </row>
    <row r="56" spans="3:8" ht="30" x14ac:dyDescent="0.25">
      <c r="C56" s="263" t="s">
        <v>743</v>
      </c>
      <c r="D56" s="296">
        <f>IF($C56='2018-V1'!$B68,1,0)</f>
        <v>1</v>
      </c>
      <c r="E56" s="296">
        <f>IF($C56='2017-V1'!$B67,1,0)</f>
        <v>1</v>
      </c>
      <c r="F56" s="296" t="e">
        <f>IF($C56=#REF!,1,0)</f>
        <v>#REF!</v>
      </c>
      <c r="G56" s="296">
        <f>IF($C56='2015-v1'!$B67,1,0)</f>
        <v>1</v>
      </c>
      <c r="H56" s="296">
        <f>IF($C56='2015'!$B68,1,0)</f>
        <v>1</v>
      </c>
    </row>
    <row r="57" spans="3:8" x14ac:dyDescent="0.25">
      <c r="C57" s="322" t="s">
        <v>1198</v>
      </c>
      <c r="D57" s="296">
        <f>IF($C57='2018-V1'!$B69,1,0)</f>
        <v>1</v>
      </c>
      <c r="E57" s="296">
        <f>IF($C57='2017-V1'!$B68,1,0)</f>
        <v>1</v>
      </c>
      <c r="F57" s="296" t="e">
        <f>IF($C57=#REF!,1,0)</f>
        <v>#REF!</v>
      </c>
      <c r="G57" s="296">
        <f>IF($C57='2015-v1'!$B68,1,0)</f>
        <v>1</v>
      </c>
      <c r="H57" s="296">
        <f>IF($C57='2015'!$B69,1,0)</f>
        <v>1</v>
      </c>
    </row>
    <row r="58" spans="3:8" x14ac:dyDescent="0.25">
      <c r="C58" s="322" t="s">
        <v>1199</v>
      </c>
    </row>
    <row r="59" spans="3:8" x14ac:dyDescent="0.25">
      <c r="C59" s="322" t="s">
        <v>1200</v>
      </c>
    </row>
    <row r="60" spans="3:8" x14ac:dyDescent="0.25">
      <c r="C60" s="322" t="s">
        <v>1201</v>
      </c>
    </row>
    <row r="61" spans="3:8" ht="30" x14ac:dyDescent="0.25">
      <c r="C61" s="263" t="s">
        <v>749</v>
      </c>
    </row>
    <row r="62" spans="3:8" x14ac:dyDescent="0.25">
      <c r="C62" s="322" t="s">
        <v>1198</v>
      </c>
    </row>
    <row r="63" spans="3:8" x14ac:dyDescent="0.25">
      <c r="C63" s="322" t="s">
        <v>1199</v>
      </c>
    </row>
    <row r="64" spans="3:8" x14ac:dyDescent="0.25">
      <c r="C64" s="322" t="s">
        <v>1200</v>
      </c>
    </row>
    <row r="65" spans="3:3" x14ac:dyDescent="0.25">
      <c r="C65" s="322" t="s">
        <v>1201</v>
      </c>
    </row>
    <row r="66" spans="3:3" ht="30" x14ac:dyDescent="0.25">
      <c r="C66" s="263" t="s">
        <v>751</v>
      </c>
    </row>
    <row r="67" spans="3:3" ht="45" x14ac:dyDescent="0.25">
      <c r="C67" s="325" t="s">
        <v>1220</v>
      </c>
    </row>
    <row r="68" spans="3:3" x14ac:dyDescent="0.25">
      <c r="C68" s="322" t="s">
        <v>1193</v>
      </c>
    </row>
    <row r="69" spans="3:3" x14ac:dyDescent="0.25">
      <c r="C69" s="322" t="s">
        <v>1194</v>
      </c>
    </row>
    <row r="70" spans="3:3" x14ac:dyDescent="0.25">
      <c r="C70" s="322" t="s">
        <v>1195</v>
      </c>
    </row>
    <row r="71" spans="3:3" x14ac:dyDescent="0.25">
      <c r="C71" s="322" t="s">
        <v>1196</v>
      </c>
    </row>
    <row r="72" spans="3:3" x14ac:dyDescent="0.25">
      <c r="C72" s="322" t="s">
        <v>1197</v>
      </c>
    </row>
    <row r="73" spans="3:3" x14ac:dyDescent="0.25">
      <c r="C73" s="322" t="s">
        <v>915</v>
      </c>
    </row>
    <row r="74" spans="3:3" ht="30" x14ac:dyDescent="0.25">
      <c r="C74" s="322" t="s">
        <v>1202</v>
      </c>
    </row>
    <row r="75" spans="3:3" x14ac:dyDescent="0.25">
      <c r="C75" s="322" t="s">
        <v>1196</v>
      </c>
    </row>
    <row r="76" spans="3:3" x14ac:dyDescent="0.25">
      <c r="C76" s="322" t="s">
        <v>1197</v>
      </c>
    </row>
    <row r="77" spans="3:3" ht="30" x14ac:dyDescent="0.25">
      <c r="C77" s="263" t="s">
        <v>765</v>
      </c>
    </row>
    <row r="78" spans="3:3" ht="30" x14ac:dyDescent="0.25">
      <c r="C78" s="263" t="s">
        <v>767</v>
      </c>
    </row>
    <row r="79" spans="3:3" ht="45" x14ac:dyDescent="0.25">
      <c r="C79" s="263" t="s">
        <v>768</v>
      </c>
    </row>
    <row r="80" spans="3:3" x14ac:dyDescent="0.25">
      <c r="C80" s="263" t="s">
        <v>772</v>
      </c>
    </row>
    <row r="81" spans="3:3" x14ac:dyDescent="0.25">
      <c r="C81" s="322" t="s">
        <v>1203</v>
      </c>
    </row>
    <row r="82" spans="3:3" x14ac:dyDescent="0.25">
      <c r="C82" s="263" t="s">
        <v>776</v>
      </c>
    </row>
    <row r="83" spans="3:3" x14ac:dyDescent="0.25">
      <c r="C83" s="263" t="s">
        <v>779</v>
      </c>
    </row>
    <row r="84" spans="3:3" x14ac:dyDescent="0.25">
      <c r="C84" s="263" t="s">
        <v>781</v>
      </c>
    </row>
    <row r="85" spans="3:3" x14ac:dyDescent="0.25">
      <c r="C85" s="263" t="s">
        <v>783</v>
      </c>
    </row>
    <row r="86" spans="3:3" ht="15.75" thickBot="1" x14ac:dyDescent="0.3">
      <c r="C86" s="322"/>
    </row>
    <row r="87" spans="3:3" ht="15.75" thickBot="1" x14ac:dyDescent="0.3">
      <c r="C87" s="267" t="s">
        <v>790</v>
      </c>
    </row>
    <row r="88" spans="3:3" ht="15.75" thickBot="1" x14ac:dyDescent="0.3">
      <c r="C88" s="322"/>
    </row>
    <row r="89" spans="3:3" ht="15.75" thickBot="1" x14ac:dyDescent="0.3">
      <c r="C89" s="267" t="s">
        <v>793</v>
      </c>
    </row>
    <row r="90" spans="3:3" ht="15.75" thickBot="1" x14ac:dyDescent="0.3">
      <c r="C90" s="322"/>
    </row>
    <row r="91" spans="3:3" ht="15.75" thickBot="1" x14ac:dyDescent="0.3">
      <c r="C91" s="267" t="s">
        <v>795</v>
      </c>
    </row>
    <row r="92" spans="3:3" ht="15.75" thickBot="1" x14ac:dyDescent="0.3">
      <c r="C92" s="264"/>
    </row>
    <row r="93" spans="3:3" ht="15.75" thickBot="1" x14ac:dyDescent="0.3">
      <c r="C93" s="267" t="s">
        <v>798</v>
      </c>
    </row>
    <row r="94" spans="3:3" ht="15.75" thickBot="1" x14ac:dyDescent="0.3">
      <c r="C94" s="267"/>
    </row>
    <row r="95" spans="3:3" ht="15.75" thickBot="1" x14ac:dyDescent="0.3">
      <c r="C95" s="267" t="s">
        <v>801</v>
      </c>
    </row>
    <row r="96" spans="3:3" x14ac:dyDescent="0.25">
      <c r="C96" s="263" t="s">
        <v>802</v>
      </c>
    </row>
    <row r="97" spans="3:3" x14ac:dyDescent="0.25">
      <c r="C97" s="263" t="s">
        <v>809</v>
      </c>
    </row>
    <row r="98" spans="3:3" x14ac:dyDescent="0.25">
      <c r="C98" s="263" t="s">
        <v>811</v>
      </c>
    </row>
    <row r="99" spans="3:3" x14ac:dyDescent="0.25">
      <c r="C99" s="263" t="s">
        <v>814</v>
      </c>
    </row>
    <row r="100" spans="3:3" x14ac:dyDescent="0.25">
      <c r="C100" s="263" t="s">
        <v>818</v>
      </c>
    </row>
    <row r="101" spans="3:3" x14ac:dyDescent="0.25">
      <c r="C101" s="263" t="s">
        <v>820</v>
      </c>
    </row>
    <row r="102" spans="3:3" ht="15.75" thickBot="1" x14ac:dyDescent="0.3">
      <c r="C102" s="322"/>
    </row>
    <row r="103" spans="3:3" ht="15.75" thickBot="1" x14ac:dyDescent="0.3">
      <c r="C103" s="267" t="s">
        <v>825</v>
      </c>
    </row>
    <row r="104" spans="3:3" x14ac:dyDescent="0.25">
      <c r="C104" s="263" t="s">
        <v>826</v>
      </c>
    </row>
    <row r="105" spans="3:3" x14ac:dyDescent="0.25">
      <c r="C105" s="263" t="s">
        <v>828</v>
      </c>
    </row>
    <row r="106" spans="3:3" x14ac:dyDescent="0.25">
      <c r="C106" s="263" t="s">
        <v>830</v>
      </c>
    </row>
    <row r="107" spans="3:3" x14ac:dyDescent="0.25">
      <c r="C107" s="263" t="s">
        <v>831</v>
      </c>
    </row>
    <row r="108" spans="3:3" ht="15.75" thickBot="1" x14ac:dyDescent="0.3">
      <c r="C108" s="263"/>
    </row>
    <row r="109" spans="3:3" ht="15.75" thickBot="1" x14ac:dyDescent="0.3">
      <c r="C109" s="267" t="s">
        <v>833</v>
      </c>
    </row>
    <row r="110" spans="3:3" x14ac:dyDescent="0.25">
      <c r="C110" s="263" t="s">
        <v>836</v>
      </c>
    </row>
    <row r="111" spans="3:3" x14ac:dyDescent="0.25">
      <c r="C111" s="263" t="s">
        <v>837</v>
      </c>
    </row>
    <row r="112" spans="3:3" ht="15.75" thickBot="1" x14ac:dyDescent="0.3">
      <c r="C112" s="263"/>
    </row>
    <row r="113" spans="3:3" ht="19.5" thickBot="1" x14ac:dyDescent="0.3">
      <c r="C113" s="266" t="s">
        <v>1221</v>
      </c>
    </row>
    <row r="114" spans="3:3" ht="17.25" x14ac:dyDescent="0.25">
      <c r="C114" s="265"/>
    </row>
    <row r="115" spans="3:3" ht="30" x14ac:dyDescent="0.2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x14ac:dyDescent="0.25"/>
  <cols>
    <col min="3" max="3" width="30.42578125" customWidth="1"/>
  </cols>
  <sheetData>
    <row r="3" spans="3:10" x14ac:dyDescent="0.25">
      <c r="C3" t="s">
        <v>642</v>
      </c>
      <c r="D3" t="s">
        <v>1181</v>
      </c>
    </row>
    <row r="4" spans="3:10" x14ac:dyDescent="0.25">
      <c r="C4" t="s">
        <v>643</v>
      </c>
      <c r="D4" t="s">
        <v>1191</v>
      </c>
    </row>
    <row r="5" spans="3:10" ht="219" customHeight="1" x14ac:dyDescent="0.25">
      <c r="C5" s="241" t="s">
        <v>644</v>
      </c>
      <c r="D5" s="434" t="s">
        <v>645</v>
      </c>
      <c r="E5" s="434"/>
      <c r="F5" s="434"/>
      <c r="G5" s="434"/>
      <c r="H5" s="434"/>
      <c r="I5" s="434"/>
      <c r="J5" t="s">
        <v>1192</v>
      </c>
    </row>
  </sheetData>
  <mergeCells count="1">
    <mergeCell ref="D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435" t="s">
        <v>649</v>
      </c>
      <c r="B1" s="435" t="s">
        <v>650</v>
      </c>
      <c r="C1" s="435" t="s">
        <v>651</v>
      </c>
      <c r="D1" s="243" t="s">
        <v>652</v>
      </c>
      <c r="E1" s="435" t="s">
        <v>654</v>
      </c>
    </row>
    <row r="2" spans="1:5" ht="84.75" customHeight="1" thickBot="1" x14ac:dyDescent="0.3">
      <c r="A2" s="436"/>
      <c r="B2" s="436"/>
      <c r="C2" s="436"/>
      <c r="D2" s="244" t="s">
        <v>653</v>
      </c>
      <c r="E2" s="436"/>
    </row>
    <row r="3" spans="1:5" ht="15.75" thickBot="1" x14ac:dyDescent="0.3">
      <c r="A3" s="245">
        <v>1</v>
      </c>
      <c r="B3" s="246" t="s">
        <v>655</v>
      </c>
      <c r="C3" s="247"/>
      <c r="D3" s="247"/>
      <c r="E3" s="247"/>
    </row>
    <row r="4" spans="1:5" ht="56.25" customHeight="1" x14ac:dyDescent="0.25">
      <c r="A4" s="437">
        <v>1.1000000000000001</v>
      </c>
      <c r="B4" s="248" t="s">
        <v>656</v>
      </c>
      <c r="C4" s="440" t="s">
        <v>660</v>
      </c>
      <c r="D4" s="248" t="s">
        <v>661</v>
      </c>
      <c r="E4" s="440" t="s">
        <v>667</v>
      </c>
    </row>
    <row r="5" spans="1:5" ht="154.5" customHeight="1" x14ac:dyDescent="0.25">
      <c r="A5" s="438"/>
      <c r="B5" s="249" t="s">
        <v>657</v>
      </c>
      <c r="C5" s="441"/>
      <c r="D5" s="248" t="s">
        <v>662</v>
      </c>
      <c r="E5" s="441"/>
    </row>
    <row r="6" spans="1:5" ht="177" customHeight="1" x14ac:dyDescent="0.25">
      <c r="A6" s="438"/>
      <c r="B6" s="249" t="s">
        <v>658</v>
      </c>
      <c r="C6" s="441"/>
      <c r="D6" s="248" t="s">
        <v>663</v>
      </c>
      <c r="E6" s="441"/>
    </row>
    <row r="7" spans="1:5" ht="177" customHeight="1" x14ac:dyDescent="0.25">
      <c r="A7" s="438"/>
      <c r="B7" s="249" t="s">
        <v>659</v>
      </c>
      <c r="C7" s="441"/>
      <c r="D7" s="252"/>
      <c r="E7" s="441"/>
    </row>
    <row r="8" spans="1:5" ht="225" customHeight="1" x14ac:dyDescent="0.25">
      <c r="A8" s="438"/>
      <c r="B8" s="250"/>
      <c r="C8" s="441"/>
      <c r="D8" s="248" t="s">
        <v>664</v>
      </c>
      <c r="E8" s="441"/>
    </row>
    <row r="9" spans="1:5" ht="191.25" customHeight="1" x14ac:dyDescent="0.25">
      <c r="A9" s="438"/>
      <c r="B9" s="250"/>
      <c r="C9" s="441"/>
      <c r="D9" s="248" t="s">
        <v>665</v>
      </c>
      <c r="E9" s="441"/>
    </row>
    <row r="10" spans="1:5" ht="214.5" customHeight="1" thickBot="1" x14ac:dyDescent="0.3">
      <c r="A10" s="439"/>
      <c r="B10" s="251"/>
      <c r="C10" s="442"/>
      <c r="D10" s="253" t="s">
        <v>666</v>
      </c>
      <c r="E10" s="442"/>
    </row>
    <row r="11" spans="1:5" ht="23.25" thickBot="1" x14ac:dyDescent="0.3">
      <c r="A11" s="254">
        <v>1.2</v>
      </c>
      <c r="B11" s="253" t="s">
        <v>668</v>
      </c>
      <c r="C11" s="253" t="s">
        <v>669</v>
      </c>
      <c r="D11" s="253" t="s">
        <v>670</v>
      </c>
      <c r="E11" s="255"/>
    </row>
    <row r="12" spans="1:5" ht="56.25" customHeight="1" x14ac:dyDescent="0.25">
      <c r="A12" s="446"/>
      <c r="B12" s="248" t="s">
        <v>671</v>
      </c>
      <c r="C12" s="440" t="s">
        <v>673</v>
      </c>
      <c r="D12" s="248" t="s">
        <v>674</v>
      </c>
      <c r="E12" s="440" t="s">
        <v>667</v>
      </c>
    </row>
    <row r="13" spans="1:5" ht="191.25" customHeight="1" x14ac:dyDescent="0.25">
      <c r="A13" s="447"/>
      <c r="B13" s="249" t="s">
        <v>672</v>
      </c>
      <c r="C13" s="441"/>
      <c r="D13" s="248" t="s">
        <v>675</v>
      </c>
      <c r="E13" s="441"/>
    </row>
    <row r="14" spans="1:5" ht="213.75" customHeight="1" x14ac:dyDescent="0.25">
      <c r="A14" s="447"/>
      <c r="B14" s="249" t="s">
        <v>658</v>
      </c>
      <c r="C14" s="441"/>
      <c r="D14" s="248" t="s">
        <v>666</v>
      </c>
      <c r="E14" s="441"/>
    </row>
    <row r="15" spans="1:5" ht="177.75" customHeight="1" thickBot="1" x14ac:dyDescent="0.3">
      <c r="A15" s="448"/>
      <c r="B15" s="256" t="s">
        <v>659</v>
      </c>
      <c r="C15" s="442"/>
      <c r="D15" s="251"/>
      <c r="E15" s="442"/>
    </row>
    <row r="16" spans="1:5" x14ac:dyDescent="0.25">
      <c r="A16" s="446"/>
      <c r="B16" s="248" t="s">
        <v>676</v>
      </c>
      <c r="C16" s="440" t="s">
        <v>673</v>
      </c>
      <c r="D16" s="248" t="s">
        <v>677</v>
      </c>
      <c r="E16" s="440" t="s">
        <v>667</v>
      </c>
    </row>
    <row r="17" spans="1:5" ht="191.25" customHeight="1" x14ac:dyDescent="0.25">
      <c r="A17" s="447"/>
      <c r="B17" s="249" t="s">
        <v>672</v>
      </c>
      <c r="C17" s="441"/>
      <c r="D17" s="248" t="s">
        <v>675</v>
      </c>
      <c r="E17" s="441"/>
    </row>
    <row r="18" spans="1:5" ht="213.75" customHeight="1" x14ac:dyDescent="0.25">
      <c r="A18" s="447"/>
      <c r="B18" s="249" t="s">
        <v>658</v>
      </c>
      <c r="C18" s="441"/>
      <c r="D18" s="248" t="s">
        <v>666</v>
      </c>
      <c r="E18" s="441"/>
    </row>
    <row r="19" spans="1:5" ht="177.75" customHeight="1" thickBot="1" x14ac:dyDescent="0.3">
      <c r="A19" s="448"/>
      <c r="B19" s="256" t="s">
        <v>659</v>
      </c>
      <c r="C19" s="442"/>
      <c r="D19" s="251"/>
      <c r="E19" s="442"/>
    </row>
    <row r="20" spans="1:5" x14ac:dyDescent="0.25">
      <c r="A20" s="437">
        <v>1.3</v>
      </c>
      <c r="B20" s="248" t="s">
        <v>678</v>
      </c>
      <c r="C20" s="440" t="s">
        <v>680</v>
      </c>
      <c r="D20" s="248" t="s">
        <v>681</v>
      </c>
      <c r="E20" s="440" t="s">
        <v>667</v>
      </c>
    </row>
    <row r="21" spans="1:5" ht="267" customHeight="1" x14ac:dyDescent="0.25">
      <c r="A21" s="438"/>
      <c r="B21" s="249" t="s">
        <v>679</v>
      </c>
      <c r="C21" s="441"/>
      <c r="D21" s="248" t="s">
        <v>675</v>
      </c>
      <c r="E21" s="441"/>
    </row>
    <row r="22" spans="1:5" ht="213.75" customHeight="1" x14ac:dyDescent="0.25">
      <c r="A22" s="438"/>
      <c r="B22" s="249" t="s">
        <v>658</v>
      </c>
      <c r="C22" s="441"/>
      <c r="D22" s="248" t="s">
        <v>666</v>
      </c>
      <c r="E22" s="441"/>
    </row>
    <row r="23" spans="1:5" ht="177.75" customHeight="1" thickBot="1" x14ac:dyDescent="0.3">
      <c r="A23" s="439"/>
      <c r="B23" s="256" t="s">
        <v>659</v>
      </c>
      <c r="C23" s="442"/>
      <c r="D23" s="251"/>
      <c r="E23" s="442"/>
    </row>
    <row r="24" spans="1:5" ht="34.5" thickBot="1" x14ac:dyDescent="0.3">
      <c r="A24" s="254">
        <v>1.4</v>
      </c>
      <c r="B24" s="253" t="s">
        <v>682</v>
      </c>
      <c r="C24" s="255"/>
      <c r="D24" s="253" t="s">
        <v>683</v>
      </c>
      <c r="E24" s="255"/>
    </row>
    <row r="25" spans="1:5" x14ac:dyDescent="0.25">
      <c r="A25" s="437">
        <v>1.5</v>
      </c>
      <c r="B25" s="440" t="s">
        <v>684</v>
      </c>
      <c r="C25" s="443"/>
      <c r="D25" s="252"/>
      <c r="E25" s="443"/>
    </row>
    <row r="26" spans="1:5" ht="45" customHeight="1" x14ac:dyDescent="0.25">
      <c r="A26" s="438"/>
      <c r="B26" s="441"/>
      <c r="C26" s="444"/>
      <c r="D26" s="248" t="s">
        <v>685</v>
      </c>
      <c r="E26" s="444"/>
    </row>
    <row r="27" spans="1:5" ht="33.75" customHeight="1" x14ac:dyDescent="0.25">
      <c r="A27" s="438"/>
      <c r="B27" s="441"/>
      <c r="C27" s="444"/>
      <c r="D27" s="248" t="s">
        <v>686</v>
      </c>
      <c r="E27" s="444"/>
    </row>
    <row r="28" spans="1:5" ht="45.75" customHeight="1" thickBot="1" x14ac:dyDescent="0.3">
      <c r="A28" s="439"/>
      <c r="B28" s="442"/>
      <c r="C28" s="445"/>
      <c r="D28" s="253" t="s">
        <v>687</v>
      </c>
      <c r="E28" s="445"/>
    </row>
    <row r="29" spans="1:5" ht="22.5" x14ac:dyDescent="0.25">
      <c r="A29" s="437">
        <v>1.6</v>
      </c>
      <c r="B29" s="440" t="s">
        <v>688</v>
      </c>
      <c r="C29" s="443"/>
      <c r="D29" s="248" t="s">
        <v>689</v>
      </c>
      <c r="E29" s="248" t="s">
        <v>692</v>
      </c>
    </row>
    <row r="30" spans="1:5" ht="135" customHeight="1" x14ac:dyDescent="0.25">
      <c r="A30" s="438"/>
      <c r="B30" s="441"/>
      <c r="C30" s="444"/>
      <c r="D30" s="248" t="s">
        <v>690</v>
      </c>
      <c r="E30" s="248" t="s">
        <v>693</v>
      </c>
    </row>
    <row r="31" spans="1:5" x14ac:dyDescent="0.25">
      <c r="A31" s="438"/>
      <c r="B31" s="441"/>
      <c r="C31" s="444"/>
      <c r="D31" s="252"/>
      <c r="E31" s="250"/>
    </row>
    <row r="32" spans="1:5" ht="45.75" customHeight="1" thickBot="1" x14ac:dyDescent="0.3">
      <c r="A32" s="439"/>
      <c r="B32" s="442"/>
      <c r="C32" s="445"/>
      <c r="D32" s="253" t="s">
        <v>691</v>
      </c>
      <c r="E32" s="251"/>
    </row>
    <row r="33" spans="1:5" ht="23.25" thickBot="1" x14ac:dyDescent="0.3">
      <c r="A33" s="245">
        <v>2</v>
      </c>
      <c r="B33" s="246" t="s">
        <v>694</v>
      </c>
      <c r="C33" s="257" t="s">
        <v>695</v>
      </c>
      <c r="D33" s="257" t="s">
        <v>696</v>
      </c>
      <c r="E33" s="247"/>
    </row>
    <row r="34" spans="1:5" ht="78.75" customHeight="1" x14ac:dyDescent="0.25">
      <c r="A34" s="437">
        <v>2.1</v>
      </c>
      <c r="B34" s="248" t="s">
        <v>697</v>
      </c>
      <c r="C34" s="440" t="s">
        <v>695</v>
      </c>
      <c r="D34" s="248" t="s">
        <v>698</v>
      </c>
      <c r="E34" s="440" t="s">
        <v>667</v>
      </c>
    </row>
    <row r="35" spans="1:5" ht="191.25" customHeight="1" x14ac:dyDescent="0.25">
      <c r="A35" s="438"/>
      <c r="B35" s="249" t="s">
        <v>657</v>
      </c>
      <c r="C35" s="441"/>
      <c r="D35" s="248" t="s">
        <v>675</v>
      </c>
      <c r="E35" s="441"/>
    </row>
    <row r="36" spans="1:5" ht="213.75" customHeight="1" x14ac:dyDescent="0.25">
      <c r="A36" s="438"/>
      <c r="B36" s="249" t="s">
        <v>658</v>
      </c>
      <c r="C36" s="441"/>
      <c r="D36" s="248" t="s">
        <v>666</v>
      </c>
      <c r="E36" s="441"/>
    </row>
    <row r="37" spans="1:5" ht="177.75" customHeight="1" thickBot="1" x14ac:dyDescent="0.3">
      <c r="A37" s="439"/>
      <c r="B37" s="256" t="s">
        <v>659</v>
      </c>
      <c r="C37" s="442"/>
      <c r="D37" s="251"/>
      <c r="E37" s="442"/>
    </row>
    <row r="38" spans="1:5" x14ac:dyDescent="0.25">
      <c r="A38" s="437">
        <v>2.2000000000000002</v>
      </c>
      <c r="B38" s="248" t="s">
        <v>699</v>
      </c>
      <c r="C38" s="440" t="s">
        <v>695</v>
      </c>
      <c r="D38" s="248" t="s">
        <v>700</v>
      </c>
      <c r="E38" s="440" t="s">
        <v>667</v>
      </c>
    </row>
    <row r="39" spans="1:5" ht="154.5" customHeight="1" x14ac:dyDescent="0.25">
      <c r="A39" s="438"/>
      <c r="B39" s="249" t="s">
        <v>657</v>
      </c>
      <c r="C39" s="441"/>
      <c r="D39" s="252"/>
      <c r="E39" s="441"/>
    </row>
    <row r="40" spans="1:5" ht="191.25" customHeight="1" x14ac:dyDescent="0.25">
      <c r="A40" s="438"/>
      <c r="B40" s="249" t="s">
        <v>658</v>
      </c>
      <c r="C40" s="441"/>
      <c r="D40" s="248" t="s">
        <v>675</v>
      </c>
      <c r="E40" s="441"/>
    </row>
    <row r="41" spans="1:5" ht="214.5" customHeight="1" thickBot="1" x14ac:dyDescent="0.3">
      <c r="A41" s="439"/>
      <c r="B41" s="256" t="s">
        <v>659</v>
      </c>
      <c r="C41" s="442"/>
      <c r="D41" s="253" t="s">
        <v>666</v>
      </c>
      <c r="E41" s="442"/>
    </row>
    <row r="42" spans="1:5" ht="22.5" x14ac:dyDescent="0.25">
      <c r="A42" s="437">
        <v>2.2999999999999998</v>
      </c>
      <c r="B42" s="248" t="s">
        <v>701</v>
      </c>
      <c r="C42" s="440" t="s">
        <v>695</v>
      </c>
      <c r="D42" s="248" t="s">
        <v>702</v>
      </c>
      <c r="E42" s="440" t="s">
        <v>667</v>
      </c>
    </row>
    <row r="43" spans="1:5" ht="191.25" customHeight="1" x14ac:dyDescent="0.25">
      <c r="A43" s="438"/>
      <c r="B43" s="249" t="s">
        <v>672</v>
      </c>
      <c r="C43" s="441"/>
      <c r="D43" s="248" t="s">
        <v>675</v>
      </c>
      <c r="E43" s="441"/>
    </row>
    <row r="44" spans="1:5" ht="213.75" customHeight="1" x14ac:dyDescent="0.25">
      <c r="A44" s="438"/>
      <c r="B44" s="249" t="s">
        <v>658</v>
      </c>
      <c r="C44" s="441"/>
      <c r="D44" s="248" t="s">
        <v>666</v>
      </c>
      <c r="E44" s="441"/>
    </row>
    <row r="45" spans="1:5" ht="177.75" customHeight="1" thickBot="1" x14ac:dyDescent="0.3">
      <c r="A45" s="439"/>
      <c r="B45" s="256" t="s">
        <v>659</v>
      </c>
      <c r="C45" s="442"/>
      <c r="D45" s="251"/>
      <c r="E45" s="442"/>
    </row>
    <row r="46" spans="1:5" ht="22.5" x14ac:dyDescent="0.25">
      <c r="A46" s="437">
        <v>2.4</v>
      </c>
      <c r="B46" s="440" t="s">
        <v>703</v>
      </c>
      <c r="C46" s="440" t="s">
        <v>695</v>
      </c>
      <c r="D46" s="248" t="s">
        <v>704</v>
      </c>
      <c r="E46" s="443"/>
    </row>
    <row r="47" spans="1:5" ht="67.5" customHeight="1" x14ac:dyDescent="0.25">
      <c r="A47" s="438"/>
      <c r="B47" s="441"/>
      <c r="C47" s="441"/>
      <c r="D47" s="248" t="s">
        <v>705</v>
      </c>
      <c r="E47" s="444"/>
    </row>
    <row r="48" spans="1:5" ht="123.75" customHeight="1" x14ac:dyDescent="0.25">
      <c r="A48" s="438"/>
      <c r="B48" s="441"/>
      <c r="C48" s="441"/>
      <c r="D48" s="248" t="s">
        <v>706</v>
      </c>
      <c r="E48" s="444"/>
    </row>
    <row r="49" spans="1:5" ht="57" customHeight="1" thickBot="1" x14ac:dyDescent="0.3">
      <c r="A49" s="439"/>
      <c r="B49" s="442"/>
      <c r="C49" s="442"/>
      <c r="D49" s="253" t="s">
        <v>707</v>
      </c>
      <c r="E49" s="445"/>
    </row>
    <row r="50" spans="1:5" x14ac:dyDescent="0.25">
      <c r="A50" s="449">
        <v>3</v>
      </c>
      <c r="B50" s="452" t="s">
        <v>708</v>
      </c>
      <c r="C50" s="455"/>
      <c r="D50" s="458" t="s">
        <v>700</v>
      </c>
      <c r="E50" s="455"/>
    </row>
    <row r="51" spans="1:5" x14ac:dyDescent="0.25">
      <c r="A51" s="450"/>
      <c r="B51" s="453"/>
      <c r="C51" s="456"/>
      <c r="D51" s="459"/>
      <c r="E51" s="456"/>
    </row>
    <row r="52" spans="1:5" ht="15.75" thickBot="1" x14ac:dyDescent="0.3">
      <c r="A52" s="451"/>
      <c r="B52" s="454"/>
      <c r="C52" s="457"/>
      <c r="D52" s="460"/>
      <c r="E52" s="457"/>
    </row>
    <row r="53" spans="1:5" ht="67.5" customHeight="1" x14ac:dyDescent="0.25">
      <c r="A53" s="437">
        <v>3.1</v>
      </c>
      <c r="B53" s="440" t="s">
        <v>709</v>
      </c>
      <c r="C53" s="440" t="s">
        <v>710</v>
      </c>
      <c r="D53" s="248" t="s">
        <v>711</v>
      </c>
      <c r="E53" s="443"/>
    </row>
    <row r="54" spans="1:5" ht="180.75" customHeight="1" thickBot="1" x14ac:dyDescent="0.3">
      <c r="A54" s="439"/>
      <c r="B54" s="442"/>
      <c r="C54" s="442"/>
      <c r="D54" s="253" t="s">
        <v>712</v>
      </c>
      <c r="E54" s="445"/>
    </row>
    <row r="55" spans="1:5" x14ac:dyDescent="0.25">
      <c r="A55" s="437">
        <v>3.2</v>
      </c>
      <c r="B55" s="248" t="s">
        <v>713</v>
      </c>
      <c r="C55" s="440" t="s">
        <v>715</v>
      </c>
      <c r="D55" s="248" t="s">
        <v>716</v>
      </c>
      <c r="E55" s="440" t="s">
        <v>667</v>
      </c>
    </row>
    <row r="56" spans="1:5" ht="165.75" customHeight="1" x14ac:dyDescent="0.25">
      <c r="A56" s="438"/>
      <c r="B56" s="249" t="s">
        <v>714</v>
      </c>
      <c r="C56" s="441"/>
      <c r="D56" s="248" t="s">
        <v>717</v>
      </c>
      <c r="E56" s="441"/>
    </row>
    <row r="57" spans="1:5" ht="177" customHeight="1" x14ac:dyDescent="0.25">
      <c r="A57" s="438"/>
      <c r="B57" s="249" t="s">
        <v>658</v>
      </c>
      <c r="C57" s="441"/>
      <c r="D57" s="248" t="s">
        <v>718</v>
      </c>
      <c r="E57" s="441"/>
    </row>
    <row r="58" spans="1:5" ht="177" customHeight="1" x14ac:dyDescent="0.25">
      <c r="A58" s="438"/>
      <c r="B58" s="249" t="s">
        <v>659</v>
      </c>
      <c r="C58" s="441"/>
      <c r="D58" s="252"/>
      <c r="E58" s="441"/>
    </row>
    <row r="59" spans="1:5" ht="247.5" customHeight="1" x14ac:dyDescent="0.25">
      <c r="A59" s="438"/>
      <c r="B59" s="252"/>
      <c r="C59" s="441"/>
      <c r="D59" s="248" t="s">
        <v>719</v>
      </c>
      <c r="E59" s="441"/>
    </row>
    <row r="60" spans="1:5" ht="191.25" customHeight="1" x14ac:dyDescent="0.25">
      <c r="A60" s="438"/>
      <c r="B60" s="252"/>
      <c r="C60" s="441"/>
      <c r="D60" s="248" t="s">
        <v>720</v>
      </c>
      <c r="E60" s="441"/>
    </row>
    <row r="61" spans="1:5" ht="214.5" customHeight="1" thickBot="1" x14ac:dyDescent="0.3">
      <c r="A61" s="439"/>
      <c r="B61" s="251"/>
      <c r="C61" s="442"/>
      <c r="D61" s="253" t="s">
        <v>666</v>
      </c>
      <c r="E61" s="442"/>
    </row>
    <row r="62" spans="1:5" x14ac:dyDescent="0.25">
      <c r="A62" s="437">
        <v>3.3</v>
      </c>
      <c r="B62" s="440" t="s">
        <v>721</v>
      </c>
      <c r="C62" s="440" t="s">
        <v>722</v>
      </c>
      <c r="D62" s="248" t="s">
        <v>700</v>
      </c>
      <c r="E62" s="440" t="s">
        <v>724</v>
      </c>
    </row>
    <row r="63" spans="1:5" x14ac:dyDescent="0.25">
      <c r="A63" s="438"/>
      <c r="B63" s="441"/>
      <c r="C63" s="441"/>
      <c r="D63" s="252"/>
      <c r="E63" s="441"/>
    </row>
    <row r="64" spans="1:5" ht="203.25" customHeight="1" thickBot="1" x14ac:dyDescent="0.3">
      <c r="A64" s="439"/>
      <c r="B64" s="442"/>
      <c r="C64" s="442"/>
      <c r="D64" s="253" t="s">
        <v>723</v>
      </c>
      <c r="E64" s="442"/>
    </row>
    <row r="65" spans="1:5" x14ac:dyDescent="0.25">
      <c r="A65" s="446"/>
      <c r="B65" s="440" t="s">
        <v>725</v>
      </c>
      <c r="C65" s="440" t="s">
        <v>722</v>
      </c>
      <c r="D65" s="248" t="s">
        <v>700</v>
      </c>
      <c r="E65" s="440" t="s">
        <v>724</v>
      </c>
    </row>
    <row r="66" spans="1:5" x14ac:dyDescent="0.25">
      <c r="A66" s="447"/>
      <c r="B66" s="441"/>
      <c r="C66" s="441"/>
      <c r="D66" s="252"/>
      <c r="E66" s="441"/>
    </row>
    <row r="67" spans="1:5" ht="180.75" customHeight="1" thickBot="1" x14ac:dyDescent="0.3">
      <c r="A67" s="448"/>
      <c r="B67" s="442"/>
      <c r="C67" s="442"/>
      <c r="D67" s="253" t="s">
        <v>726</v>
      </c>
      <c r="E67" s="442"/>
    </row>
    <row r="68" spans="1:5" x14ac:dyDescent="0.25">
      <c r="A68" s="446"/>
      <c r="B68" s="440" t="s">
        <v>727</v>
      </c>
      <c r="C68" s="440" t="s">
        <v>722</v>
      </c>
      <c r="D68" s="248" t="s">
        <v>700</v>
      </c>
      <c r="E68" s="440" t="s">
        <v>724</v>
      </c>
    </row>
    <row r="69" spans="1:5" x14ac:dyDescent="0.25">
      <c r="A69" s="447"/>
      <c r="B69" s="441"/>
      <c r="C69" s="441"/>
      <c r="D69" s="252"/>
      <c r="E69" s="441"/>
    </row>
    <row r="70" spans="1:5" ht="180.75" customHeight="1" thickBot="1" x14ac:dyDescent="0.3">
      <c r="A70" s="448"/>
      <c r="B70" s="442"/>
      <c r="C70" s="442"/>
      <c r="D70" s="253" t="s">
        <v>728</v>
      </c>
      <c r="E70" s="442"/>
    </row>
    <row r="71" spans="1:5" x14ac:dyDescent="0.25">
      <c r="A71" s="446"/>
      <c r="B71" s="440" t="s">
        <v>729</v>
      </c>
      <c r="C71" s="440" t="s">
        <v>722</v>
      </c>
      <c r="D71" s="248" t="s">
        <v>700</v>
      </c>
      <c r="E71" s="440" t="s">
        <v>724</v>
      </c>
    </row>
    <row r="72" spans="1:5" x14ac:dyDescent="0.25">
      <c r="A72" s="447"/>
      <c r="B72" s="441"/>
      <c r="C72" s="441"/>
      <c r="D72" s="252"/>
      <c r="E72" s="441"/>
    </row>
    <row r="73" spans="1:5" ht="203.25" customHeight="1" thickBot="1" x14ac:dyDescent="0.3">
      <c r="A73" s="448"/>
      <c r="B73" s="442"/>
      <c r="C73" s="442"/>
      <c r="D73" s="253" t="s">
        <v>730</v>
      </c>
      <c r="E73" s="442"/>
    </row>
    <row r="74" spans="1:5" x14ac:dyDescent="0.25">
      <c r="A74" s="446"/>
      <c r="B74" s="440" t="s">
        <v>731</v>
      </c>
      <c r="C74" s="440" t="s">
        <v>722</v>
      </c>
      <c r="D74" s="248" t="s">
        <v>700</v>
      </c>
      <c r="E74" s="440" t="s">
        <v>724</v>
      </c>
    </row>
    <row r="75" spans="1:5" x14ac:dyDescent="0.25">
      <c r="A75" s="447"/>
      <c r="B75" s="441"/>
      <c r="C75" s="441"/>
      <c r="D75" s="252"/>
      <c r="E75" s="441"/>
    </row>
    <row r="76" spans="1:5" ht="214.5" customHeight="1" thickBot="1" x14ac:dyDescent="0.3">
      <c r="A76" s="448"/>
      <c r="B76" s="442"/>
      <c r="C76" s="442"/>
      <c r="D76" s="253" t="s">
        <v>732</v>
      </c>
      <c r="E76" s="442"/>
    </row>
    <row r="77" spans="1:5" x14ac:dyDescent="0.25">
      <c r="A77" s="446"/>
      <c r="B77" s="440" t="s">
        <v>733</v>
      </c>
      <c r="C77" s="440" t="s">
        <v>722</v>
      </c>
      <c r="D77" s="248" t="s">
        <v>700</v>
      </c>
      <c r="E77" s="440" t="s">
        <v>724</v>
      </c>
    </row>
    <row r="78" spans="1:5" x14ac:dyDescent="0.25">
      <c r="A78" s="447"/>
      <c r="B78" s="441"/>
      <c r="C78" s="441"/>
      <c r="D78" s="252"/>
      <c r="E78" s="441"/>
    </row>
    <row r="79" spans="1:5" ht="203.25" customHeight="1" thickBot="1" x14ac:dyDescent="0.3">
      <c r="A79" s="448"/>
      <c r="B79" s="442"/>
      <c r="C79" s="442"/>
      <c r="D79" s="253" t="s">
        <v>734</v>
      </c>
      <c r="E79" s="442"/>
    </row>
    <row r="80" spans="1:5" x14ac:dyDescent="0.25">
      <c r="A80" s="446"/>
      <c r="B80" s="440" t="s">
        <v>735</v>
      </c>
      <c r="C80" s="440" t="s">
        <v>722</v>
      </c>
      <c r="D80" s="248" t="s">
        <v>700</v>
      </c>
      <c r="E80" s="440" t="s">
        <v>737</v>
      </c>
    </row>
    <row r="81" spans="1:5" x14ac:dyDescent="0.25">
      <c r="A81" s="447"/>
      <c r="B81" s="441"/>
      <c r="C81" s="441"/>
      <c r="D81" s="252"/>
      <c r="E81" s="441"/>
    </row>
    <row r="82" spans="1:5" ht="282" customHeight="1" thickBot="1" x14ac:dyDescent="0.3">
      <c r="A82" s="448"/>
      <c r="B82" s="442"/>
      <c r="C82" s="442"/>
      <c r="D82" s="253" t="s">
        <v>736</v>
      </c>
      <c r="E82" s="442"/>
    </row>
    <row r="83" spans="1:5" x14ac:dyDescent="0.25">
      <c r="A83" s="446"/>
      <c r="B83" s="440" t="s">
        <v>738</v>
      </c>
      <c r="C83" s="440" t="s">
        <v>722</v>
      </c>
      <c r="D83" s="248" t="s">
        <v>700</v>
      </c>
      <c r="E83" s="440" t="s">
        <v>667</v>
      </c>
    </row>
    <row r="84" spans="1:5" x14ac:dyDescent="0.25">
      <c r="A84" s="447"/>
      <c r="B84" s="441"/>
      <c r="C84" s="441"/>
      <c r="D84" s="252"/>
      <c r="E84" s="441"/>
    </row>
    <row r="85" spans="1:5" ht="214.5" customHeight="1" thickBot="1" x14ac:dyDescent="0.3">
      <c r="A85" s="448"/>
      <c r="B85" s="442"/>
      <c r="C85" s="442"/>
      <c r="D85" s="253" t="s">
        <v>739</v>
      </c>
      <c r="E85" s="442"/>
    </row>
    <row r="86" spans="1:5" ht="23.25" thickBot="1" x14ac:dyDescent="0.3">
      <c r="A86" s="254">
        <v>3.4</v>
      </c>
      <c r="B86" s="253" t="s">
        <v>740</v>
      </c>
      <c r="C86" s="253" t="s">
        <v>741</v>
      </c>
      <c r="D86" s="253" t="s">
        <v>742</v>
      </c>
      <c r="E86" s="255"/>
    </row>
    <row r="87" spans="1:5" ht="135" customHeight="1" x14ac:dyDescent="0.25">
      <c r="A87" s="437">
        <v>3.5</v>
      </c>
      <c r="B87" s="248" t="s">
        <v>743</v>
      </c>
      <c r="C87" s="440" t="s">
        <v>746</v>
      </c>
      <c r="D87" s="248" t="s">
        <v>747</v>
      </c>
      <c r="E87" s="440" t="s">
        <v>667</v>
      </c>
    </row>
    <row r="88" spans="1:5" x14ac:dyDescent="0.25">
      <c r="A88" s="438"/>
      <c r="B88" s="248" t="s">
        <v>744</v>
      </c>
      <c r="C88" s="441"/>
      <c r="D88" s="248" t="s">
        <v>748</v>
      </c>
      <c r="E88" s="441"/>
    </row>
    <row r="89" spans="1:5" ht="191.25" customHeight="1" x14ac:dyDescent="0.25">
      <c r="A89" s="438"/>
      <c r="B89" s="249" t="s">
        <v>657</v>
      </c>
      <c r="C89" s="441"/>
      <c r="D89" s="248" t="s">
        <v>675</v>
      </c>
      <c r="E89" s="441"/>
    </row>
    <row r="90" spans="1:5" ht="255.75" customHeight="1" x14ac:dyDescent="0.25">
      <c r="A90" s="438"/>
      <c r="B90" s="249" t="s">
        <v>745</v>
      </c>
      <c r="C90" s="441"/>
      <c r="D90" s="248" t="s">
        <v>666</v>
      </c>
      <c r="E90" s="441"/>
    </row>
    <row r="91" spans="1:5" ht="177" customHeight="1" x14ac:dyDescent="0.25">
      <c r="A91" s="438"/>
      <c r="B91" s="249" t="s">
        <v>658</v>
      </c>
      <c r="C91" s="441"/>
      <c r="D91" s="250"/>
      <c r="E91" s="441"/>
    </row>
    <row r="92" spans="1:5" ht="177.75" customHeight="1" thickBot="1" x14ac:dyDescent="0.3">
      <c r="A92" s="439"/>
      <c r="B92" s="256" t="s">
        <v>659</v>
      </c>
      <c r="C92" s="442"/>
      <c r="D92" s="251"/>
      <c r="E92" s="442"/>
    </row>
    <row r="93" spans="1:5" ht="22.5" x14ac:dyDescent="0.25">
      <c r="A93" s="437">
        <v>3.6</v>
      </c>
      <c r="B93" s="248" t="s">
        <v>749</v>
      </c>
      <c r="C93" s="440" t="s">
        <v>746</v>
      </c>
      <c r="D93" s="440" t="s">
        <v>750</v>
      </c>
      <c r="E93" s="440" t="s">
        <v>667</v>
      </c>
    </row>
    <row r="94" spans="1:5" ht="154.5" customHeight="1" x14ac:dyDescent="0.25">
      <c r="A94" s="438"/>
      <c r="B94" s="249" t="s">
        <v>657</v>
      </c>
      <c r="C94" s="441"/>
      <c r="D94" s="441"/>
      <c r="E94" s="441"/>
    </row>
    <row r="95" spans="1:5" ht="255.75" customHeight="1" x14ac:dyDescent="0.25">
      <c r="A95" s="438"/>
      <c r="B95" s="249" t="s">
        <v>745</v>
      </c>
      <c r="C95" s="441"/>
      <c r="D95" s="441"/>
      <c r="E95" s="441"/>
    </row>
    <row r="96" spans="1:5" ht="177" customHeight="1" x14ac:dyDescent="0.25">
      <c r="A96" s="438"/>
      <c r="B96" s="249" t="s">
        <v>658</v>
      </c>
      <c r="C96" s="441"/>
      <c r="D96" s="441"/>
      <c r="E96" s="441"/>
    </row>
    <row r="97" spans="1:5" ht="177.75" customHeight="1" thickBot="1" x14ac:dyDescent="0.3">
      <c r="A97" s="439"/>
      <c r="B97" s="256" t="s">
        <v>659</v>
      </c>
      <c r="C97" s="442"/>
      <c r="D97" s="442"/>
      <c r="E97" s="442"/>
    </row>
    <row r="98" spans="1:5" x14ac:dyDescent="0.25">
      <c r="A98" s="437">
        <v>3.7</v>
      </c>
      <c r="B98" s="440" t="s">
        <v>751</v>
      </c>
      <c r="C98" s="440" t="s">
        <v>746</v>
      </c>
      <c r="D98" s="248" t="s">
        <v>752</v>
      </c>
      <c r="E98" s="440" t="s">
        <v>667</v>
      </c>
    </row>
    <row r="99" spans="1:5" x14ac:dyDescent="0.25">
      <c r="A99" s="438"/>
      <c r="B99" s="441"/>
      <c r="C99" s="441"/>
      <c r="D99" s="248" t="s">
        <v>748</v>
      </c>
      <c r="E99" s="441"/>
    </row>
    <row r="100" spans="1:5" ht="191.25" customHeight="1" x14ac:dyDescent="0.25">
      <c r="A100" s="438"/>
      <c r="B100" s="441"/>
      <c r="C100" s="441"/>
      <c r="D100" s="248" t="s">
        <v>675</v>
      </c>
      <c r="E100" s="441"/>
    </row>
    <row r="101" spans="1:5" ht="214.5" customHeight="1" thickBot="1" x14ac:dyDescent="0.3">
      <c r="A101" s="439"/>
      <c r="B101" s="442"/>
      <c r="C101" s="442"/>
      <c r="D101" s="253" t="s">
        <v>666</v>
      </c>
      <c r="E101" s="442"/>
    </row>
    <row r="102" spans="1:5" ht="22.5" x14ac:dyDescent="0.25">
      <c r="A102" s="446"/>
      <c r="B102" s="248" t="s">
        <v>753</v>
      </c>
      <c r="C102" s="440" t="s">
        <v>746</v>
      </c>
      <c r="D102" s="248" t="s">
        <v>755</v>
      </c>
      <c r="E102" s="440" t="s">
        <v>667</v>
      </c>
    </row>
    <row r="103" spans="1:5" ht="132" customHeight="1" x14ac:dyDescent="0.25">
      <c r="A103" s="447"/>
      <c r="B103" s="249" t="s">
        <v>754</v>
      </c>
      <c r="C103" s="441"/>
      <c r="D103" s="248" t="s">
        <v>756</v>
      </c>
      <c r="E103" s="441"/>
    </row>
    <row r="104" spans="1:5" ht="154.5" customHeight="1" x14ac:dyDescent="0.25">
      <c r="A104" s="447"/>
      <c r="B104" s="249" t="s">
        <v>657</v>
      </c>
      <c r="C104" s="441"/>
      <c r="D104" s="248" t="s">
        <v>757</v>
      </c>
      <c r="E104" s="441"/>
    </row>
    <row r="105" spans="1:5" ht="255.75" customHeight="1" x14ac:dyDescent="0.25">
      <c r="A105" s="447"/>
      <c r="B105" s="249" t="s">
        <v>745</v>
      </c>
      <c r="C105" s="441"/>
      <c r="D105" s="248" t="s">
        <v>758</v>
      </c>
      <c r="E105" s="441"/>
    </row>
    <row r="106" spans="1:5" ht="177" customHeight="1" x14ac:dyDescent="0.25">
      <c r="A106" s="447"/>
      <c r="B106" s="249" t="s">
        <v>658</v>
      </c>
      <c r="C106" s="441"/>
      <c r="D106" s="248" t="s">
        <v>759</v>
      </c>
      <c r="E106" s="441"/>
    </row>
    <row r="107" spans="1:5" ht="177" customHeight="1" x14ac:dyDescent="0.25">
      <c r="A107" s="447"/>
      <c r="B107" s="249" t="s">
        <v>659</v>
      </c>
      <c r="C107" s="441"/>
      <c r="D107" s="248" t="s">
        <v>760</v>
      </c>
      <c r="E107" s="441"/>
    </row>
    <row r="108" spans="1:5" x14ac:dyDescent="0.25">
      <c r="A108" s="447"/>
      <c r="B108" s="252"/>
      <c r="C108" s="441"/>
      <c r="D108" s="248" t="s">
        <v>748</v>
      </c>
      <c r="E108" s="441"/>
    </row>
    <row r="109" spans="1:5" ht="191.25" customHeight="1" x14ac:dyDescent="0.25">
      <c r="A109" s="447"/>
      <c r="B109" s="250"/>
      <c r="C109" s="441"/>
      <c r="D109" s="248" t="s">
        <v>675</v>
      </c>
      <c r="E109" s="441"/>
    </row>
    <row r="110" spans="1:5" ht="214.5" customHeight="1" thickBot="1" x14ac:dyDescent="0.3">
      <c r="A110" s="448"/>
      <c r="B110" s="251"/>
      <c r="C110" s="442"/>
      <c r="D110" s="253" t="s">
        <v>666</v>
      </c>
      <c r="E110" s="442"/>
    </row>
    <row r="111" spans="1:5" ht="22.5" x14ac:dyDescent="0.25">
      <c r="A111" s="446"/>
      <c r="B111" s="248" t="s">
        <v>761</v>
      </c>
      <c r="C111" s="440" t="s">
        <v>746</v>
      </c>
      <c r="D111" s="248" t="s">
        <v>763</v>
      </c>
      <c r="E111" s="440" t="s">
        <v>667</v>
      </c>
    </row>
    <row r="112" spans="1:5" ht="402" customHeight="1" x14ac:dyDescent="0.25">
      <c r="A112" s="447"/>
      <c r="B112" s="249" t="s">
        <v>762</v>
      </c>
      <c r="C112" s="441"/>
      <c r="D112" s="248" t="s">
        <v>748</v>
      </c>
      <c r="E112" s="441"/>
    </row>
    <row r="113" spans="1:5" ht="191.25" customHeight="1" x14ac:dyDescent="0.25">
      <c r="A113" s="447"/>
      <c r="B113" s="249" t="s">
        <v>658</v>
      </c>
      <c r="C113" s="441"/>
      <c r="D113" s="248" t="s">
        <v>675</v>
      </c>
      <c r="E113" s="441"/>
    </row>
    <row r="114" spans="1:5" ht="214.5" customHeight="1" thickBot="1" x14ac:dyDescent="0.3">
      <c r="A114" s="448"/>
      <c r="B114" s="256" t="s">
        <v>659</v>
      </c>
      <c r="C114" s="442"/>
      <c r="D114" s="253" t="s">
        <v>764</v>
      </c>
      <c r="E114" s="442"/>
    </row>
    <row r="115" spans="1:5" x14ac:dyDescent="0.25">
      <c r="A115" s="437">
        <v>3.8</v>
      </c>
      <c r="B115" s="440" t="s">
        <v>765</v>
      </c>
      <c r="C115" s="440" t="s">
        <v>746</v>
      </c>
      <c r="D115" s="248" t="s">
        <v>700</v>
      </c>
      <c r="E115" s="440" t="s">
        <v>724</v>
      </c>
    </row>
    <row r="116" spans="1:5" x14ac:dyDescent="0.25">
      <c r="A116" s="438"/>
      <c r="B116" s="441"/>
      <c r="C116" s="441"/>
      <c r="D116" s="252"/>
      <c r="E116" s="441"/>
    </row>
    <row r="117" spans="1:5" ht="169.5" customHeight="1" thickBot="1" x14ac:dyDescent="0.3">
      <c r="A117" s="439"/>
      <c r="B117" s="442"/>
      <c r="C117" s="442"/>
      <c r="D117" s="253" t="s">
        <v>766</v>
      </c>
      <c r="E117" s="442"/>
    </row>
    <row r="118" spans="1:5" x14ac:dyDescent="0.25">
      <c r="A118" s="437">
        <v>3.9</v>
      </c>
      <c r="B118" s="440" t="s">
        <v>767</v>
      </c>
      <c r="C118" s="440" t="s">
        <v>746</v>
      </c>
      <c r="D118" s="248" t="s">
        <v>700</v>
      </c>
      <c r="E118" s="440" t="s">
        <v>737</v>
      </c>
    </row>
    <row r="119" spans="1:5" x14ac:dyDescent="0.25">
      <c r="A119" s="438"/>
      <c r="B119" s="441"/>
      <c r="C119" s="441"/>
      <c r="D119" s="252"/>
      <c r="E119" s="441"/>
    </row>
    <row r="120" spans="1:5" ht="169.5" customHeight="1" thickBot="1" x14ac:dyDescent="0.3">
      <c r="A120" s="439"/>
      <c r="B120" s="442"/>
      <c r="C120" s="442"/>
      <c r="D120" s="253" t="s">
        <v>766</v>
      </c>
      <c r="E120" s="442"/>
    </row>
    <row r="121" spans="1:5" x14ac:dyDescent="0.25">
      <c r="A121" s="437">
        <v>3.1</v>
      </c>
      <c r="B121" s="440" t="s">
        <v>768</v>
      </c>
      <c r="C121" s="440" t="s">
        <v>746</v>
      </c>
      <c r="D121" s="248" t="s">
        <v>700</v>
      </c>
      <c r="E121" s="440" t="s">
        <v>724</v>
      </c>
    </row>
    <row r="122" spans="1:5" x14ac:dyDescent="0.25">
      <c r="A122" s="438"/>
      <c r="B122" s="441"/>
      <c r="C122" s="441"/>
      <c r="D122" s="252"/>
      <c r="E122" s="441"/>
    </row>
    <row r="123" spans="1:5" ht="303.75" customHeight="1" x14ac:dyDescent="0.25">
      <c r="A123" s="438"/>
      <c r="B123" s="441"/>
      <c r="C123" s="441"/>
      <c r="D123" s="248" t="s">
        <v>769</v>
      </c>
      <c r="E123" s="441"/>
    </row>
    <row r="124" spans="1:5" ht="45" customHeight="1" x14ac:dyDescent="0.25">
      <c r="A124" s="438"/>
      <c r="B124" s="441"/>
      <c r="C124" s="441"/>
      <c r="D124" s="248" t="s">
        <v>770</v>
      </c>
      <c r="E124" s="441"/>
    </row>
    <row r="125" spans="1:5" ht="45.75" customHeight="1" thickBot="1" x14ac:dyDescent="0.3">
      <c r="A125" s="439"/>
      <c r="B125" s="442"/>
      <c r="C125" s="442"/>
      <c r="D125" s="253" t="s">
        <v>771</v>
      </c>
      <c r="E125" s="442"/>
    </row>
    <row r="126" spans="1:5" x14ac:dyDescent="0.25">
      <c r="A126" s="437">
        <v>3.11</v>
      </c>
      <c r="B126" s="248" t="s">
        <v>772</v>
      </c>
      <c r="C126" s="440" t="s">
        <v>774</v>
      </c>
      <c r="D126" s="248" t="s">
        <v>700</v>
      </c>
      <c r="E126" s="443"/>
    </row>
    <row r="127" spans="1:5" ht="188.25" customHeight="1" x14ac:dyDescent="0.25">
      <c r="A127" s="438"/>
      <c r="B127" s="249" t="s">
        <v>773</v>
      </c>
      <c r="C127" s="441"/>
      <c r="D127" s="252"/>
      <c r="E127" s="444"/>
    </row>
    <row r="128" spans="1:5" ht="304.5" customHeight="1" thickBot="1" x14ac:dyDescent="0.3">
      <c r="A128" s="439"/>
      <c r="B128" s="251"/>
      <c r="C128" s="442"/>
      <c r="D128" s="253" t="s">
        <v>775</v>
      </c>
      <c r="E128" s="445"/>
    </row>
    <row r="129" spans="1:5" x14ac:dyDescent="0.25">
      <c r="A129" s="437">
        <v>3.12</v>
      </c>
      <c r="B129" s="440" t="s">
        <v>776</v>
      </c>
      <c r="C129" s="443"/>
      <c r="D129" s="248" t="s">
        <v>777</v>
      </c>
      <c r="E129" s="443"/>
    </row>
    <row r="130" spans="1:5" ht="169.5" customHeight="1" thickBot="1" x14ac:dyDescent="0.3">
      <c r="A130" s="439"/>
      <c r="B130" s="442"/>
      <c r="C130" s="445"/>
      <c r="D130" s="253" t="s">
        <v>778</v>
      </c>
      <c r="E130" s="445"/>
    </row>
    <row r="131" spans="1:5" ht="15.75" thickBot="1" x14ac:dyDescent="0.3">
      <c r="A131" s="254">
        <v>3.13</v>
      </c>
      <c r="B131" s="253" t="s">
        <v>779</v>
      </c>
      <c r="C131" s="255"/>
      <c r="D131" s="253" t="s">
        <v>780</v>
      </c>
      <c r="E131" s="255"/>
    </row>
    <row r="132" spans="1:5" ht="15.75" thickBot="1" x14ac:dyDescent="0.3">
      <c r="A132" s="254">
        <v>3.14</v>
      </c>
      <c r="B132" s="253" t="s">
        <v>781</v>
      </c>
      <c r="C132" s="255"/>
      <c r="D132" s="253" t="s">
        <v>782</v>
      </c>
      <c r="E132" s="255"/>
    </row>
    <row r="133" spans="1:5" ht="101.25" customHeight="1" x14ac:dyDescent="0.25">
      <c r="A133" s="437">
        <v>3.15</v>
      </c>
      <c r="B133" s="440" t="s">
        <v>783</v>
      </c>
      <c r="C133" s="443"/>
      <c r="D133" s="248" t="s">
        <v>784</v>
      </c>
      <c r="E133" s="443"/>
    </row>
    <row r="134" spans="1:5" ht="22.5" customHeight="1" x14ac:dyDescent="0.25">
      <c r="A134" s="438"/>
      <c r="B134" s="441"/>
      <c r="C134" s="444"/>
      <c r="D134" s="248" t="s">
        <v>785</v>
      </c>
      <c r="E134" s="444"/>
    </row>
    <row r="135" spans="1:5" ht="33.75" customHeight="1" x14ac:dyDescent="0.25">
      <c r="A135" s="438"/>
      <c r="B135" s="441"/>
      <c r="C135" s="444"/>
      <c r="D135" s="248" t="s">
        <v>786</v>
      </c>
      <c r="E135" s="444"/>
    </row>
    <row r="136" spans="1:5" ht="33.75" customHeight="1" x14ac:dyDescent="0.25">
      <c r="A136" s="438"/>
      <c r="B136" s="441"/>
      <c r="C136" s="444"/>
      <c r="D136" s="248" t="s">
        <v>787</v>
      </c>
      <c r="E136" s="444"/>
    </row>
    <row r="137" spans="1:5" ht="45" customHeight="1" x14ac:dyDescent="0.25">
      <c r="A137" s="438"/>
      <c r="B137" s="441"/>
      <c r="C137" s="444"/>
      <c r="D137" s="248" t="s">
        <v>788</v>
      </c>
      <c r="E137" s="444"/>
    </row>
    <row r="138" spans="1:5" ht="68.25" customHeight="1" thickBot="1" x14ac:dyDescent="0.3">
      <c r="A138" s="439"/>
      <c r="B138" s="442"/>
      <c r="C138" s="445"/>
      <c r="D138" s="253" t="s">
        <v>789</v>
      </c>
      <c r="E138" s="445"/>
    </row>
    <row r="139" spans="1:5" ht="110.25" customHeight="1" x14ac:dyDescent="0.25">
      <c r="A139" s="449">
        <v>4</v>
      </c>
      <c r="B139" s="452" t="s">
        <v>790</v>
      </c>
      <c r="C139" s="455"/>
      <c r="D139" s="259" t="s">
        <v>791</v>
      </c>
      <c r="E139" s="455"/>
    </row>
    <row r="140" spans="1:5" ht="68.25" customHeight="1" thickBot="1" x14ac:dyDescent="0.3">
      <c r="A140" s="451"/>
      <c r="B140" s="454"/>
      <c r="C140" s="457"/>
      <c r="D140" s="257" t="s">
        <v>792</v>
      </c>
      <c r="E140" s="457"/>
    </row>
    <row r="141" spans="1:5" ht="152.25" customHeight="1" x14ac:dyDescent="0.25">
      <c r="A141" s="449">
        <v>5</v>
      </c>
      <c r="B141" s="452" t="s">
        <v>793</v>
      </c>
      <c r="C141" s="455"/>
      <c r="D141" s="259" t="s">
        <v>770</v>
      </c>
      <c r="E141" s="455"/>
    </row>
    <row r="142" spans="1:5" ht="45" customHeight="1" x14ac:dyDescent="0.25">
      <c r="A142" s="450"/>
      <c r="B142" s="453"/>
      <c r="C142" s="456"/>
      <c r="D142" s="259" t="s">
        <v>771</v>
      </c>
      <c r="E142" s="456"/>
    </row>
    <row r="143" spans="1:5" x14ac:dyDescent="0.25">
      <c r="A143" s="450"/>
      <c r="B143" s="453"/>
      <c r="C143" s="456"/>
      <c r="D143" s="258"/>
      <c r="E143" s="456"/>
    </row>
    <row r="144" spans="1:5" ht="124.5" customHeight="1" thickBot="1" x14ac:dyDescent="0.3">
      <c r="A144" s="451"/>
      <c r="B144" s="454"/>
      <c r="C144" s="457"/>
      <c r="D144" s="257" t="s">
        <v>794</v>
      </c>
      <c r="E144" s="457"/>
    </row>
    <row r="145" spans="1:5" ht="22.5" customHeight="1" x14ac:dyDescent="0.25">
      <c r="A145" s="449">
        <v>6</v>
      </c>
      <c r="B145" s="452" t="s">
        <v>795</v>
      </c>
      <c r="C145" s="455"/>
      <c r="D145" s="259" t="s">
        <v>796</v>
      </c>
      <c r="E145" s="455"/>
    </row>
    <row r="146" spans="1:5" ht="79.5" customHeight="1" thickBot="1" x14ac:dyDescent="0.3">
      <c r="A146" s="451"/>
      <c r="B146" s="454"/>
      <c r="C146" s="457"/>
      <c r="D146" s="257" t="s">
        <v>797</v>
      </c>
      <c r="E146" s="457"/>
    </row>
    <row r="147" spans="1:5" ht="15.75" thickBot="1" x14ac:dyDescent="0.3">
      <c r="A147" s="245">
        <v>7</v>
      </c>
      <c r="B147" s="246" t="s">
        <v>798</v>
      </c>
      <c r="C147" s="257" t="s">
        <v>799</v>
      </c>
      <c r="D147" s="257" t="s">
        <v>800</v>
      </c>
      <c r="E147" s="247"/>
    </row>
    <row r="148" spans="1:5" ht="152.25" customHeight="1" x14ac:dyDescent="0.25">
      <c r="A148" s="449">
        <v>8</v>
      </c>
      <c r="B148" s="452" t="s">
        <v>801</v>
      </c>
      <c r="C148" s="455"/>
      <c r="D148" s="458" t="s">
        <v>700</v>
      </c>
      <c r="E148" s="455"/>
    </row>
    <row r="149" spans="1:5" ht="15.75" thickBot="1" x14ac:dyDescent="0.3">
      <c r="A149" s="451"/>
      <c r="B149" s="454"/>
      <c r="C149" s="457"/>
      <c r="D149" s="460"/>
      <c r="E149" s="457"/>
    </row>
    <row r="150" spans="1:5" x14ac:dyDescent="0.25">
      <c r="A150" s="437">
        <v>8.1</v>
      </c>
      <c r="B150" s="440" t="s">
        <v>802</v>
      </c>
      <c r="C150" s="443"/>
      <c r="D150" s="248" t="s">
        <v>803</v>
      </c>
      <c r="E150" s="443"/>
    </row>
    <row r="151" spans="1:5" ht="56.25" customHeight="1" x14ac:dyDescent="0.25">
      <c r="A151" s="438"/>
      <c r="B151" s="441"/>
      <c r="C151" s="444"/>
      <c r="D151" s="248" t="s">
        <v>804</v>
      </c>
      <c r="E151" s="444"/>
    </row>
    <row r="152" spans="1:5" ht="45" customHeight="1" x14ac:dyDescent="0.25">
      <c r="A152" s="438"/>
      <c r="B152" s="441"/>
      <c r="C152" s="444"/>
      <c r="D152" s="248" t="s">
        <v>805</v>
      </c>
      <c r="E152" s="444"/>
    </row>
    <row r="153" spans="1:5" ht="33.75" customHeight="1" x14ac:dyDescent="0.25">
      <c r="A153" s="438"/>
      <c r="B153" s="441"/>
      <c r="C153" s="444"/>
      <c r="D153" s="248" t="s">
        <v>806</v>
      </c>
      <c r="E153" s="444"/>
    </row>
    <row r="154" spans="1:5" ht="45" customHeight="1" x14ac:dyDescent="0.25">
      <c r="A154" s="438"/>
      <c r="B154" s="441"/>
      <c r="C154" s="444"/>
      <c r="D154" s="248" t="s">
        <v>807</v>
      </c>
      <c r="E154" s="444"/>
    </row>
    <row r="155" spans="1:5" ht="34.5" customHeight="1" thickBot="1" x14ac:dyDescent="0.3">
      <c r="A155" s="439"/>
      <c r="B155" s="442"/>
      <c r="C155" s="445"/>
      <c r="D155" s="253" t="s">
        <v>808</v>
      </c>
      <c r="E155" s="445"/>
    </row>
    <row r="156" spans="1:5" ht="15.75" thickBot="1" x14ac:dyDescent="0.3">
      <c r="A156" s="254">
        <v>8.1999999999999993</v>
      </c>
      <c r="B156" s="253" t="s">
        <v>809</v>
      </c>
      <c r="C156" s="255"/>
      <c r="D156" s="253" t="s">
        <v>810</v>
      </c>
      <c r="E156" s="255"/>
    </row>
    <row r="157" spans="1:5" ht="123.75" customHeight="1" x14ac:dyDescent="0.25">
      <c r="A157" s="437">
        <v>8.3000000000000007</v>
      </c>
      <c r="B157" s="440" t="s">
        <v>811</v>
      </c>
      <c r="C157" s="443"/>
      <c r="D157" s="248" t="s">
        <v>812</v>
      </c>
      <c r="E157" s="443"/>
    </row>
    <row r="158" spans="1:5" ht="34.5" customHeight="1" thickBot="1" x14ac:dyDescent="0.3">
      <c r="A158" s="439"/>
      <c r="B158" s="442"/>
      <c r="C158" s="445"/>
      <c r="D158" s="253" t="s">
        <v>813</v>
      </c>
      <c r="E158" s="445"/>
    </row>
    <row r="159" spans="1:5" x14ac:dyDescent="0.25">
      <c r="A159" s="437">
        <v>8.4</v>
      </c>
      <c r="B159" s="440" t="s">
        <v>814</v>
      </c>
      <c r="C159" s="443"/>
      <c r="D159" s="248" t="s">
        <v>815</v>
      </c>
      <c r="E159" s="443"/>
    </row>
    <row r="160" spans="1:5" ht="78.75" customHeight="1" x14ac:dyDescent="0.25">
      <c r="A160" s="438"/>
      <c r="B160" s="441"/>
      <c r="C160" s="444"/>
      <c r="D160" s="248" t="s">
        <v>816</v>
      </c>
      <c r="E160" s="444"/>
    </row>
    <row r="161" spans="1:5" ht="23.25" customHeight="1" thickBot="1" x14ac:dyDescent="0.3">
      <c r="A161" s="439"/>
      <c r="B161" s="442"/>
      <c r="C161" s="445"/>
      <c r="D161" s="253" t="s">
        <v>817</v>
      </c>
      <c r="E161" s="445"/>
    </row>
    <row r="162" spans="1:5" ht="15.75" thickBot="1" x14ac:dyDescent="0.3">
      <c r="A162" s="254">
        <v>8.5</v>
      </c>
      <c r="B162" s="253" t="s">
        <v>818</v>
      </c>
      <c r="C162" s="255"/>
      <c r="D162" s="253" t="s">
        <v>819</v>
      </c>
      <c r="E162" s="255"/>
    </row>
    <row r="163" spans="1:5" ht="33.75" customHeight="1" x14ac:dyDescent="0.25">
      <c r="A163" s="449">
        <v>8.6</v>
      </c>
      <c r="B163" s="440" t="s">
        <v>820</v>
      </c>
      <c r="C163" s="443"/>
      <c r="D163" s="248" t="s">
        <v>821</v>
      </c>
      <c r="E163" s="455"/>
    </row>
    <row r="164" spans="1:5" ht="33.75" customHeight="1" x14ac:dyDescent="0.25">
      <c r="A164" s="450"/>
      <c r="B164" s="441"/>
      <c r="C164" s="444"/>
      <c r="D164" s="248" t="s">
        <v>822</v>
      </c>
      <c r="E164" s="456"/>
    </row>
    <row r="165" spans="1:5" ht="45" customHeight="1" x14ac:dyDescent="0.25">
      <c r="A165" s="450"/>
      <c r="B165" s="441"/>
      <c r="C165" s="444"/>
      <c r="D165" s="248" t="s">
        <v>823</v>
      </c>
      <c r="E165" s="456"/>
    </row>
    <row r="166" spans="1:5" ht="34.5" customHeight="1" thickBot="1" x14ac:dyDescent="0.3">
      <c r="A166" s="451"/>
      <c r="B166" s="442"/>
      <c r="C166" s="445"/>
      <c r="D166" s="253" t="s">
        <v>824</v>
      </c>
      <c r="E166" s="457"/>
    </row>
    <row r="167" spans="1:5" x14ac:dyDescent="0.25">
      <c r="A167" s="449">
        <v>9</v>
      </c>
      <c r="B167" s="452" t="s">
        <v>825</v>
      </c>
      <c r="C167" s="455"/>
      <c r="D167" s="458" t="s">
        <v>700</v>
      </c>
      <c r="E167" s="455"/>
    </row>
    <row r="168" spans="1:5" ht="15.75" thickBot="1" x14ac:dyDescent="0.3">
      <c r="A168" s="451"/>
      <c r="B168" s="454"/>
      <c r="C168" s="457"/>
      <c r="D168" s="460"/>
      <c r="E168" s="457"/>
    </row>
    <row r="169" spans="1:5" ht="15.75" thickBot="1" x14ac:dyDescent="0.3">
      <c r="A169" s="254">
        <v>9.1</v>
      </c>
      <c r="B169" s="253" t="s">
        <v>826</v>
      </c>
      <c r="C169" s="253" t="s">
        <v>799</v>
      </c>
      <c r="D169" s="253" t="s">
        <v>827</v>
      </c>
      <c r="E169" s="255"/>
    </row>
    <row r="170" spans="1:5" ht="15.75" thickBot="1" x14ac:dyDescent="0.3">
      <c r="A170" s="254">
        <v>9.1999999999999993</v>
      </c>
      <c r="B170" s="253" t="s">
        <v>828</v>
      </c>
      <c r="C170" s="253" t="s">
        <v>799</v>
      </c>
      <c r="D170" s="253" t="s">
        <v>829</v>
      </c>
      <c r="E170" s="255"/>
    </row>
    <row r="171" spans="1:5" ht="15.75" thickBot="1" x14ac:dyDescent="0.3">
      <c r="A171" s="254">
        <v>9.3000000000000007</v>
      </c>
      <c r="B171" s="253" t="s">
        <v>830</v>
      </c>
      <c r="C171" s="253" t="s">
        <v>799</v>
      </c>
      <c r="D171" s="253" t="s">
        <v>724</v>
      </c>
      <c r="E171" s="255"/>
    </row>
    <row r="172" spans="1:5" ht="15.75" thickBot="1" x14ac:dyDescent="0.3">
      <c r="A172" s="254">
        <v>9.4</v>
      </c>
      <c r="B172" s="253" t="s">
        <v>831</v>
      </c>
      <c r="C172" s="253" t="s">
        <v>799</v>
      </c>
      <c r="D172" s="253" t="s">
        <v>832</v>
      </c>
      <c r="E172" s="255"/>
    </row>
    <row r="173" spans="1:5" ht="22.5" customHeight="1" x14ac:dyDescent="0.25">
      <c r="A173" s="449">
        <v>10</v>
      </c>
      <c r="B173" s="452" t="s">
        <v>833</v>
      </c>
      <c r="C173" s="458" t="s">
        <v>834</v>
      </c>
      <c r="D173" s="259" t="s">
        <v>700</v>
      </c>
      <c r="E173" s="455"/>
    </row>
    <row r="174" spans="1:5" x14ac:dyDescent="0.25">
      <c r="A174" s="450"/>
      <c r="B174" s="453"/>
      <c r="C174" s="459"/>
      <c r="D174" s="258"/>
      <c r="E174" s="456"/>
    </row>
    <row r="175" spans="1:5" ht="259.5" customHeight="1" thickBot="1" x14ac:dyDescent="0.3">
      <c r="A175" s="451"/>
      <c r="B175" s="454"/>
      <c r="C175" s="460"/>
      <c r="D175" s="257" t="s">
        <v>835</v>
      </c>
      <c r="E175" s="457"/>
    </row>
    <row r="176" spans="1:5" ht="25.5" customHeight="1" x14ac:dyDescent="0.25">
      <c r="A176" s="437">
        <v>10.1</v>
      </c>
      <c r="B176" s="440" t="s">
        <v>836</v>
      </c>
      <c r="C176" s="440" t="s">
        <v>834</v>
      </c>
      <c r="D176" s="440" t="s">
        <v>700</v>
      </c>
      <c r="E176" s="443"/>
    </row>
    <row r="177" spans="1:5" x14ac:dyDescent="0.25">
      <c r="A177" s="438"/>
      <c r="B177" s="441"/>
      <c r="C177" s="441"/>
      <c r="D177" s="441"/>
      <c r="E177" s="444"/>
    </row>
    <row r="178" spans="1:5" ht="15.75" thickBot="1" x14ac:dyDescent="0.3">
      <c r="A178" s="439"/>
      <c r="B178" s="442"/>
      <c r="C178" s="442"/>
      <c r="D178" s="442"/>
      <c r="E178" s="445"/>
    </row>
    <row r="179" spans="1:5" ht="25.5" customHeight="1" x14ac:dyDescent="0.25">
      <c r="A179" s="437">
        <v>10.199999999999999</v>
      </c>
      <c r="B179" s="440" t="s">
        <v>837</v>
      </c>
      <c r="C179" s="440" t="s">
        <v>834</v>
      </c>
      <c r="D179" s="440" t="s">
        <v>700</v>
      </c>
      <c r="E179" s="443"/>
    </row>
    <row r="180" spans="1:5" x14ac:dyDescent="0.25">
      <c r="A180" s="438"/>
      <c r="B180" s="441"/>
      <c r="C180" s="441"/>
      <c r="D180" s="441"/>
      <c r="E180" s="444"/>
    </row>
    <row r="181" spans="1:5" ht="15.75" thickBot="1" x14ac:dyDescent="0.3">
      <c r="A181" s="439"/>
      <c r="B181" s="442"/>
      <c r="C181" s="442"/>
      <c r="D181" s="442"/>
      <c r="E181" s="445"/>
    </row>
    <row r="182" spans="1:5" ht="119.25" customHeight="1" x14ac:dyDescent="0.25">
      <c r="A182" s="461"/>
      <c r="B182" s="458" t="s">
        <v>838</v>
      </c>
      <c r="C182" s="455"/>
      <c r="D182" s="458" t="s">
        <v>700</v>
      </c>
      <c r="E182" s="455"/>
    </row>
    <row r="183" spans="1:5" ht="15.75" thickBot="1" x14ac:dyDescent="0.3">
      <c r="A183" s="462"/>
      <c r="B183" s="460"/>
      <c r="C183" s="457"/>
      <c r="D183" s="460"/>
      <c r="E183" s="457"/>
    </row>
    <row r="184" spans="1:5" ht="15.75" thickBot="1" x14ac:dyDescent="0.3">
      <c r="A184" s="260"/>
      <c r="B184" s="255"/>
      <c r="C184" s="255"/>
      <c r="D184" s="255"/>
      <c r="E184" s="255"/>
    </row>
    <row r="185" spans="1:5" ht="15.75" thickBot="1" x14ac:dyDescent="0.3">
      <c r="A185" s="260"/>
      <c r="B185" s="255"/>
      <c r="C185" s="255"/>
      <c r="D185" s="255"/>
      <c r="E185" s="255"/>
    </row>
    <row r="186" spans="1:5" ht="15.75" thickBot="1" x14ac:dyDescent="0.3">
      <c r="A186" s="260"/>
      <c r="B186" s="255"/>
      <c r="C186" s="255"/>
      <c r="D186" s="255"/>
      <c r="E186" s="255"/>
    </row>
    <row r="187" spans="1:5" ht="15.75" thickBot="1" x14ac:dyDescent="0.3">
      <c r="A187" s="260"/>
      <c r="B187" s="255"/>
      <c r="C187" s="255"/>
      <c r="D187" s="255"/>
      <c r="E187" s="255"/>
    </row>
    <row r="188" spans="1:5" ht="15.75" thickBot="1" x14ac:dyDescent="0.3">
      <c r="A188" s="261"/>
      <c r="B188" s="246" t="s">
        <v>839</v>
      </c>
      <c r="C188" s="257" t="s">
        <v>840</v>
      </c>
      <c r="D188" s="257" t="s">
        <v>700</v>
      </c>
      <c r="E188" s="247"/>
    </row>
  </sheetData>
  <mergeCells count="177">
    <mergeCell ref="A182:A183"/>
    <mergeCell ref="B182:B183"/>
    <mergeCell ref="C182:C183"/>
    <mergeCell ref="D182:D183"/>
    <mergeCell ref="E182:E183"/>
    <mergeCell ref="A179:A181"/>
    <mergeCell ref="B179:B181"/>
    <mergeCell ref="C179:C181"/>
    <mergeCell ref="D179:D181"/>
    <mergeCell ref="E179:E181"/>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E34:E37"/>
    <mergeCell ref="A38:A41"/>
    <mergeCell ref="C38:C41"/>
    <mergeCell ref="E38:E41"/>
    <mergeCell ref="A42:A45"/>
    <mergeCell ref="C42:C45"/>
    <mergeCell ref="E42:E45"/>
    <mergeCell ref="A29:A32"/>
    <mergeCell ref="B29:B32"/>
    <mergeCell ref="C29:C32"/>
    <mergeCell ref="A34:A37"/>
    <mergeCell ref="C34:C37"/>
    <mergeCell ref="A25:A28"/>
    <mergeCell ref="B25:B28"/>
    <mergeCell ref="C25:C28"/>
    <mergeCell ref="E25:E28"/>
    <mergeCell ref="A12:A15"/>
    <mergeCell ref="C12:C15"/>
    <mergeCell ref="E12:E15"/>
    <mergeCell ref="A16:A19"/>
    <mergeCell ref="C16:C19"/>
    <mergeCell ref="E16:E19"/>
    <mergeCell ref="A1:A2"/>
    <mergeCell ref="B1:B2"/>
    <mergeCell ref="C1:C2"/>
    <mergeCell ref="E1:E2"/>
    <mergeCell ref="A4:A10"/>
    <mergeCell ref="C4:C10"/>
    <mergeCell ref="E4:E10"/>
    <mergeCell ref="A20:A23"/>
    <mergeCell ref="C20:C23"/>
    <mergeCell ref="E20:E2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x14ac:dyDescent="0.25"/>
  <sheetData>
    <row r="1" spans="1:21" x14ac:dyDescent="0.25">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25">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25">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25">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25">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25">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25">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25">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25">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25">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25">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25">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25">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25">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25">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25">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25">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25">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25">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25">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25">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25">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25">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25">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25">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25">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25">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25">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25">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25">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25">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25">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25">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25">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25">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25">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25">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25">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25">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25">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25">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25">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25">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25">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25">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25">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25">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25">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25">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25">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25">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25">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25">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25">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25">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25">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25">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25">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25">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25">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25">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25">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25">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25">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25">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25">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25">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25">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25">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25">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25">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25">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25">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25">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25">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25">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25">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25">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25">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25">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25">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25">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25">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25">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25">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25">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25">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25">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25">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25">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25">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25">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25">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25">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25">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25">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25">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25">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25">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25">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25">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25">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25">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25">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25">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25">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25">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25">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25">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25">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25">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25">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25">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25">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25">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25">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25">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25">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25">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25">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25">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25">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25">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25">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25">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25">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25">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25">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25">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25">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25">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25">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25">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25">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25">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25">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25">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25">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25">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25">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25">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25">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25">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25">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25">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25">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25">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25">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25">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25">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25">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25">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25">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25">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25">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25">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25">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25">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25">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25">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25">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25">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25">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25">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25">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25">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25">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25">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25">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25">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25">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25">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25">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25">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25">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25">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25">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25">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25">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25">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25">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25">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25">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25">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25">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25">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25">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25">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25">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25">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25">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25">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25">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25">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25">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25">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25">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25">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25">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25">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25">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25">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25">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25">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25">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25">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25">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25">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25">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25">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25">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25">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25">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25">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25">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25">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25">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25">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25">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25">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25">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25">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25">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row r="1" spans="1:1" x14ac:dyDescent="0.25">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5" x14ac:dyDescent="0.2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customWidth="1"/>
    <col min="17" max="17" width="11.28515625" customWidth="1"/>
    <col min="18" max="18" width="12.85546875" customWidth="1"/>
    <col min="19" max="19" width="18.140625" customWidth="1"/>
    <col min="20" max="20" width="25.42578125" customWidth="1"/>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5" thickBot="1" x14ac:dyDescent="0.3">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5" thickBot="1" x14ac:dyDescent="0.3">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5" thickBot="1" x14ac:dyDescent="0.3">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5" thickBot="1" x14ac:dyDescent="0.3">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30.75" thickBot="1" x14ac:dyDescent="0.3">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5" thickBot="1" x14ac:dyDescent="0.3">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5" thickBot="1" x14ac:dyDescent="0.3">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5.75" thickBot="1" x14ac:dyDescent="0.3">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5" thickBot="1" x14ac:dyDescent="0.3">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5" thickBot="1" x14ac:dyDescent="0.3">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75" thickBot="1" x14ac:dyDescent="0.3">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5" thickBot="1" x14ac:dyDescent="0.3">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30.75" thickBot="1" x14ac:dyDescent="0.3">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5" thickBot="1" x14ac:dyDescent="0.3">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5" thickBot="1" x14ac:dyDescent="0.3">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5" thickBot="1" x14ac:dyDescent="0.3">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5" thickBot="1" x14ac:dyDescent="0.3">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5" thickBot="1" x14ac:dyDescent="0.3">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5" thickBot="1" x14ac:dyDescent="0.3">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5" thickBot="1" x14ac:dyDescent="0.3">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30.75" thickBot="1" x14ac:dyDescent="0.3">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5" thickBot="1" x14ac:dyDescent="0.3">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5" thickBot="1" x14ac:dyDescent="0.3">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5" thickBot="1" x14ac:dyDescent="0.3">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5" thickBot="1" x14ac:dyDescent="0.3">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75" thickBot="1" x14ac:dyDescent="0.3">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5" thickBot="1" x14ac:dyDescent="0.3">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5" thickBot="1" x14ac:dyDescent="0.3">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5" thickBot="1" x14ac:dyDescent="0.3">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5" thickBot="1" x14ac:dyDescent="0.3">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5" thickBot="1" x14ac:dyDescent="0.3">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30.75" thickBot="1" x14ac:dyDescent="0.3">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30.75" thickBot="1" x14ac:dyDescent="0.3">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5" thickBot="1" x14ac:dyDescent="0.3">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5" thickBot="1" x14ac:dyDescent="0.3">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5" thickBot="1" x14ac:dyDescent="0.3">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5" thickBot="1" x14ac:dyDescent="0.3">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30.75" thickBot="1" x14ac:dyDescent="0.3">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5" thickBot="1" x14ac:dyDescent="0.3">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30.75" thickBot="1" x14ac:dyDescent="0.3">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5.75" thickBot="1" x14ac:dyDescent="0.3">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5" thickBot="1" x14ac:dyDescent="0.3">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5" thickBot="1" x14ac:dyDescent="0.3">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5" thickBot="1" x14ac:dyDescent="0.3">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5" thickBot="1" x14ac:dyDescent="0.3">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30.75" thickBot="1" x14ac:dyDescent="0.3">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5" thickBot="1" x14ac:dyDescent="0.3">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5" thickBot="1" x14ac:dyDescent="0.3">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5" thickBot="1" x14ac:dyDescent="0.3">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5" thickBot="1" x14ac:dyDescent="0.3">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30.75" thickBot="1" x14ac:dyDescent="0.3">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5.75" thickBot="1" x14ac:dyDescent="0.3">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5" thickBot="1" x14ac:dyDescent="0.3">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5" thickBot="1" x14ac:dyDescent="0.3">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5" thickBot="1" x14ac:dyDescent="0.3">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5" thickBot="1" x14ac:dyDescent="0.3">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5" thickBot="1" x14ac:dyDescent="0.3">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5" thickBot="1" x14ac:dyDescent="0.3">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45.75" thickBot="1" x14ac:dyDescent="0.3">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5" thickBot="1" x14ac:dyDescent="0.3">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5" thickBot="1" x14ac:dyDescent="0.3">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30.75" thickBot="1" x14ac:dyDescent="0.3">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30.75" thickBot="1" x14ac:dyDescent="0.3">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5.75" thickBot="1" x14ac:dyDescent="0.3">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30.75" thickBot="1" x14ac:dyDescent="0.3">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5" thickBot="1" x14ac:dyDescent="0.3">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30.75" thickBot="1" x14ac:dyDescent="0.3">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5" thickBot="1" x14ac:dyDescent="0.3">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5" thickBot="1" x14ac:dyDescent="0.3">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5" thickBot="1" x14ac:dyDescent="0.3">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75" thickBot="1" x14ac:dyDescent="0.3">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5" thickBot="1" x14ac:dyDescent="0.3">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75" thickBot="1" x14ac:dyDescent="0.3">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5" thickBot="1" x14ac:dyDescent="0.3">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75" thickBot="1" x14ac:dyDescent="0.3">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5" thickBot="1" x14ac:dyDescent="0.3">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75" thickBot="1" x14ac:dyDescent="0.3">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5" thickBot="1" x14ac:dyDescent="0.3">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75" thickBot="1" x14ac:dyDescent="0.3">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5" thickBot="1" x14ac:dyDescent="0.3">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5" thickBot="1" x14ac:dyDescent="0.3">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5" thickBot="1" x14ac:dyDescent="0.3">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5" thickBot="1" x14ac:dyDescent="0.3">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5" thickBot="1" x14ac:dyDescent="0.3">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5" thickBot="1" x14ac:dyDescent="0.3">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5" thickBot="1" x14ac:dyDescent="0.3">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75" thickBot="1" x14ac:dyDescent="0.3">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5" thickBot="1" x14ac:dyDescent="0.3">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5" thickBot="1" x14ac:dyDescent="0.3">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5" thickBot="1" x14ac:dyDescent="0.3">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5" hidden="1" thickBot="1" x14ac:dyDescent="0.3">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5" thickBot="1" x14ac:dyDescent="0.3">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75" thickBot="1" x14ac:dyDescent="0.3">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5" thickBot="1" x14ac:dyDescent="0.3">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5" thickBot="1" x14ac:dyDescent="0.3">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5" thickBot="1" x14ac:dyDescent="0.3">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75" thickBot="1" x14ac:dyDescent="0.3">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9.5" thickBot="1" x14ac:dyDescent="0.3">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7.25" x14ac:dyDescent="0.25">
      <c r="B126" s="265"/>
      <c r="C126" s="275"/>
      <c r="D126" s="275"/>
      <c r="E126" s="275"/>
      <c r="F126" s="275"/>
      <c r="G126" s="275"/>
      <c r="H126" s="275"/>
      <c r="I126" s="275"/>
      <c r="J126" s="275"/>
      <c r="K126" s="275"/>
      <c r="L126" s="275"/>
      <c r="M126" s="275"/>
      <c r="N126" s="275"/>
      <c r="O126" s="275"/>
      <c r="P126" s="275"/>
      <c r="Q126" s="275"/>
      <c r="R126" s="275"/>
      <c r="S126" s="275"/>
      <c r="T126" s="275"/>
    </row>
    <row r="127" spans="1:20" ht="45" x14ac:dyDescent="0.25">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429" t="s">
        <v>200</v>
      </c>
      <c r="D4" s="429"/>
      <c r="E4" s="429"/>
      <c r="F4" s="429"/>
      <c r="G4" s="429"/>
      <c r="H4" s="429" t="s">
        <v>205</v>
      </c>
      <c r="I4" s="429"/>
      <c r="J4" s="429"/>
      <c r="K4" s="429"/>
      <c r="L4" s="429"/>
      <c r="M4" s="429"/>
      <c r="N4" s="429"/>
      <c r="O4" s="429" t="s">
        <v>206</v>
      </c>
      <c r="P4" s="429"/>
      <c r="Q4" s="429"/>
      <c r="R4" s="429" t="s">
        <v>227</v>
      </c>
      <c r="S4" s="429"/>
      <c r="T4" s="429" t="s">
        <v>228</v>
      </c>
      <c r="U4" s="429"/>
      <c r="V4" s="429"/>
      <c r="W4" s="430" t="s">
        <v>189</v>
      </c>
      <c r="X4" s="430" t="s">
        <v>190</v>
      </c>
      <c r="Y4" s="430" t="s">
        <v>191</v>
      </c>
      <c r="Z4" s="432" t="s">
        <v>192</v>
      </c>
      <c r="AA4" s="430" t="s">
        <v>239</v>
      </c>
      <c r="AB4" s="430"/>
      <c r="AC4" s="430"/>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1"/>
      <c r="X5" s="431"/>
      <c r="Y5" s="431"/>
      <c r="Z5" s="433"/>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AA4:AC4"/>
    <mergeCell ref="W4:W5"/>
    <mergeCell ref="X4:X5"/>
    <mergeCell ref="Y4:Y5"/>
    <mergeCell ref="Z4:Z5"/>
    <mergeCell ref="C4:G4"/>
    <mergeCell ref="R4:S4"/>
    <mergeCell ref="T4:V4"/>
    <mergeCell ref="H4:N4"/>
    <mergeCell ref="O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x14ac:dyDescent="0.2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x14ac:dyDescent="0.2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abSelected="1" topLeftCell="A103" zoomScale="85" zoomScaleNormal="90" workbookViewId="0">
      <selection activeCell="F114" sqref="F114"/>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Language Translation sheet</vt:lpstr>
      <vt:lpstr>Cover sheet</vt:lpstr>
      <vt:lpstr>2018-V1</vt:lpstr>
      <vt:lpstr>GARPR NFM 2015</vt:lpstr>
      <vt:lpstr>Cross Walk</vt:lpstr>
      <vt:lpstr>2017-V1</vt:lpstr>
      <vt:lpstr>2015-v1</vt:lpstr>
      <vt:lpstr>2016-V1</vt:lpstr>
      <vt:lpstr>2019</vt:lpstr>
      <vt:lpstr>2018</vt:lpstr>
      <vt:lpstr>2017</vt:lpstr>
      <vt:lpstr>2016</vt:lpstr>
      <vt:lpstr>2015</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Goginashvili</cp:lastModifiedBy>
  <cp:lastPrinted>2015-02-02T16:19:15Z</cp:lastPrinted>
  <dcterms:created xsi:type="dcterms:W3CDTF">2014-12-10T23:23:18Z</dcterms:created>
  <dcterms:modified xsi:type="dcterms:W3CDTF">2020-02-21T10:44:37Z</dcterms:modified>
</cp:coreProperties>
</file>