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homakhidze\Desktop\"/>
    </mc:Choice>
  </mc:AlternateContent>
  <bookViews>
    <workbookView xWindow="0" yWindow="0" windowWidth="28800" windowHeight="10335"/>
  </bookViews>
  <sheets>
    <sheet name="Sheet1" sheetId="1" r:id="rId1"/>
  </sheets>
  <definedNames>
    <definedName name="_xlnm._FilterDatabase" localSheetId="0" hidden="1">Sheet1!$B$1:$E$78</definedName>
    <definedName name="_xlnm.Print_Area" localSheetId="0">Sheet1!$A$1:$E$79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E35" i="1"/>
  <c r="D35" i="1"/>
  <c r="E77" i="1" l="1"/>
  <c r="D77" i="1"/>
  <c r="C77" i="1"/>
  <c r="C78" i="1" l="1"/>
</calcChain>
</file>

<file path=xl/sharedStrings.xml><?xml version="1.0" encoding="utf-8"?>
<sst xmlns="http://schemas.openxmlformats.org/spreadsheetml/2006/main" count="85" uniqueCount="80">
  <si>
    <t>Universitats klinikum Freiburg</t>
  </si>
  <si>
    <t>ლარი</t>
  </si>
  <si>
    <t>დოლარი</t>
  </si>
  <si>
    <t>ევრო</t>
  </si>
  <si>
    <t>პერსონალიზებული მედიცინის ინსტიტუტი</t>
  </si>
  <si>
    <t>პსპ ფარმა</t>
  </si>
  <si>
    <t>შპს "კლინიკური მედიცინის სკი"(თოდუას კლინიკა)</t>
  </si>
  <si>
    <t>შპს ავერსის კლინიკა</t>
  </si>
  <si>
    <t>შპს დეკა(ევექსი)</t>
  </si>
  <si>
    <t>შპს ზურაბ შაქარაშვილის ონკოჰემატოლოგიური კლინიკა ლაიფმედი</t>
  </si>
  <si>
    <t>შპს თბილისის ცენტრალური საავადმყოფო</t>
  </si>
  <si>
    <t>შპს ლანცეტი</t>
  </si>
  <si>
    <t>შპს მ. იაშვილის სახელობის ბავშვთა ცენტრალური საავადმყოფო</t>
  </si>
  <si>
    <t>შპს მ.ზოდელავას ჰემატოლოგიური ცენტრი</t>
  </si>
  <si>
    <t>შპს მაღალი სამედიცინო ტექნოლოგიების ცენტრი, საუნივერსიტეტო კლინიკა</t>
  </si>
  <si>
    <t>შპს მედინვესტი-ჰემატოლოგიისა და ტრანსფუზიოლოგიის ინსტიტუტი</t>
  </si>
  <si>
    <t>შპს მერმისი</t>
  </si>
  <si>
    <t>შპს მრჩეველი</t>
  </si>
  <si>
    <t>შპს ნიუ ვიჟენ საუნივერსიტეტო ჰოსპიტალი</t>
  </si>
  <si>
    <t>შპს ნიუ ჰოსპიტალს</t>
  </si>
  <si>
    <t>შპს ონკოლოგიის სამეცნიერო კვლევითი ცენტრი(მარდალეიშვილის კლინიკა)</t>
  </si>
  <si>
    <t>წულუკიძის სახ. უროლოგიის ეროვნული ცეტრი</t>
  </si>
  <si>
    <t>AYBERK ECZANESI</t>
  </si>
  <si>
    <t>HEALTH PLUS WMA LTD(ადასაჰის სამედიცინო ცენტრი)</t>
  </si>
  <si>
    <t>ISTANBUL MEMORIAL SAGLIK YATIRIMLARI A.S.</t>
  </si>
  <si>
    <t>KOC UNIVERSITY HOSPITAL</t>
  </si>
  <si>
    <t>kolan hospital group</t>
  </si>
  <si>
    <t>LIV HOSPITAL ULUS</t>
  </si>
  <si>
    <t>MEDICALPARK</t>
  </si>
  <si>
    <t>OZEL GAZIOSMANPASA HASTANESI</t>
  </si>
  <si>
    <t>RAMBAM-HEALTH CORPORATION</t>
  </si>
  <si>
    <t>YEDITEPE UNIVERSITY HEALTHCARE INSTITUTIONS</t>
  </si>
  <si>
    <t>ACHIBADEM</t>
  </si>
  <si>
    <t>ANADOLU</t>
  </si>
  <si>
    <t>MEDIPOL</t>
  </si>
  <si>
    <t>MEDIPOL mega</t>
  </si>
  <si>
    <t>liv hospital ankara+(MS SAGLIK HIZMETLERI TIC A.S)</t>
  </si>
  <si>
    <t>FLORENCE NIGHTINGALE HASTANESI A.S</t>
  </si>
  <si>
    <t>Helios Klinikum Berlin-Buch</t>
  </si>
  <si>
    <t>HOSPITAL SANT JOAN DE DEU(სან ჯოატან)</t>
  </si>
  <si>
    <t>WIENER PRIVATKLINIK</t>
  </si>
  <si>
    <t>Zwickau</t>
  </si>
  <si>
    <t>უცხოური კლინიკების დავალიანება</t>
  </si>
  <si>
    <t>ქართული კლინიკების დავალიანება</t>
  </si>
  <si>
    <t>კლინიკის დასახელება</t>
  </si>
  <si>
    <t>klinikum bremen-mitte</t>
  </si>
  <si>
    <t>KLINIKUM DER UNIVERSITAT MUNCHEN</t>
  </si>
  <si>
    <t>ააიპ "ჯოენის სახელობის სამედიცინო ცენტრი"</t>
  </si>
  <si>
    <t>OZGE ECZANESI</t>
  </si>
  <si>
    <t>CAGLA ECZANESI</t>
  </si>
  <si>
    <t>liv hospital - MEDICALPARK</t>
  </si>
  <si>
    <t>ULSS3 SERENISSIMA</t>
  </si>
  <si>
    <t>მ.კაციაშვილის მრავალპროფილური გადაუდებელი  დახმარების ცენტრი</t>
  </si>
  <si>
    <t>პედიატრიული პრივატ კლინიკა</t>
  </si>
  <si>
    <t>შპს გერმანული ჰოსპიტალი</t>
  </si>
  <si>
    <t>შპს ნევროლოგიისა და ნეიროფსიქოლოგიის ინსტიტუტი</t>
  </si>
  <si>
    <t>სს გეფა-შპს ეი ბი სი ფარმაცია</t>
  </si>
  <si>
    <t>AZIENDA OSPEDALIERA UNIVERSITARIA INTEGRATA VERONA</t>
  </si>
  <si>
    <t>შპს ბოხუას სახელობის კარდიოვასკულარული ცენტრი</t>
  </si>
  <si>
    <t>შპს ემერჯენსი სერვისი</t>
  </si>
  <si>
    <t>შპს საქართველოს კიბოს კვლევის ორგანიზაცია</t>
  </si>
  <si>
    <t xml:space="preserve">ექვივალენტი ლარში </t>
  </si>
  <si>
    <t>სულ</t>
  </si>
  <si>
    <t>Hadassah University Medical Center</t>
  </si>
  <si>
    <t>BAU UNIVERSITY HOSPITAL MEDICAL PARK GOZTEPE</t>
  </si>
  <si>
    <t>Memorial</t>
  </si>
  <si>
    <t>TEL AVIV SOURASKY MEDICAL CENTER</t>
  </si>
  <si>
    <t>LMU- KLINIKUM DES UNIVERSITAT MUNCHEN</t>
  </si>
  <si>
    <t>-2690</t>
  </si>
  <si>
    <t>ივანე ჯავახაშვილის სახელობის თბილისის სახელმწიფო უნივერსიტეტი-ალექსანდრე ნათიშვილის მორფოლოგიის ინსტიტუტი</t>
  </si>
  <si>
    <t>იოანე მოწყალეს სახელობის პრივატ კლინიკა</t>
  </si>
  <si>
    <t>ს.ხეჩინაშვილის სახელობის საუნივერსიტეტო კლინიკა</t>
  </si>
  <si>
    <t>სხივური მედიცინის ცენტრი</t>
  </si>
  <si>
    <t>შპს მედიქლაბჯორჯია</t>
  </si>
  <si>
    <t>შპს მრავალპროფილური კლინიკა კონსილიუმ მედულა</t>
  </si>
  <si>
    <t>შპს პათოლოგიის კვლევითი ცენტრი</t>
  </si>
  <si>
    <t>შპს ს. ხეჩინაშვილის სახელობის საუნივერსიტეტო კლინიკა</t>
  </si>
  <si>
    <t>შპს ნუგეში</t>
  </si>
  <si>
    <t>ლარის მიმართ უცხოური ვალუტების გაცვლის ოფიციალური კურსი (31.12.2020)</t>
  </si>
  <si>
    <t>-1101.45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</si>
</sst>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/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/>
    <xf numFmtId="3" fontId="0" fillId="2" borderId="0" xfId="0" applyNumberFormat="1" applyFill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Fill="1" applyBorder="1"/>
    <xf numFmtId="0" fontId="1" fillId="3" borderId="0" xfId="0" applyFont="1" applyFill="1"/>
    <xf numFmtId="3" fontId="1" fillId="3" borderId="0" xfId="0" applyNumberFormat="1" applyFont="1" applyFill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3" fontId="0" fillId="0" borderId="0" xfId="0" applyNumberFormat="1" applyFill="1"/>
    <xf numFmtId="164" fontId="0" fillId="0" borderId="0" xfId="0" applyNumberFormat="1" applyFill="1"/>
    <xf numFmtId="3" fontId="0" fillId="4" borderId="0" xfId="0" applyNumberFormat="1" applyFill="1"/>
    <xf numFmtId="0" fontId="1" fillId="4" borderId="0" xfId="0" applyFont="1" applyFill="1" applyBorder="1"/>
    <xf numFmtId="3" fontId="2" fillId="4" borderId="0" xfId="0" applyNumberFormat="1" applyFont="1" applyFill="1" applyBorder="1"/>
    <xf numFmtId="3" fontId="0" fillId="0" borderId="2" xfId="0" applyNumberFormat="1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49" fontId="0" fillId="0" borderId="0" xfId="0" applyNumberFormat="1" applyFill="1"/>
    <xf numFmtId="3" fontId="0" fillId="0" borderId="0" xfId="0" applyNumberFormat="1" applyFill="1" applyBorder="1"/>
    <xf numFmtId="49" fontId="0" fillId="0" borderId="0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8"/>
  <sheetViews>
    <sheetView tabSelected="1" topLeftCell="B46" zoomScale="106" zoomScaleNormal="106" workbookViewId="0">
      <selection activeCell="H28" sqref="H28"/>
    </sheetView>
  </sheetViews>
  <sheetFormatPr defaultRowHeight="15" x14ac:dyDescent="0.25"/>
  <cols>
    <col min="2" max="2" width="79.42578125" bestFit="1" customWidth="1"/>
    <col min="3" max="3" width="11.42578125" style="14" customWidth="1"/>
    <col min="4" max="4" width="12.5703125" style="14" customWidth="1"/>
    <col min="5" max="5" width="14.28515625" style="14" customWidth="1"/>
  </cols>
  <sheetData>
    <row r="1" spans="2:5" ht="20.25" customHeight="1" x14ac:dyDescent="0.25">
      <c r="B1" s="3" t="s">
        <v>44</v>
      </c>
      <c r="C1" s="8" t="s">
        <v>1</v>
      </c>
      <c r="D1" s="8" t="s">
        <v>2</v>
      </c>
      <c r="E1" s="8" t="s">
        <v>3</v>
      </c>
    </row>
    <row r="2" spans="2:5" s="6" customFormat="1" x14ac:dyDescent="0.25">
      <c r="B2" s="4" t="s">
        <v>32</v>
      </c>
      <c r="C2" s="10"/>
      <c r="D2" s="10">
        <v>29288.240000000002</v>
      </c>
      <c r="E2" s="10">
        <v>61470</v>
      </c>
    </row>
    <row r="3" spans="2:5" s="6" customFormat="1" ht="20.25" customHeight="1" x14ac:dyDescent="0.25">
      <c r="B3" s="4" t="s">
        <v>22</v>
      </c>
      <c r="C3" s="9"/>
      <c r="D3" s="10">
        <v>1350</v>
      </c>
      <c r="E3" s="9"/>
    </row>
    <row r="4" spans="2:5" s="6" customFormat="1" x14ac:dyDescent="0.25">
      <c r="B4" s="4" t="s">
        <v>64</v>
      </c>
      <c r="C4" s="10"/>
      <c r="D4" s="10">
        <v>22822</v>
      </c>
      <c r="E4" s="10"/>
    </row>
    <row r="5" spans="2:5" s="6" customFormat="1" ht="20.25" customHeight="1" x14ac:dyDescent="0.25">
      <c r="B5" s="4" t="s">
        <v>49</v>
      </c>
      <c r="C5" s="9"/>
      <c r="D5" s="10">
        <v>250</v>
      </c>
      <c r="E5" s="9"/>
    </row>
    <row r="6" spans="2:5" s="6" customFormat="1" x14ac:dyDescent="0.25">
      <c r="B6" s="7" t="s">
        <v>37</v>
      </c>
      <c r="C6" s="10"/>
      <c r="D6" s="10">
        <v>6004.12</v>
      </c>
      <c r="E6" s="10"/>
    </row>
    <row r="7" spans="2:5" s="6" customFormat="1" x14ac:dyDescent="0.25">
      <c r="B7" s="7" t="s">
        <v>63</v>
      </c>
      <c r="C7" s="10"/>
      <c r="D7" s="10">
        <v>4000</v>
      </c>
      <c r="E7" s="10"/>
    </row>
    <row r="8" spans="2:5" s="6" customFormat="1" x14ac:dyDescent="0.25">
      <c r="B8" s="4" t="s">
        <v>23</v>
      </c>
      <c r="C8" s="10"/>
      <c r="D8" s="10">
        <v>8850</v>
      </c>
      <c r="E8" s="10"/>
    </row>
    <row r="9" spans="2:5" s="6" customFormat="1" x14ac:dyDescent="0.25">
      <c r="B9" s="4" t="s">
        <v>24</v>
      </c>
      <c r="C9" s="10"/>
      <c r="D9" s="10">
        <v>91000</v>
      </c>
      <c r="E9" s="10"/>
    </row>
    <row r="10" spans="2:5" s="6" customFormat="1" x14ac:dyDescent="0.25">
      <c r="B10" s="4" t="s">
        <v>25</v>
      </c>
      <c r="C10" s="10"/>
      <c r="D10" s="10">
        <v>12000</v>
      </c>
      <c r="E10" s="10"/>
    </row>
    <row r="11" spans="2:5" s="6" customFormat="1" x14ac:dyDescent="0.25">
      <c r="B11" s="4" t="s">
        <v>26</v>
      </c>
      <c r="C11" s="10"/>
      <c r="D11" s="10">
        <v>4000</v>
      </c>
      <c r="E11" s="10"/>
    </row>
    <row r="12" spans="2:5" s="6" customFormat="1" x14ac:dyDescent="0.25">
      <c r="B12" s="4" t="s">
        <v>50</v>
      </c>
      <c r="C12" s="10"/>
      <c r="D12" s="28">
        <v>15172</v>
      </c>
      <c r="E12" s="10"/>
    </row>
    <row r="13" spans="2:5" s="6" customFormat="1" x14ac:dyDescent="0.25">
      <c r="B13" s="4" t="s">
        <v>36</v>
      </c>
      <c r="C13" s="10"/>
      <c r="D13" s="10">
        <v>24000</v>
      </c>
      <c r="E13" s="10"/>
    </row>
    <row r="14" spans="2:5" s="6" customFormat="1" x14ac:dyDescent="0.25">
      <c r="B14" s="4" t="s">
        <v>27</v>
      </c>
      <c r="C14" s="10"/>
      <c r="D14" s="10">
        <v>20940</v>
      </c>
      <c r="E14" s="10"/>
    </row>
    <row r="15" spans="2:5" s="6" customFormat="1" x14ac:dyDescent="0.25">
      <c r="B15" s="4" t="s">
        <v>28</v>
      </c>
      <c r="C15" s="10"/>
      <c r="D15" s="10">
        <v>165710.19</v>
      </c>
      <c r="E15" s="10"/>
    </row>
    <row r="16" spans="2:5" s="6" customFormat="1" x14ac:dyDescent="0.25">
      <c r="B16" s="4" t="s">
        <v>34</v>
      </c>
      <c r="C16" s="10"/>
      <c r="D16" s="10">
        <v>258490.58</v>
      </c>
      <c r="E16" s="10"/>
    </row>
    <row r="17" spans="2:5" s="6" customFormat="1" x14ac:dyDescent="0.25">
      <c r="B17" s="4" t="s">
        <v>35</v>
      </c>
      <c r="C17" s="10"/>
      <c r="D17" s="10">
        <v>10098.85</v>
      </c>
      <c r="E17" s="10"/>
    </row>
    <row r="18" spans="2:5" s="6" customFormat="1" x14ac:dyDescent="0.25">
      <c r="B18" s="4" t="s">
        <v>65</v>
      </c>
      <c r="C18" s="10"/>
      <c r="D18" s="10">
        <v>4000</v>
      </c>
      <c r="E18" s="10"/>
    </row>
    <row r="19" spans="2:5" s="6" customFormat="1" x14ac:dyDescent="0.25">
      <c r="B19" s="4" t="s">
        <v>29</v>
      </c>
      <c r="C19" s="10"/>
      <c r="D19" s="10">
        <v>43000</v>
      </c>
      <c r="E19" s="10"/>
    </row>
    <row r="20" spans="2:5" s="6" customFormat="1" x14ac:dyDescent="0.25">
      <c r="B20" s="4" t="s">
        <v>48</v>
      </c>
      <c r="C20" s="10"/>
      <c r="D20" s="10">
        <v>660</v>
      </c>
      <c r="E20" s="10"/>
    </row>
    <row r="21" spans="2:5" s="6" customFormat="1" x14ac:dyDescent="0.25">
      <c r="B21" s="4" t="s">
        <v>30</v>
      </c>
      <c r="C21" s="10"/>
      <c r="D21" s="10">
        <v>60500</v>
      </c>
      <c r="E21" s="10"/>
    </row>
    <row r="22" spans="2:5" s="6" customFormat="1" x14ac:dyDescent="0.25">
      <c r="B22" s="4" t="s">
        <v>66</v>
      </c>
      <c r="C22" s="10"/>
      <c r="D22" s="10">
        <v>10000</v>
      </c>
      <c r="E22" s="10"/>
    </row>
    <row r="23" spans="2:5" s="6" customFormat="1" x14ac:dyDescent="0.25">
      <c r="B23" s="4" t="s">
        <v>31</v>
      </c>
      <c r="C23" s="10"/>
      <c r="D23" s="10">
        <v>59570</v>
      </c>
      <c r="E23" s="10"/>
    </row>
    <row r="24" spans="2:5" s="6" customFormat="1" x14ac:dyDescent="0.25">
      <c r="B24" s="4" t="s">
        <v>33</v>
      </c>
      <c r="C24" s="29"/>
      <c r="D24" s="30" t="s">
        <v>68</v>
      </c>
      <c r="E24" s="10">
        <v>7103</v>
      </c>
    </row>
    <row r="25" spans="2:5" s="6" customFormat="1" x14ac:dyDescent="0.25">
      <c r="B25" s="4" t="s">
        <v>57</v>
      </c>
      <c r="C25" s="10"/>
      <c r="D25" s="10"/>
      <c r="E25" s="10">
        <v>3531</v>
      </c>
    </row>
    <row r="26" spans="2:5" s="6" customFormat="1" x14ac:dyDescent="0.25">
      <c r="B26" s="4" t="s">
        <v>38</v>
      </c>
      <c r="C26" s="10"/>
      <c r="D26" s="10"/>
      <c r="E26" s="10">
        <v>1000.6200000000008</v>
      </c>
    </row>
    <row r="27" spans="2:5" s="6" customFormat="1" x14ac:dyDescent="0.25">
      <c r="B27" s="4" t="s">
        <v>39</v>
      </c>
      <c r="C27" s="10"/>
      <c r="D27" s="10"/>
      <c r="E27" s="10">
        <v>33475</v>
      </c>
    </row>
    <row r="28" spans="2:5" s="6" customFormat="1" x14ac:dyDescent="0.25">
      <c r="B28" s="4" t="s">
        <v>45</v>
      </c>
      <c r="C28" s="10"/>
      <c r="D28" s="10"/>
      <c r="E28" s="10">
        <v>1000</v>
      </c>
    </row>
    <row r="29" spans="2:5" s="6" customFormat="1" x14ac:dyDescent="0.25">
      <c r="B29" s="4" t="s">
        <v>46</v>
      </c>
      <c r="C29" s="10"/>
      <c r="D29" s="10"/>
      <c r="E29" s="10">
        <v>17552</v>
      </c>
    </row>
    <row r="30" spans="2:5" s="6" customFormat="1" x14ac:dyDescent="0.25">
      <c r="B30" s="4" t="s">
        <v>67</v>
      </c>
      <c r="C30" s="10"/>
      <c r="D30" s="10"/>
      <c r="E30" s="10">
        <v>9148</v>
      </c>
    </row>
    <row r="31" spans="2:5" s="6" customFormat="1" ht="18.75" customHeight="1" x14ac:dyDescent="0.25">
      <c r="B31" s="4" t="s">
        <v>51</v>
      </c>
      <c r="C31" s="10"/>
      <c r="D31" s="10"/>
      <c r="E31" s="10">
        <v>8132.91</v>
      </c>
    </row>
    <row r="32" spans="2:5" s="6" customFormat="1" ht="18.75" customHeight="1" x14ac:dyDescent="0.25">
      <c r="B32" s="4" t="s">
        <v>0</v>
      </c>
      <c r="C32" s="10"/>
      <c r="D32" s="10"/>
      <c r="E32" s="10">
        <v>66737.440000000002</v>
      </c>
    </row>
    <row r="33" spans="2:5" s="6" customFormat="1" x14ac:dyDescent="0.25">
      <c r="B33" s="4" t="s">
        <v>40</v>
      </c>
      <c r="C33" s="10"/>
      <c r="D33" s="10"/>
      <c r="E33" s="10">
        <v>14034</v>
      </c>
    </row>
    <row r="34" spans="2:5" s="6" customFormat="1" x14ac:dyDescent="0.25">
      <c r="B34" s="4" t="s">
        <v>41</v>
      </c>
      <c r="C34" s="10"/>
      <c r="D34" s="10"/>
      <c r="E34" s="10">
        <v>14197</v>
      </c>
    </row>
    <row r="35" spans="2:5" ht="19.5" customHeight="1" x14ac:dyDescent="0.25">
      <c r="B35" s="2" t="s">
        <v>42</v>
      </c>
      <c r="C35" s="11"/>
      <c r="D35" s="11">
        <f>SUM(D2:D34)</f>
        <v>851705.98</v>
      </c>
      <c r="E35" s="11">
        <f>SUM(E2:E34)</f>
        <v>237380.97</v>
      </c>
    </row>
    <row r="36" spans="2:5" s="6" customFormat="1" ht="19.5" customHeight="1" x14ac:dyDescent="0.25">
      <c r="B36" s="4" t="s">
        <v>47</v>
      </c>
      <c r="C36" s="10">
        <v>2325</v>
      </c>
      <c r="D36" s="10"/>
      <c r="E36" s="10"/>
    </row>
    <row r="37" spans="2:5" s="6" customFormat="1" x14ac:dyDescent="0.25">
      <c r="B37" s="4" t="s">
        <v>7</v>
      </c>
      <c r="C37" s="10">
        <v>4530</v>
      </c>
      <c r="D37" s="16"/>
      <c r="E37" s="16"/>
    </row>
    <row r="38" spans="2:5" s="6" customFormat="1" x14ac:dyDescent="0.25">
      <c r="B38" s="5" t="s">
        <v>10</v>
      </c>
      <c r="C38" s="10">
        <v>16226.48</v>
      </c>
      <c r="D38" s="16"/>
      <c r="E38" s="16"/>
    </row>
    <row r="39" spans="2:5" s="6" customFormat="1" ht="30" x14ac:dyDescent="0.25">
      <c r="B39" s="5" t="s">
        <v>69</v>
      </c>
      <c r="C39" s="10">
        <v>350</v>
      </c>
      <c r="D39" s="16"/>
      <c r="E39" s="16"/>
    </row>
    <row r="40" spans="2:5" s="6" customFormat="1" x14ac:dyDescent="0.25">
      <c r="B40" s="5" t="s">
        <v>70</v>
      </c>
      <c r="C40" s="10">
        <v>2257.5</v>
      </c>
      <c r="D40" s="16"/>
      <c r="E40" s="16"/>
    </row>
    <row r="41" spans="2:5" s="6" customFormat="1" x14ac:dyDescent="0.25">
      <c r="B41" s="5" t="s">
        <v>52</v>
      </c>
      <c r="C41" s="10">
        <v>1452.92</v>
      </c>
      <c r="D41" s="10"/>
      <c r="E41" s="10"/>
    </row>
    <row r="42" spans="2:5" s="6" customFormat="1" x14ac:dyDescent="0.25">
      <c r="B42" s="4" t="s">
        <v>19</v>
      </c>
      <c r="C42" s="10">
        <v>1948.97</v>
      </c>
      <c r="D42" s="16"/>
      <c r="E42" s="16"/>
    </row>
    <row r="43" spans="2:5" s="6" customFormat="1" x14ac:dyDescent="0.25">
      <c r="B43" s="5" t="s">
        <v>53</v>
      </c>
      <c r="C43" s="10">
        <v>6000</v>
      </c>
      <c r="D43" s="10"/>
      <c r="E43" s="10"/>
    </row>
    <row r="44" spans="2:5" s="6" customFormat="1" x14ac:dyDescent="0.25">
      <c r="B44" s="4" t="s">
        <v>4</v>
      </c>
      <c r="C44" s="10">
        <v>81146.53</v>
      </c>
      <c r="D44" s="16"/>
      <c r="E44" s="16"/>
    </row>
    <row r="45" spans="2:5" s="6" customFormat="1" x14ac:dyDescent="0.25">
      <c r="B45" s="4" t="s">
        <v>5</v>
      </c>
      <c r="C45" s="10">
        <v>15976.02</v>
      </c>
      <c r="D45" s="16"/>
      <c r="E45" s="16"/>
    </row>
    <row r="46" spans="2:5" s="6" customFormat="1" x14ac:dyDescent="0.25">
      <c r="B46" s="4" t="s">
        <v>71</v>
      </c>
      <c r="C46" s="10">
        <v>2613.8100000000004</v>
      </c>
      <c r="D46" s="16"/>
      <c r="E46" s="16"/>
    </row>
    <row r="47" spans="2:5" s="6" customFormat="1" x14ac:dyDescent="0.25">
      <c r="B47" s="4" t="s">
        <v>54</v>
      </c>
      <c r="C47" s="10">
        <v>989</v>
      </c>
      <c r="D47" s="16"/>
      <c r="E47" s="16"/>
    </row>
    <row r="48" spans="2:5" s="6" customFormat="1" ht="20.25" customHeight="1" x14ac:dyDescent="0.25">
      <c r="B48" s="4" t="s">
        <v>56</v>
      </c>
      <c r="C48" s="10">
        <v>1213.99</v>
      </c>
      <c r="D48" s="16"/>
      <c r="E48" s="16"/>
    </row>
    <row r="49" spans="2:5" s="6" customFormat="1" ht="20.25" customHeight="1" x14ac:dyDescent="0.25">
      <c r="B49" s="4" t="s">
        <v>72</v>
      </c>
      <c r="C49" s="10">
        <v>10910</v>
      </c>
      <c r="D49" s="16"/>
      <c r="E49" s="16"/>
    </row>
    <row r="50" spans="2:5" s="6" customFormat="1" ht="20.25" customHeight="1" x14ac:dyDescent="0.25">
      <c r="B50" s="4" t="s">
        <v>6</v>
      </c>
      <c r="C50" s="10">
        <v>13844</v>
      </c>
      <c r="D50" s="16"/>
      <c r="E50" s="16"/>
    </row>
    <row r="51" spans="2:5" s="6" customFormat="1" x14ac:dyDescent="0.25">
      <c r="B51" s="4" t="s">
        <v>58</v>
      </c>
      <c r="C51" s="10">
        <v>80</v>
      </c>
      <c r="D51" s="16"/>
      <c r="E51" s="16"/>
    </row>
    <row r="52" spans="2:5" s="6" customFormat="1" x14ac:dyDescent="0.25">
      <c r="B52" s="4" t="s">
        <v>8</v>
      </c>
      <c r="C52" s="10">
        <v>7700</v>
      </c>
      <c r="D52" s="16"/>
      <c r="E52" s="16"/>
    </row>
    <row r="53" spans="2:5" s="6" customFormat="1" x14ac:dyDescent="0.25">
      <c r="B53" s="4" t="s">
        <v>59</v>
      </c>
      <c r="C53" s="10">
        <v>1100</v>
      </c>
      <c r="D53" s="16"/>
      <c r="E53" s="16"/>
    </row>
    <row r="54" spans="2:5" s="6" customFormat="1" x14ac:dyDescent="0.25">
      <c r="B54" s="4" t="s">
        <v>11</v>
      </c>
      <c r="C54" s="10">
        <v>3998.92</v>
      </c>
      <c r="D54" s="16"/>
      <c r="E54" s="16"/>
    </row>
    <row r="55" spans="2:5" s="6" customFormat="1" x14ac:dyDescent="0.25">
      <c r="B55" s="4" t="s">
        <v>12</v>
      </c>
      <c r="C55" s="10">
        <v>565475.1</v>
      </c>
      <c r="D55" s="16"/>
      <c r="E55" s="16"/>
    </row>
    <row r="56" spans="2:5" s="6" customFormat="1" x14ac:dyDescent="0.25">
      <c r="B56" s="4" t="s">
        <v>13</v>
      </c>
      <c r="C56" s="10">
        <v>3273.32</v>
      </c>
      <c r="D56" s="16"/>
      <c r="E56" s="16"/>
    </row>
    <row r="57" spans="2:5" s="6" customFormat="1" x14ac:dyDescent="0.25">
      <c r="B57" s="4" t="s">
        <v>14</v>
      </c>
      <c r="C57" s="10">
        <v>71121.97</v>
      </c>
      <c r="D57" s="16"/>
      <c r="E57" s="16"/>
    </row>
    <row r="58" spans="2:5" s="6" customFormat="1" x14ac:dyDescent="0.25">
      <c r="B58" s="4" t="s">
        <v>15</v>
      </c>
      <c r="C58" s="10">
        <v>500</v>
      </c>
      <c r="D58" s="16"/>
      <c r="E58" s="16"/>
    </row>
    <row r="59" spans="2:5" s="6" customFormat="1" x14ac:dyDescent="0.25">
      <c r="B59" s="4" t="s">
        <v>73</v>
      </c>
      <c r="C59" s="10">
        <v>6134</v>
      </c>
      <c r="D59" s="16"/>
      <c r="E59" s="16"/>
    </row>
    <row r="60" spans="2:5" s="6" customFormat="1" x14ac:dyDescent="0.25">
      <c r="B60" s="4" t="s">
        <v>16</v>
      </c>
      <c r="C60" s="10">
        <v>6234.77</v>
      </c>
      <c r="D60" s="16"/>
      <c r="E60" s="16"/>
    </row>
    <row r="61" spans="2:5" s="6" customFormat="1" x14ac:dyDescent="0.25">
      <c r="B61" s="4" t="s">
        <v>74</v>
      </c>
      <c r="C61" s="10">
        <v>142</v>
      </c>
      <c r="D61" s="16"/>
      <c r="E61" s="16"/>
    </row>
    <row r="62" spans="2:5" s="6" customFormat="1" x14ac:dyDescent="0.25">
      <c r="B62" s="4" t="s">
        <v>17</v>
      </c>
      <c r="C62" s="10">
        <v>1277.0999999999999</v>
      </c>
      <c r="D62" s="16"/>
      <c r="E62" s="16"/>
    </row>
    <row r="63" spans="2:5" s="6" customFormat="1" x14ac:dyDescent="0.25">
      <c r="B63" s="4" t="s">
        <v>55</v>
      </c>
      <c r="C63" s="10">
        <v>1152</v>
      </c>
      <c r="D63" s="16"/>
      <c r="E63" s="16"/>
    </row>
    <row r="64" spans="2:5" s="6" customFormat="1" x14ac:dyDescent="0.25">
      <c r="B64" s="4" t="s">
        <v>18</v>
      </c>
      <c r="C64" s="10">
        <v>4339.34</v>
      </c>
      <c r="D64" s="16"/>
      <c r="E64" s="16"/>
    </row>
    <row r="65" spans="2:5" s="6" customFormat="1" x14ac:dyDescent="0.25">
      <c r="B65" s="4" t="s">
        <v>77</v>
      </c>
      <c r="C65" s="10">
        <v>6400</v>
      </c>
      <c r="D65" s="16"/>
      <c r="E65" s="16"/>
    </row>
    <row r="66" spans="2:5" s="6" customFormat="1" x14ac:dyDescent="0.25">
      <c r="B66" s="4" t="s">
        <v>20</v>
      </c>
      <c r="C66" s="10">
        <v>8334</v>
      </c>
      <c r="D66" s="16"/>
      <c r="E66" s="16"/>
    </row>
    <row r="67" spans="2:5" s="6" customFormat="1" x14ac:dyDescent="0.25">
      <c r="B67" s="4" t="s">
        <v>75</v>
      </c>
      <c r="C67" s="10">
        <v>2100</v>
      </c>
      <c r="D67" s="16"/>
      <c r="E67" s="16"/>
    </row>
    <row r="68" spans="2:5" s="6" customFormat="1" x14ac:dyDescent="0.25">
      <c r="B68" s="4" t="s">
        <v>76</v>
      </c>
      <c r="C68" s="10">
        <v>667</v>
      </c>
      <c r="D68" s="16"/>
      <c r="E68" s="16"/>
    </row>
    <row r="69" spans="2:5" s="6" customFormat="1" x14ac:dyDescent="0.25">
      <c r="B69" s="4" t="s">
        <v>60</v>
      </c>
      <c r="C69" s="10">
        <v>1000</v>
      </c>
      <c r="D69" s="16"/>
      <c r="E69" s="16"/>
    </row>
    <row r="70" spans="2:5" s="6" customFormat="1" x14ac:dyDescent="0.25">
      <c r="B70" s="4" t="s">
        <v>21</v>
      </c>
      <c r="C70" s="10">
        <v>2508.75</v>
      </c>
      <c r="D70" s="16"/>
      <c r="E70" s="16"/>
    </row>
    <row r="71" spans="2:5" s="6" customFormat="1" x14ac:dyDescent="0.25">
      <c r="B71" s="4" t="s">
        <v>9</v>
      </c>
      <c r="C71" s="32" t="s">
        <v>79</v>
      </c>
      <c r="D71" s="31"/>
      <c r="E71" s="31"/>
    </row>
    <row r="72" spans="2:5" ht="19.5" customHeight="1" x14ac:dyDescent="0.25">
      <c r="B72" s="1" t="s">
        <v>43</v>
      </c>
      <c r="C72" s="12">
        <f>SUM(C36:C70)</f>
        <v>855322.48999999987</v>
      </c>
      <c r="D72" s="13"/>
      <c r="E72" s="13"/>
    </row>
    <row r="73" spans="2:5" ht="19.5" customHeight="1" x14ac:dyDescent="0.25">
      <c r="B73" s="21"/>
      <c r="C73" s="22"/>
      <c r="D73" s="23"/>
      <c r="E73" s="23"/>
    </row>
    <row r="74" spans="2:5" ht="19.5" customHeight="1" x14ac:dyDescent="0.25">
      <c r="B74" t="s">
        <v>78</v>
      </c>
      <c r="C74" s="22"/>
      <c r="D74" s="23" t="s">
        <v>2</v>
      </c>
      <c r="E74" s="23" t="s">
        <v>3</v>
      </c>
    </row>
    <row r="75" spans="2:5" ht="19.5" customHeight="1" x14ac:dyDescent="0.25">
      <c r="B75" s="21"/>
      <c r="C75" s="22"/>
      <c r="D75" s="24">
        <v>3.2766000000000002</v>
      </c>
      <c r="E75" s="24">
        <v>4.0232999999999999</v>
      </c>
    </row>
    <row r="76" spans="2:5" x14ac:dyDescent="0.25">
      <c r="B76" s="17" t="s">
        <v>61</v>
      </c>
      <c r="C76" s="18" t="s">
        <v>1</v>
      </c>
      <c r="D76" s="18" t="s">
        <v>2</v>
      </c>
      <c r="E76" s="18" t="s">
        <v>3</v>
      </c>
    </row>
    <row r="77" spans="2:5" s="15" customFormat="1" x14ac:dyDescent="0.25">
      <c r="B77" s="19"/>
      <c r="C77" s="20">
        <f>C72</f>
        <v>855322.48999999987</v>
      </c>
      <c r="D77" s="20">
        <f>D35*D75</f>
        <v>2790699.8140680003</v>
      </c>
      <c r="E77" s="20">
        <f>E35*E75</f>
        <v>955054.85660099995</v>
      </c>
    </row>
    <row r="78" spans="2:5" ht="15.75" x14ac:dyDescent="0.25">
      <c r="B78" s="26" t="s">
        <v>62</v>
      </c>
      <c r="C78" s="27">
        <f>C77+D77+E77</f>
        <v>4601077.1606689999</v>
      </c>
      <c r="D78" s="25"/>
      <c r="E78" s="25"/>
    </row>
  </sheetData>
  <autoFilter ref="B1:E78"/>
  <pageMargins left="0.7" right="0.7" top="0.75" bottom="0.75" header="0.3" footer="0.3"/>
  <pageSetup paperSize="9" scale="63" orientation="portrait" verticalDpi="0" r:id="rId1"/>
  <rowBreaks count="1" manualBreakCount="1">
    <brk id="7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Shautidze</dc:creator>
  <cp:lastModifiedBy>Mariam Chomakhidze</cp:lastModifiedBy>
  <cp:lastPrinted>2020-01-30T11:32:01Z</cp:lastPrinted>
  <dcterms:created xsi:type="dcterms:W3CDTF">2018-10-31T10:31:05Z</dcterms:created>
  <dcterms:modified xsi:type="dcterms:W3CDTF">2021-01-18T10:27:15Z</dcterms:modified>
</cp:coreProperties>
</file>