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nokvernadze\AppData\Local\Microsoft\Windows\INetCache\Content.Outlook\MY5XQBV3\"/>
    </mc:Choice>
  </mc:AlternateContent>
  <bookViews>
    <workbookView xWindow="0" yWindow="0" windowWidth="23040" windowHeight="8508"/>
  </bookViews>
  <sheets>
    <sheet name=" COVID STATISTICS" sheetId="4" r:id="rId1"/>
  </sheets>
  <definedNames>
    <definedName name="_xlnm._FilterDatabase" localSheetId="0" hidden="1">' COVID STATISTICS'!$A$3:$A$3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4" l="1"/>
  <c r="G17" i="4"/>
  <c r="G16" i="4"/>
  <c r="G15" i="4"/>
  <c r="K10" i="4" l="1"/>
  <c r="I10" i="4"/>
  <c r="G10" i="4"/>
  <c r="D10" i="4"/>
  <c r="F12" i="4" s="1"/>
  <c r="K9" i="4"/>
  <c r="I9" i="4"/>
  <c r="I8" i="4"/>
  <c r="K7" i="4"/>
  <c r="I7" i="4"/>
  <c r="K6" i="4"/>
  <c r="I6" i="4"/>
  <c r="J6" i="4"/>
  <c r="K5" i="4"/>
  <c r="I5" i="4"/>
  <c r="K4" i="4"/>
  <c r="I4" i="4"/>
</calcChain>
</file>

<file path=xl/sharedStrings.xml><?xml version="1.0" encoding="utf-8"?>
<sst xmlns="http://schemas.openxmlformats.org/spreadsheetml/2006/main" count="28" uniqueCount="21">
  <si>
    <t xml:space="preserve">Households with score 65,000 to 100,001 </t>
  </si>
  <si>
    <t>Families</t>
  </si>
  <si>
    <t>Month</t>
  </si>
  <si>
    <t>August</t>
  </si>
  <si>
    <t>September</t>
  </si>
  <si>
    <t>Persons</t>
  </si>
  <si>
    <t>Amount</t>
  </si>
  <si>
    <t>May</t>
  </si>
  <si>
    <t>June</t>
  </si>
  <si>
    <t>July</t>
  </si>
  <si>
    <t>October</t>
  </si>
  <si>
    <t>Unemployment benefit
(200 GEL for 6 months)</t>
  </si>
  <si>
    <t>Self - employed (one-off benefit 300 GEL)</t>
  </si>
  <si>
    <t>Individuals</t>
  </si>
  <si>
    <t>-</t>
  </si>
  <si>
    <t xml:space="preserve">total actual cost as of October: </t>
  </si>
  <si>
    <t xml:space="preserve">Households with a rating score of 100,001 or less with 3 children or more, up to 16 years old </t>
  </si>
  <si>
    <t>current reimbursment request</t>
  </si>
  <si>
    <t xml:space="preserve">reimbursed </t>
  </si>
  <si>
    <t>22 11 2020</t>
  </si>
  <si>
    <t xml:space="preserve">reimbursmenet to be requested within a week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</si>
</sst>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3" fontId="1" fillId="0" borderId="0" xfId="0" applyNumberFormat="1" applyFont="1"/>
    <xf numFmtId="164" fontId="1" fillId="0" borderId="1" xfId="1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 wrapText="1"/>
    </xf>
    <xf numFmtId="164" fontId="1" fillId="0" borderId="1" xfId="1" applyNumberFormat="1" applyFont="1" applyBorder="1" applyAlignment="1"/>
    <xf numFmtId="3" fontId="0" fillId="0" borderId="0" xfId="0" applyNumberFormat="1"/>
    <xf numFmtId="3" fontId="6" fillId="0" borderId="0" xfId="0" applyNumberFormat="1" applyFont="1"/>
    <xf numFmtId="164" fontId="0" fillId="0" borderId="0" xfId="0" applyNumberFormat="1"/>
    <xf numFmtId="0" fontId="4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43" fontId="9" fillId="0" borderId="1" xfId="1" applyFont="1" applyBorder="1" applyAlignment="1">
      <alignment horizontal="center"/>
    </xf>
    <xf numFmtId="3" fontId="8" fillId="0" borderId="0" xfId="0" applyNumberFormat="1" applyFont="1"/>
    <xf numFmtId="43" fontId="8" fillId="0" borderId="0" xfId="0" applyNumberFormat="1" applyFont="1"/>
    <xf numFmtId="3" fontId="5" fillId="6" borderId="2" xfId="0" applyNumberFormat="1" applyFont="1" applyFill="1" applyBorder="1" applyAlignment="1">
      <alignment vertical="center"/>
    </xf>
    <xf numFmtId="3" fontId="5" fillId="6" borderId="1" xfId="0" applyNumberFormat="1" applyFont="1" applyFill="1" applyBorder="1" applyAlignment="1">
      <alignment vertical="center"/>
    </xf>
    <xf numFmtId="3" fontId="5" fillId="6" borderId="2" xfId="0" applyNumberFormat="1" applyFont="1" applyFill="1" applyBorder="1" applyAlignment="1">
      <alignment horizontal="right" vertical="center"/>
    </xf>
    <xf numFmtId="43" fontId="10" fillId="4" borderId="1" xfId="1" applyFont="1" applyFill="1" applyBorder="1" applyAlignment="1">
      <alignment horizontal="center" vertical="center"/>
    </xf>
    <xf numFmtId="43" fontId="10" fillId="4" borderId="1" xfId="1" applyFont="1" applyFill="1" applyBorder="1"/>
    <xf numFmtId="3" fontId="1" fillId="6" borderId="0" xfId="0" applyNumberFormat="1" applyFont="1" applyFill="1"/>
    <xf numFmtId="3" fontId="1" fillId="7" borderId="0" xfId="0" applyNumberFormat="1" applyFont="1" applyFill="1"/>
    <xf numFmtId="3" fontId="1" fillId="4" borderId="0" xfId="0" applyNumberFormat="1" applyFont="1" applyFill="1"/>
    <xf numFmtId="3" fontId="5" fillId="7" borderId="1" xfId="0" applyNumberFormat="1" applyFont="1" applyFill="1" applyBorder="1" applyAlignment="1">
      <alignment vertical="center"/>
    </xf>
    <xf numFmtId="3" fontId="5" fillId="7" borderId="1" xfId="0" applyNumberFormat="1" applyFont="1" applyFill="1" applyBorder="1" applyAlignment="1">
      <alignment horizontal="right" vertical="center"/>
    </xf>
    <xf numFmtId="164" fontId="0" fillId="7" borderId="1" xfId="1" applyNumberFormat="1" applyFont="1" applyFill="1" applyBorder="1" applyAlignment="1">
      <alignment horizontal="center" vertical="center"/>
    </xf>
    <xf numFmtId="43" fontId="0" fillId="7" borderId="1" xfId="1" applyFont="1" applyFill="1" applyBorder="1"/>
    <xf numFmtId="164" fontId="1" fillId="7" borderId="1" xfId="1" applyNumberFormat="1" applyFont="1" applyFill="1" applyBorder="1" applyAlignment="1"/>
    <xf numFmtId="164" fontId="1" fillId="7" borderId="1" xfId="1" applyNumberFormat="1" applyFont="1" applyFill="1" applyBorder="1"/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/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/>
    <xf numFmtId="3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zoomScaleNormal="100" workbookViewId="0">
      <pane xSplit="1" topLeftCell="B1" activePane="topRight" state="frozen"/>
      <selection pane="topRight" activeCell="I14" sqref="I14"/>
    </sheetView>
  </sheetViews>
  <sheetFormatPr defaultRowHeight="14.4" x14ac:dyDescent="0.3"/>
  <cols>
    <col min="1" max="1" width="18" style="1" customWidth="1"/>
    <col min="2" max="2" width="13.33203125" style="2" customWidth="1"/>
    <col min="3" max="3" width="14.77734375" customWidth="1"/>
    <col min="4" max="4" width="22.109375" customWidth="1"/>
    <col min="5" max="6" width="14.77734375" customWidth="1"/>
    <col min="7" max="7" width="19.33203125" customWidth="1"/>
    <col min="8" max="8" width="16.44140625" customWidth="1"/>
    <col min="9" max="9" width="23.33203125" customWidth="1"/>
    <col min="10" max="10" width="15.44140625" customWidth="1"/>
    <col min="11" max="11" width="17.77734375" customWidth="1"/>
  </cols>
  <sheetData>
    <row r="1" spans="1:11" ht="15" customHeight="1" x14ac:dyDescent="0.3">
      <c r="A1" s="38" t="s">
        <v>2</v>
      </c>
      <c r="B1" s="37"/>
      <c r="C1" s="37"/>
      <c r="D1" s="37"/>
      <c r="E1" s="37"/>
      <c r="F1" s="37"/>
      <c r="G1" s="37"/>
    </row>
    <row r="2" spans="1:11" ht="41.25" customHeight="1" x14ac:dyDescent="0.3">
      <c r="A2" s="38"/>
      <c r="B2" s="41" t="s">
        <v>0</v>
      </c>
      <c r="C2" s="41"/>
      <c r="D2" s="41"/>
      <c r="E2" s="40" t="s">
        <v>16</v>
      </c>
      <c r="F2" s="40"/>
      <c r="G2" s="40"/>
      <c r="H2" s="33" t="s">
        <v>11</v>
      </c>
      <c r="I2" s="34"/>
      <c r="J2" s="35" t="s">
        <v>12</v>
      </c>
      <c r="K2" s="36"/>
    </row>
    <row r="3" spans="1:11" ht="59.25" customHeight="1" x14ac:dyDescent="0.3">
      <c r="A3" s="39"/>
      <c r="B3" s="5" t="s">
        <v>1</v>
      </c>
      <c r="C3" s="6" t="s">
        <v>5</v>
      </c>
      <c r="D3" s="6" t="s">
        <v>6</v>
      </c>
      <c r="E3" s="5" t="s">
        <v>1</v>
      </c>
      <c r="F3" s="6" t="s">
        <v>5</v>
      </c>
      <c r="G3" s="6" t="s">
        <v>6</v>
      </c>
      <c r="H3" s="11" t="s">
        <v>13</v>
      </c>
      <c r="I3" s="12" t="s">
        <v>6</v>
      </c>
      <c r="J3" s="11" t="s">
        <v>13</v>
      </c>
      <c r="K3" s="12" t="s">
        <v>6</v>
      </c>
    </row>
    <row r="4" spans="1:11" ht="19.5" customHeight="1" x14ac:dyDescent="0.3">
      <c r="A4" s="4" t="s">
        <v>7</v>
      </c>
      <c r="B4" s="19">
        <v>70046</v>
      </c>
      <c r="C4" s="19">
        <v>194796</v>
      </c>
      <c r="D4" s="20">
        <v>7932375</v>
      </c>
      <c r="E4" s="21">
        <v>22644</v>
      </c>
      <c r="F4" s="21">
        <v>139566</v>
      </c>
      <c r="G4" s="21">
        <v>2264400</v>
      </c>
      <c r="H4" s="22">
        <v>90802</v>
      </c>
      <c r="I4" s="23">
        <f t="shared" ref="I4:I9" si="0">H4*200</f>
        <v>18160400</v>
      </c>
      <c r="J4" s="22">
        <v>66788</v>
      </c>
      <c r="K4" s="23">
        <f>J4*300</f>
        <v>20036400</v>
      </c>
    </row>
    <row r="5" spans="1:11" ht="18.75" customHeight="1" x14ac:dyDescent="0.3">
      <c r="A5" s="4" t="s">
        <v>8</v>
      </c>
      <c r="B5" s="27">
        <v>70546</v>
      </c>
      <c r="C5" s="27">
        <v>196496</v>
      </c>
      <c r="D5" s="27">
        <v>8009700</v>
      </c>
      <c r="E5" s="28">
        <v>22903</v>
      </c>
      <c r="F5" s="28">
        <v>141428</v>
      </c>
      <c r="G5" s="28">
        <v>2291700</v>
      </c>
      <c r="H5" s="29">
        <v>130115</v>
      </c>
      <c r="I5" s="30">
        <f t="shared" si="0"/>
        <v>26023000</v>
      </c>
      <c r="J5" s="29">
        <v>52705</v>
      </c>
      <c r="K5" s="30">
        <f>J5*300</f>
        <v>15811500</v>
      </c>
    </row>
    <row r="6" spans="1:11" ht="19.2" customHeight="1" x14ac:dyDescent="0.3">
      <c r="A6" s="4" t="s">
        <v>9</v>
      </c>
      <c r="B6" s="27">
        <v>71973</v>
      </c>
      <c r="C6" s="27">
        <v>201175</v>
      </c>
      <c r="D6" s="27">
        <v>8180395</v>
      </c>
      <c r="E6" s="28">
        <v>23350</v>
      </c>
      <c r="F6" s="28">
        <v>143956</v>
      </c>
      <c r="G6" s="28">
        <v>2335400</v>
      </c>
      <c r="H6" s="29">
        <v>118578</v>
      </c>
      <c r="I6" s="30">
        <f t="shared" si="0"/>
        <v>23715600</v>
      </c>
      <c r="J6" s="29">
        <f>181503-52705-71731</f>
        <v>57067</v>
      </c>
      <c r="K6" s="30">
        <f>J6*300</f>
        <v>17120100</v>
      </c>
    </row>
    <row r="7" spans="1:11" x14ac:dyDescent="0.3">
      <c r="A7" s="4" t="s">
        <v>3</v>
      </c>
      <c r="B7" s="31">
        <v>74556</v>
      </c>
      <c r="C7" s="31">
        <v>209417</v>
      </c>
      <c r="D7" s="31">
        <v>8507525</v>
      </c>
      <c r="E7" s="32">
        <v>24070</v>
      </c>
      <c r="F7" s="32">
        <v>148303</v>
      </c>
      <c r="G7" s="32">
        <v>2409400</v>
      </c>
      <c r="H7" s="29">
        <v>96182</v>
      </c>
      <c r="I7" s="30">
        <f t="shared" si="0"/>
        <v>19236400</v>
      </c>
      <c r="J7" s="29">
        <v>71731</v>
      </c>
      <c r="K7" s="30">
        <f>J7*300</f>
        <v>21519300</v>
      </c>
    </row>
    <row r="8" spans="1:11" x14ac:dyDescent="0.3">
      <c r="A8" s="4" t="s">
        <v>4</v>
      </c>
      <c r="B8" s="31">
        <v>76850</v>
      </c>
      <c r="C8" s="31">
        <v>216868</v>
      </c>
      <c r="D8" s="31">
        <v>8796630</v>
      </c>
      <c r="E8" s="32">
        <v>24655</v>
      </c>
      <c r="F8" s="32">
        <v>151902</v>
      </c>
      <c r="G8" s="32">
        <v>2467700</v>
      </c>
      <c r="H8" s="29">
        <v>90338</v>
      </c>
      <c r="I8" s="30">
        <f t="shared" si="0"/>
        <v>18067600</v>
      </c>
      <c r="J8" s="30" t="s">
        <v>14</v>
      </c>
      <c r="K8" s="30" t="s">
        <v>14</v>
      </c>
    </row>
    <row r="9" spans="1:11" ht="19.2" customHeight="1" x14ac:dyDescent="0.3">
      <c r="A9" s="13" t="s">
        <v>10</v>
      </c>
      <c r="B9" s="7">
        <v>78642</v>
      </c>
      <c r="C9" s="7">
        <v>222753</v>
      </c>
      <c r="D9" s="7">
        <v>9024710</v>
      </c>
      <c r="E9" s="3">
        <v>25154</v>
      </c>
      <c r="F9" s="3">
        <v>154970</v>
      </c>
      <c r="G9" s="3">
        <v>2517000</v>
      </c>
      <c r="H9" s="15">
        <v>83238</v>
      </c>
      <c r="I9" s="16">
        <f t="shared" si="0"/>
        <v>16647600</v>
      </c>
      <c r="J9" s="15">
        <v>745</v>
      </c>
      <c r="K9" s="14">
        <f>J9*300</f>
        <v>223500</v>
      </c>
    </row>
    <row r="10" spans="1:11" x14ac:dyDescent="0.3">
      <c r="B10" s="9"/>
      <c r="C10" s="8"/>
      <c r="D10" s="17">
        <f>SUM(D4:D9)</f>
        <v>50451335</v>
      </c>
      <c r="E10" s="8"/>
      <c r="G10" s="17">
        <f>SUM(G4:G9)</f>
        <v>14285600</v>
      </c>
      <c r="I10" s="18">
        <f>SUM(I4:I9)</f>
        <v>121850600</v>
      </c>
      <c r="K10" s="18">
        <f>SUM(K4:K9)</f>
        <v>74710800</v>
      </c>
    </row>
    <row r="11" spans="1:11" x14ac:dyDescent="0.3">
      <c r="B11"/>
    </row>
    <row r="12" spans="1:11" x14ac:dyDescent="0.3">
      <c r="B12" s="9"/>
      <c r="C12" s="10"/>
      <c r="D12" t="s">
        <v>15</v>
      </c>
      <c r="F12" s="18">
        <f>D10+G10+I10+K10</f>
        <v>261298335</v>
      </c>
    </row>
    <row r="15" spans="1:11" x14ac:dyDescent="0.3">
      <c r="B15" s="24" t="s">
        <v>19</v>
      </c>
      <c r="C15" t="s">
        <v>17</v>
      </c>
      <c r="G15" s="8">
        <f>SUM(D5:D8)</f>
        <v>33494250</v>
      </c>
    </row>
    <row r="16" spans="1:11" x14ac:dyDescent="0.3">
      <c r="B16" s="26"/>
      <c r="C16" t="s">
        <v>18</v>
      </c>
      <c r="G16" s="8">
        <f>SUM(G5:G8)</f>
        <v>9504200</v>
      </c>
    </row>
    <row r="17" spans="2:7" x14ac:dyDescent="0.3">
      <c r="B17" s="25"/>
      <c r="C17" t="s">
        <v>20</v>
      </c>
      <c r="G17" s="42">
        <f>SUM(I5:I8)</f>
        <v>87042600</v>
      </c>
    </row>
    <row r="18" spans="2:7" x14ac:dyDescent="0.3">
      <c r="G18" s="42">
        <f>SUM(K5:K7)</f>
        <v>54450900</v>
      </c>
    </row>
  </sheetData>
  <mergeCells count="7">
    <mergeCell ref="H2:I2"/>
    <mergeCell ref="J2:K2"/>
    <mergeCell ref="B1:D1"/>
    <mergeCell ref="E1:G1"/>
    <mergeCell ref="A1:A3"/>
    <mergeCell ref="E2:G2"/>
    <mergeCell ref="B2:D2"/>
  </mergeCells>
  <phoneticPr fontId="7" type="noConversion"/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C507D95EA16941A218DE71E33A8135" ma:contentTypeVersion="13" ma:contentTypeDescription="Create a new document." ma:contentTypeScope="" ma:versionID="aae14e925a21d2840c008b3598606e78">
  <xsd:schema xmlns:xsd="http://www.w3.org/2001/XMLSchema" xmlns:xs="http://www.w3.org/2001/XMLSchema" xmlns:p="http://schemas.microsoft.com/office/2006/metadata/properties" xmlns:ns3="cf89ca73-df50-446e-a0eb-12b8b1ce8d77" xmlns:ns4="21747ebf-91ba-4abb-ad09-b0273a7bd8b4" targetNamespace="http://schemas.microsoft.com/office/2006/metadata/properties" ma:root="true" ma:fieldsID="87ba3bcf2dafb78227aff9510824aa2b" ns3:_="" ns4:_="">
    <xsd:import namespace="cf89ca73-df50-446e-a0eb-12b8b1ce8d77"/>
    <xsd:import namespace="21747ebf-91ba-4abb-ad09-b0273a7bd8b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89ca73-df50-446e-a0eb-12b8b1ce8d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47ebf-91ba-4abb-ad09-b0273a7bd8b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5CE8C6-AF4F-4557-BE67-9B0AAC2760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6C949D-A92F-4290-822A-C8D78A151A4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4403092-00B6-4790-AC89-148E7EC915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89ca73-df50-446e-a0eb-12b8b1ce8d77"/>
    <ds:schemaRef ds:uri="21747ebf-91ba-4abb-ad09-b0273a7bd8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COVID STATISTICS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Mamia Logua</dc:creator>
  <cp:lastModifiedBy>Nino Kvernadze</cp:lastModifiedBy>
  <dcterms:created xsi:type="dcterms:W3CDTF">2015-06-05T18:17:20Z</dcterms:created>
  <dcterms:modified xsi:type="dcterms:W3CDTF">2020-11-22T17:35:04Z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0x010100DBC507D95EA16941A218DE71E33A8135</vt:lpwstr>
  </property>
</Properties>
</file>