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G59" i="2" l="1"/>
  <c r="F59" i="2"/>
  <c r="E59" i="2"/>
  <c r="D59" i="2"/>
  <c r="C59" i="2"/>
  <c r="B59" i="2"/>
  <c r="C52" i="2"/>
  <c r="D52" i="2"/>
  <c r="E52" i="2"/>
  <c r="F52" i="2"/>
  <c r="G52" i="2"/>
  <c r="B52" i="2"/>
  <c r="B41" i="2"/>
  <c r="C41" i="2"/>
  <c r="D41" i="2"/>
  <c r="E41" i="2"/>
  <c r="F41" i="2"/>
  <c r="G41" i="2"/>
  <c r="H41" i="2"/>
  <c r="I41" i="2"/>
  <c r="B42" i="2"/>
  <c r="C42" i="2"/>
  <c r="D42" i="2"/>
  <c r="E42" i="2"/>
  <c r="F42" i="2"/>
  <c r="G42" i="2"/>
  <c r="H42" i="2"/>
  <c r="I42" i="2"/>
  <c r="B43" i="2"/>
  <c r="C43" i="2"/>
  <c r="D43" i="2"/>
  <c r="E43" i="2"/>
  <c r="F43" i="2"/>
  <c r="G43" i="2"/>
  <c r="H43" i="2"/>
  <c r="I43" i="2"/>
  <c r="C40" i="2"/>
  <c r="D40" i="2"/>
  <c r="E40" i="2"/>
  <c r="F40" i="2"/>
  <c r="G40" i="2"/>
  <c r="H40" i="2"/>
  <c r="I40" i="2"/>
  <c r="B40" i="2"/>
  <c r="I36" i="2"/>
  <c r="H36" i="2"/>
  <c r="G36" i="2"/>
  <c r="F36" i="2"/>
  <c r="E36" i="2"/>
  <c r="D36" i="2"/>
  <c r="C36" i="2"/>
  <c r="B36" i="2"/>
  <c r="C6" i="2" l="1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B6" i="2"/>
</calcChain>
</file>

<file path=xl/sharedStrings.xml><?xml version="1.0" encoding="utf-8"?>
<sst xmlns="http://schemas.openxmlformats.org/spreadsheetml/2006/main" count="77" uniqueCount="46">
  <si>
    <t>0-30000</t>
  </si>
  <si>
    <t>30001-57000</t>
  </si>
  <si>
    <t>57001-60000</t>
  </si>
  <si>
    <t>100001-150000</t>
  </si>
  <si>
    <t>60001-65000</t>
  </si>
  <si>
    <t>65001-100000</t>
  </si>
  <si>
    <t>&gt;150000</t>
  </si>
  <si>
    <t>სულ</t>
  </si>
  <si>
    <t>ახალი ოჯახი</t>
  </si>
  <si>
    <t>პირველადი</t>
  </si>
  <si>
    <t>განმეორებითი</t>
  </si>
  <si>
    <t>განაცხადი</t>
  </si>
  <si>
    <t>2019 წელი</t>
  </si>
  <si>
    <t>2020 წელი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</si>
  <si>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</si>
  <si>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</si>
  <si>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</si>
  <si>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</si>
  <si>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</si>
  <si>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</si>
  <si>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</si>
  <si>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</si>
  <si>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</si>
  <si>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</si>
  <si>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</si>
  <si>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</si>
  <si>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2019 წლიდან 2020 წლის ივნისის ჩათვლით მოქალაქეების მიერ მომართული განაცხადების რაოდენობა (თვეების მიხედვით)</t>
  </si>
  <si>
    <t>შესწავლილი ოჯახების კატეგორია</t>
  </si>
  <si>
    <t>2020 წლის აპრილის თვიდან შესწავლილი ოჯახების რაოდენობა, დამდგარი შედეგების მიხედვით</t>
  </si>
  <si>
    <t>სულ შესწავლილი ოჯახების რაოდენობა</t>
  </si>
  <si>
    <t>შესწავლალმდეც იყო მიმღები</t>
  </si>
  <si>
    <t>შესწავლალმდეც არ იყო მიმღები</t>
  </si>
  <si>
    <t>2020 წლის აპრილის თვიდან შესწავლილი ოჯახების პროცენტული რაოდენობა, დამდგარი შედეგების მიხედვით</t>
  </si>
  <si>
    <t>სტატუსი</t>
  </si>
  <si>
    <t>&lt;= 65 000</t>
  </si>
  <si>
    <t>65 001 - 100 000</t>
  </si>
  <si>
    <t>100 001 - 150 000</t>
  </si>
  <si>
    <t>&gt; 150 000</t>
  </si>
  <si>
    <t>200 ლარიანი დახმარების მიმღები</t>
  </si>
  <si>
    <t>200 ლარიანი დახმარების მიმღები (კომისიური)</t>
  </si>
  <si>
    <t>200 ლარიანი დახმარების მიმღები (არა კომისიური)</t>
  </si>
  <si>
    <t>სულ სოც. ბაზაში რეგისტრირებული</t>
  </si>
  <si>
    <t>სულ სისტემაში რეგისტრირებული (კომპენსაციის მიმღები)</t>
  </si>
  <si>
    <t>სულ კომპენსაციების მიმღები</t>
  </si>
  <si>
    <t>კომპენსაციების (200 ლარიანი და 300 ლარიანი დახმარების მიმღები ) სისტემაში რეგისტრირებული პირების განაწილება სოც. ბაზაში ქულების მიხედვით</t>
  </si>
  <si>
    <t>კომპენსაციების (200 ლარიანი და 300 ლარიანი დახმარების მიმღები ) სისტემაში რეგისტრირებული პირების პროცენტული განაწილება სოც. ბაზაში ქულების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</si>
</sst>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3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1" fillId="0" borderId="5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 applyBorder="1"/>
    <xf numFmtId="0" fontId="1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განაცხადების რაოდენობა</a:t>
            </a:r>
            <a:endParaRPr lang="en-US"/>
          </a:p>
        </c:rich>
      </c:tx>
      <c:layout>
        <c:manualLayout>
          <c:xMode val="edge"/>
          <c:yMode val="edge"/>
          <c:x val="0.5502927831695455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690166319883587E-2"/>
          <c:y val="2.5428331875182269E-2"/>
          <c:w val="0.93718259828920347"/>
          <c:h val="0.86828995333916592"/>
        </c:manualLayout>
      </c:layout>
      <c:lineChart>
        <c:grouping val="standard"/>
        <c:varyColors val="0"/>
        <c:ser>
          <c:idx val="0"/>
          <c:order val="0"/>
          <c:tx>
            <c:v>2019 წელი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Sheet2!$B$3:$M$3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Sheet2!$B$6:$M$6</c:f>
              <c:numCache>
                <c:formatCode>#,##0</c:formatCode>
                <c:ptCount val="12"/>
                <c:pt idx="0">
                  <c:v>9204</c:v>
                </c:pt>
                <c:pt idx="1">
                  <c:v>9432</c:v>
                </c:pt>
                <c:pt idx="2">
                  <c:v>7907</c:v>
                </c:pt>
                <c:pt idx="3">
                  <c:v>6893</c:v>
                </c:pt>
                <c:pt idx="4">
                  <c:v>7773</c:v>
                </c:pt>
                <c:pt idx="5">
                  <c:v>5441</c:v>
                </c:pt>
                <c:pt idx="6">
                  <c:v>6389</c:v>
                </c:pt>
                <c:pt idx="7">
                  <c:v>5894</c:v>
                </c:pt>
                <c:pt idx="8">
                  <c:v>6944</c:v>
                </c:pt>
                <c:pt idx="9">
                  <c:v>7550</c:v>
                </c:pt>
                <c:pt idx="10">
                  <c:v>6388</c:v>
                </c:pt>
                <c:pt idx="11">
                  <c:v>5844</c:v>
                </c:pt>
              </c:numCache>
            </c:numRef>
          </c:val>
          <c:smooth val="0"/>
        </c:ser>
        <c:ser>
          <c:idx val="1"/>
          <c:order val="1"/>
          <c:tx>
            <c:v>2020 წელი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6602168914932144E-2"/>
                  <c:y val="3.9386482939632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Sheet2!$N$6:$S$6</c:f>
              <c:numCache>
                <c:formatCode>#,##0</c:formatCode>
                <c:ptCount val="6"/>
                <c:pt idx="0">
                  <c:v>6621</c:v>
                </c:pt>
                <c:pt idx="1">
                  <c:v>6416</c:v>
                </c:pt>
                <c:pt idx="2">
                  <c:v>3566</c:v>
                </c:pt>
                <c:pt idx="3">
                  <c:v>1740</c:v>
                </c:pt>
                <c:pt idx="4">
                  <c:v>6895</c:v>
                </c:pt>
                <c:pt idx="5">
                  <c:v>9324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3041208"/>
        <c:axId val="1003041600"/>
      </c:lineChart>
      <c:catAx>
        <c:axId val="100304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041600"/>
        <c:crosses val="autoZero"/>
        <c:auto val="1"/>
        <c:lblAlgn val="ctr"/>
        <c:lblOffset val="100"/>
        <c:noMultiLvlLbl val="0"/>
      </c:catAx>
      <c:valAx>
        <c:axId val="1003041600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04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99131002407083"/>
          <c:y val="0.59186278798483527"/>
          <c:w val="0.10042837909510016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6</xdr:row>
      <xdr:rowOff>119062</xdr:rowOff>
    </xdr:from>
    <xdr:to>
      <xdr:col>11</xdr:col>
      <xdr:colOff>485775</xdr:colOff>
      <xdr:row>23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workbookViewId="0">
      <selection activeCell="I49" sqref="I49"/>
    </sheetView>
  </sheetViews>
  <sheetFormatPr defaultRowHeight="12.75" x14ac:dyDescent="0.2"/>
  <cols>
    <col min="1" max="1" width="23" style="1" customWidth="1"/>
    <col min="2" max="19" width="13.140625" style="1" customWidth="1"/>
    <col min="20" max="16384" width="9.140625" style="1"/>
  </cols>
  <sheetData>
    <row r="1" spans="1:19" ht="21.75" customHeight="1" x14ac:dyDescent="0.2">
      <c r="A1" s="14" t="s">
        <v>26</v>
      </c>
    </row>
    <row r="2" spans="1:19" x14ac:dyDescent="0.2">
      <c r="A2" s="6"/>
      <c r="B2" s="9" t="s">
        <v>12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 t="s">
        <v>13</v>
      </c>
      <c r="O2" s="10"/>
      <c r="P2" s="10"/>
      <c r="Q2" s="10"/>
      <c r="R2" s="10"/>
      <c r="S2" s="10"/>
    </row>
    <row r="3" spans="1:19" ht="17.25" customHeight="1" x14ac:dyDescent="0.2">
      <c r="A3" s="7" t="s">
        <v>11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</row>
    <row r="4" spans="1:19" ht="16.5" customHeight="1" x14ac:dyDescent="0.2">
      <c r="A4" s="7" t="s">
        <v>9</v>
      </c>
      <c r="B4" s="4">
        <v>5582</v>
      </c>
      <c r="C4" s="4">
        <v>5744</v>
      </c>
      <c r="D4" s="4">
        <v>4719</v>
      </c>
      <c r="E4" s="4">
        <v>4248</v>
      </c>
      <c r="F4" s="4">
        <v>4780</v>
      </c>
      <c r="G4" s="4">
        <v>3226</v>
      </c>
      <c r="H4" s="4">
        <v>3816</v>
      </c>
      <c r="I4" s="4">
        <v>3179</v>
      </c>
      <c r="J4" s="4">
        <v>3855</v>
      </c>
      <c r="K4" s="4">
        <v>4368</v>
      </c>
      <c r="L4" s="4">
        <v>3658</v>
      </c>
      <c r="M4" s="4">
        <v>3487</v>
      </c>
      <c r="N4" s="4">
        <v>3834</v>
      </c>
      <c r="O4" s="4">
        <v>3662</v>
      </c>
      <c r="P4" s="4">
        <v>2010</v>
      </c>
      <c r="Q4" s="4">
        <v>1056</v>
      </c>
      <c r="R4" s="4">
        <v>4429</v>
      </c>
      <c r="S4" s="4">
        <v>5899</v>
      </c>
    </row>
    <row r="5" spans="1:19" x14ac:dyDescent="0.2">
      <c r="A5" s="7" t="s">
        <v>10</v>
      </c>
      <c r="B5" s="4">
        <v>3622</v>
      </c>
      <c r="C5" s="4">
        <v>3688</v>
      </c>
      <c r="D5" s="4">
        <v>3188</v>
      </c>
      <c r="E5" s="4">
        <v>2645</v>
      </c>
      <c r="F5" s="4">
        <v>2993</v>
      </c>
      <c r="G5" s="4">
        <v>2215</v>
      </c>
      <c r="H5" s="4">
        <v>2573</v>
      </c>
      <c r="I5" s="4">
        <v>2715</v>
      </c>
      <c r="J5" s="4">
        <v>3089</v>
      </c>
      <c r="K5" s="4">
        <v>3182</v>
      </c>
      <c r="L5" s="4">
        <v>2730</v>
      </c>
      <c r="M5" s="4">
        <v>2357</v>
      </c>
      <c r="N5" s="4">
        <v>2787</v>
      </c>
      <c r="O5" s="4">
        <v>2754</v>
      </c>
      <c r="P5" s="4">
        <v>1556</v>
      </c>
      <c r="Q5" s="4">
        <v>684</v>
      </c>
      <c r="R5" s="4">
        <v>2466</v>
      </c>
      <c r="S5" s="4">
        <v>3425</v>
      </c>
    </row>
    <row r="6" spans="1:19" s="12" customFormat="1" ht="15" customHeight="1" x14ac:dyDescent="0.2">
      <c r="A6" s="7" t="s">
        <v>7</v>
      </c>
      <c r="B6" s="5">
        <f>SUM(B4:B5)</f>
        <v>9204</v>
      </c>
      <c r="C6" s="5">
        <f t="shared" ref="C6:S6" si="0">SUM(C4:C5)</f>
        <v>9432</v>
      </c>
      <c r="D6" s="5">
        <f t="shared" si="0"/>
        <v>7907</v>
      </c>
      <c r="E6" s="5">
        <f t="shared" si="0"/>
        <v>6893</v>
      </c>
      <c r="F6" s="5">
        <f t="shared" si="0"/>
        <v>7773</v>
      </c>
      <c r="G6" s="5">
        <f t="shared" si="0"/>
        <v>5441</v>
      </c>
      <c r="H6" s="5">
        <f t="shared" si="0"/>
        <v>6389</v>
      </c>
      <c r="I6" s="5">
        <f t="shared" si="0"/>
        <v>5894</v>
      </c>
      <c r="J6" s="5">
        <f t="shared" si="0"/>
        <v>6944</v>
      </c>
      <c r="K6" s="5">
        <f t="shared" si="0"/>
        <v>7550</v>
      </c>
      <c r="L6" s="5">
        <f t="shared" si="0"/>
        <v>6388</v>
      </c>
      <c r="M6" s="5">
        <f t="shared" si="0"/>
        <v>5844</v>
      </c>
      <c r="N6" s="5">
        <f t="shared" si="0"/>
        <v>6621</v>
      </c>
      <c r="O6" s="5">
        <f t="shared" si="0"/>
        <v>6416</v>
      </c>
      <c r="P6" s="5">
        <f t="shared" si="0"/>
        <v>3566</v>
      </c>
      <c r="Q6" s="5">
        <f t="shared" si="0"/>
        <v>1740</v>
      </c>
      <c r="R6" s="5">
        <f t="shared" si="0"/>
        <v>6895</v>
      </c>
      <c r="S6" s="5">
        <f t="shared" si="0"/>
        <v>9324</v>
      </c>
    </row>
    <row r="30" spans="1:9" x14ac:dyDescent="0.2">
      <c r="A30" s="12" t="s">
        <v>28</v>
      </c>
    </row>
    <row r="32" spans="1:9" ht="38.25" x14ac:dyDescent="0.2">
      <c r="A32" s="2" t="s">
        <v>27</v>
      </c>
      <c r="B32" s="2" t="s">
        <v>0</v>
      </c>
      <c r="C32" s="2" t="s">
        <v>1</v>
      </c>
      <c r="D32" s="2" t="s">
        <v>2</v>
      </c>
      <c r="E32" s="2" t="s">
        <v>4</v>
      </c>
      <c r="F32" s="2" t="s">
        <v>5</v>
      </c>
      <c r="G32" s="2" t="s">
        <v>3</v>
      </c>
      <c r="H32" s="2" t="s">
        <v>6</v>
      </c>
      <c r="I32" s="2" t="s">
        <v>7</v>
      </c>
    </row>
    <row r="33" spans="1:9" ht="27.75" customHeight="1" x14ac:dyDescent="0.2">
      <c r="A33" s="3" t="s">
        <v>8</v>
      </c>
      <c r="B33" s="4">
        <v>474</v>
      </c>
      <c r="C33" s="4">
        <v>1029</v>
      </c>
      <c r="D33" s="4">
        <v>181</v>
      </c>
      <c r="E33" s="4">
        <v>394</v>
      </c>
      <c r="F33" s="4">
        <v>375</v>
      </c>
      <c r="G33" s="4">
        <v>2455</v>
      </c>
      <c r="H33" s="4">
        <v>3339</v>
      </c>
      <c r="I33" s="5">
        <v>8247</v>
      </c>
    </row>
    <row r="34" spans="1:9" ht="30.75" customHeight="1" x14ac:dyDescent="0.2">
      <c r="A34" s="3" t="s">
        <v>30</v>
      </c>
      <c r="B34" s="4">
        <v>643</v>
      </c>
      <c r="C34" s="4">
        <v>460</v>
      </c>
      <c r="D34" s="4">
        <v>47</v>
      </c>
      <c r="E34" s="4">
        <v>75</v>
      </c>
      <c r="F34" s="4">
        <v>75</v>
      </c>
      <c r="G34" s="4">
        <v>303</v>
      </c>
      <c r="H34" s="4">
        <v>91</v>
      </c>
      <c r="I34" s="5">
        <v>1694</v>
      </c>
    </row>
    <row r="35" spans="1:9" ht="25.5" x14ac:dyDescent="0.2">
      <c r="A35" s="3" t="s">
        <v>31</v>
      </c>
      <c r="B35" s="15">
        <v>176</v>
      </c>
      <c r="C35" s="15">
        <v>377</v>
      </c>
      <c r="D35" s="15">
        <v>106</v>
      </c>
      <c r="E35" s="15">
        <v>195</v>
      </c>
      <c r="F35" s="15">
        <v>216</v>
      </c>
      <c r="G35" s="15">
        <v>2172</v>
      </c>
      <c r="H35" s="15">
        <v>2574</v>
      </c>
      <c r="I35" s="16">
        <v>5816</v>
      </c>
    </row>
    <row r="36" spans="1:9" ht="25.5" x14ac:dyDescent="0.2">
      <c r="A36" s="8" t="s">
        <v>29</v>
      </c>
      <c r="B36" s="5">
        <f>SUM(B33:B35)</f>
        <v>1293</v>
      </c>
      <c r="C36" s="5">
        <f t="shared" ref="C36:I36" si="1">SUM(C33:C35)</f>
        <v>1866</v>
      </c>
      <c r="D36" s="5">
        <f t="shared" si="1"/>
        <v>334</v>
      </c>
      <c r="E36" s="5">
        <f t="shared" si="1"/>
        <v>664</v>
      </c>
      <c r="F36" s="5">
        <f t="shared" si="1"/>
        <v>666</v>
      </c>
      <c r="G36" s="5">
        <f t="shared" si="1"/>
        <v>4930</v>
      </c>
      <c r="H36" s="5">
        <f t="shared" si="1"/>
        <v>6004</v>
      </c>
      <c r="I36" s="5">
        <f t="shared" si="1"/>
        <v>15757</v>
      </c>
    </row>
    <row r="37" spans="1:9" x14ac:dyDescent="0.2">
      <c r="A37" s="19"/>
      <c r="B37" s="17"/>
      <c r="C37" s="17"/>
      <c r="D37" s="17"/>
      <c r="E37" s="17"/>
      <c r="F37" s="17"/>
      <c r="G37" s="17"/>
      <c r="H37" s="17"/>
      <c r="I37" s="17"/>
    </row>
    <row r="38" spans="1:9" s="13" customFormat="1" ht="21.75" customHeight="1" x14ac:dyDescent="0.25">
      <c r="A38" s="14" t="s">
        <v>32</v>
      </c>
      <c r="B38" s="20"/>
      <c r="C38" s="20"/>
      <c r="D38" s="20"/>
      <c r="E38" s="20"/>
      <c r="F38" s="20"/>
      <c r="G38" s="20"/>
      <c r="H38" s="20"/>
      <c r="I38" s="20"/>
    </row>
    <row r="39" spans="1:9" ht="25.5" x14ac:dyDescent="0.2">
      <c r="A39" s="2" t="s">
        <v>27</v>
      </c>
      <c r="B39" s="2" t="s">
        <v>0</v>
      </c>
      <c r="C39" s="2" t="s">
        <v>1</v>
      </c>
      <c r="D39" s="2" t="s">
        <v>2</v>
      </c>
      <c r="E39" s="2" t="s">
        <v>4</v>
      </c>
      <c r="F39" s="2" t="s">
        <v>5</v>
      </c>
      <c r="G39" s="2" t="s">
        <v>3</v>
      </c>
      <c r="H39" s="2" t="s">
        <v>6</v>
      </c>
      <c r="I39" s="2" t="s">
        <v>7</v>
      </c>
    </row>
    <row r="40" spans="1:9" ht="27.75" customHeight="1" x14ac:dyDescent="0.2">
      <c r="A40" s="3" t="s">
        <v>8</v>
      </c>
      <c r="B40" s="4">
        <f>B33/$I33%</f>
        <v>5.7475445616587848</v>
      </c>
      <c r="C40" s="4">
        <f t="shared" ref="C40:I40" si="2">C33/$I33%</f>
        <v>12.477264459803566</v>
      </c>
      <c r="D40" s="4">
        <f t="shared" si="2"/>
        <v>2.1947374802958652</v>
      </c>
      <c r="E40" s="4">
        <f t="shared" si="2"/>
        <v>4.7774948466108889</v>
      </c>
      <c r="F40" s="4">
        <f t="shared" si="2"/>
        <v>4.5471080392870133</v>
      </c>
      <c r="G40" s="4">
        <f t="shared" si="2"/>
        <v>29.768400630532316</v>
      </c>
      <c r="H40" s="4">
        <f t="shared" si="2"/>
        <v>40.487449981811565</v>
      </c>
      <c r="I40" s="4">
        <f t="shared" si="2"/>
        <v>100</v>
      </c>
    </row>
    <row r="41" spans="1:9" ht="30.75" customHeight="1" x14ac:dyDescent="0.2">
      <c r="A41" s="3" t="s">
        <v>30</v>
      </c>
      <c r="B41" s="4">
        <f t="shared" ref="B41:I41" si="3">B34/$I34%</f>
        <v>37.95749704840614</v>
      </c>
      <c r="C41" s="4">
        <f t="shared" si="3"/>
        <v>27.154663518299881</v>
      </c>
      <c r="D41" s="4">
        <f t="shared" si="3"/>
        <v>2.7744982290436835</v>
      </c>
      <c r="E41" s="4">
        <f t="shared" si="3"/>
        <v>4.4273907910271539</v>
      </c>
      <c r="F41" s="4">
        <f t="shared" si="3"/>
        <v>4.4273907910271539</v>
      </c>
      <c r="G41" s="4">
        <f t="shared" si="3"/>
        <v>17.886658795749703</v>
      </c>
      <c r="H41" s="4">
        <f t="shared" si="3"/>
        <v>5.3719008264462804</v>
      </c>
      <c r="I41" s="4">
        <f t="shared" si="3"/>
        <v>99.999999999999986</v>
      </c>
    </row>
    <row r="42" spans="1:9" ht="25.5" x14ac:dyDescent="0.2">
      <c r="A42" s="3" t="s">
        <v>31</v>
      </c>
      <c r="B42" s="4">
        <f t="shared" ref="B42:I42" si="4">B35/$I35%</f>
        <v>3.0261348005502064</v>
      </c>
      <c r="C42" s="4">
        <f t="shared" si="4"/>
        <v>6.4821182943603857</v>
      </c>
      <c r="D42" s="4">
        <f t="shared" si="4"/>
        <v>1.8225584594222835</v>
      </c>
      <c r="E42" s="4">
        <f t="shared" si="4"/>
        <v>3.3528198074277857</v>
      </c>
      <c r="F42" s="4">
        <f t="shared" si="4"/>
        <v>3.7138927097661627</v>
      </c>
      <c r="G42" s="4">
        <f t="shared" si="4"/>
        <v>37.345254470426411</v>
      </c>
      <c r="H42" s="4">
        <f t="shared" si="4"/>
        <v>44.257221458046772</v>
      </c>
      <c r="I42" s="4">
        <f t="shared" si="4"/>
        <v>100</v>
      </c>
    </row>
    <row r="43" spans="1:9" ht="25.5" x14ac:dyDescent="0.2">
      <c r="A43" s="8" t="s">
        <v>29</v>
      </c>
      <c r="B43" s="5">
        <f t="shared" ref="B43:I43" si="5">B36/$I36%</f>
        <v>8.2058767531890595</v>
      </c>
      <c r="C43" s="5">
        <f t="shared" si="5"/>
        <v>11.84235577838421</v>
      </c>
      <c r="D43" s="5">
        <f t="shared" si="5"/>
        <v>2.1196928349305071</v>
      </c>
      <c r="E43" s="5">
        <f t="shared" si="5"/>
        <v>4.214000126927715</v>
      </c>
      <c r="F43" s="5">
        <f t="shared" si="5"/>
        <v>4.226692898394365</v>
      </c>
      <c r="G43" s="5">
        <f t="shared" si="5"/>
        <v>31.287681665291618</v>
      </c>
      <c r="H43" s="5">
        <f t="shared" si="5"/>
        <v>38.103699942882528</v>
      </c>
      <c r="I43" s="5">
        <f t="shared" si="5"/>
        <v>100</v>
      </c>
    </row>
    <row r="47" spans="1:9" s="14" customFormat="1" ht="17.25" customHeight="1" x14ac:dyDescent="0.25">
      <c r="A47" s="14" t="s">
        <v>44</v>
      </c>
    </row>
    <row r="48" spans="1:9" ht="76.5" x14ac:dyDescent="0.2">
      <c r="A48" s="21" t="s">
        <v>33</v>
      </c>
      <c r="B48" s="22" t="s">
        <v>34</v>
      </c>
      <c r="C48" s="22" t="s">
        <v>35</v>
      </c>
      <c r="D48" s="22" t="s">
        <v>36</v>
      </c>
      <c r="E48" s="22" t="s">
        <v>37</v>
      </c>
      <c r="F48" s="22" t="s">
        <v>41</v>
      </c>
      <c r="G48" s="22" t="s">
        <v>42</v>
      </c>
    </row>
    <row r="49" spans="1:7" ht="27" customHeight="1" x14ac:dyDescent="0.2">
      <c r="A49" s="18" t="s">
        <v>38</v>
      </c>
      <c r="B49" s="4">
        <v>4327</v>
      </c>
      <c r="C49" s="4">
        <v>3924</v>
      </c>
      <c r="D49" s="4">
        <v>7600</v>
      </c>
      <c r="E49" s="4">
        <v>3900</v>
      </c>
      <c r="F49" s="5">
        <v>19751</v>
      </c>
      <c r="G49" s="5">
        <v>146183</v>
      </c>
    </row>
    <row r="50" spans="1:7" ht="38.25" x14ac:dyDescent="0.2">
      <c r="A50" s="18" t="s">
        <v>39</v>
      </c>
      <c r="B50" s="4">
        <v>8677</v>
      </c>
      <c r="C50" s="4">
        <v>7007</v>
      </c>
      <c r="D50" s="4">
        <v>9064</v>
      </c>
      <c r="E50" s="4">
        <v>3683</v>
      </c>
      <c r="F50" s="5">
        <v>28431</v>
      </c>
      <c r="G50" s="5">
        <v>124966</v>
      </c>
    </row>
    <row r="51" spans="1:7" ht="38.25" x14ac:dyDescent="0.2">
      <c r="A51" s="18" t="s">
        <v>40</v>
      </c>
      <c r="B51" s="4">
        <v>1000</v>
      </c>
      <c r="C51" s="4">
        <v>1272</v>
      </c>
      <c r="D51" s="4">
        <v>3116</v>
      </c>
      <c r="E51" s="4">
        <v>2102</v>
      </c>
      <c r="F51" s="5">
        <v>7490</v>
      </c>
      <c r="G51" s="5">
        <v>89881</v>
      </c>
    </row>
    <row r="52" spans="1:7" ht="28.5" customHeight="1" x14ac:dyDescent="0.2">
      <c r="A52" s="8" t="s">
        <v>43</v>
      </c>
      <c r="B52" s="5">
        <f>SUM(B49:B51)</f>
        <v>14004</v>
      </c>
      <c r="C52" s="5">
        <f t="shared" ref="C52:G52" si="6">SUM(C49:C51)</f>
        <v>12203</v>
      </c>
      <c r="D52" s="5">
        <f t="shared" si="6"/>
        <v>19780</v>
      </c>
      <c r="E52" s="5">
        <f t="shared" si="6"/>
        <v>9685</v>
      </c>
      <c r="F52" s="5">
        <f t="shared" si="6"/>
        <v>55672</v>
      </c>
      <c r="G52" s="5">
        <f t="shared" si="6"/>
        <v>361030</v>
      </c>
    </row>
    <row r="54" spans="1:7" ht="18" customHeight="1" x14ac:dyDescent="0.2">
      <c r="A54" s="14" t="s">
        <v>45</v>
      </c>
    </row>
    <row r="55" spans="1:7" ht="76.5" x14ac:dyDescent="0.2">
      <c r="A55" s="21" t="s">
        <v>33</v>
      </c>
      <c r="B55" s="22" t="s">
        <v>34</v>
      </c>
      <c r="C55" s="22" t="s">
        <v>35</v>
      </c>
      <c r="D55" s="22" t="s">
        <v>36</v>
      </c>
      <c r="E55" s="22" t="s">
        <v>37</v>
      </c>
      <c r="F55" s="22" t="s">
        <v>41</v>
      </c>
      <c r="G55" s="22" t="s">
        <v>42</v>
      </c>
    </row>
    <row r="56" spans="1:7" ht="25.5" x14ac:dyDescent="0.2">
      <c r="A56" s="18" t="s">
        <v>38</v>
      </c>
      <c r="B56" s="4">
        <v>4327</v>
      </c>
      <c r="C56" s="4">
        <v>3924</v>
      </c>
      <c r="D56" s="4">
        <v>7600</v>
      </c>
      <c r="E56" s="4">
        <v>3900</v>
      </c>
      <c r="F56" s="5">
        <v>19751</v>
      </c>
      <c r="G56" s="5">
        <v>146183</v>
      </c>
    </row>
    <row r="57" spans="1:7" ht="38.25" x14ac:dyDescent="0.2">
      <c r="A57" s="18" t="s">
        <v>39</v>
      </c>
      <c r="B57" s="4">
        <v>8677</v>
      </c>
      <c r="C57" s="4">
        <v>7007</v>
      </c>
      <c r="D57" s="4">
        <v>9064</v>
      </c>
      <c r="E57" s="4">
        <v>3683</v>
      </c>
      <c r="F57" s="5">
        <v>28431</v>
      </c>
      <c r="G57" s="5">
        <v>124966</v>
      </c>
    </row>
    <row r="58" spans="1:7" ht="38.25" x14ac:dyDescent="0.2">
      <c r="A58" s="18" t="s">
        <v>40</v>
      </c>
      <c r="B58" s="4">
        <v>1000</v>
      </c>
      <c r="C58" s="4">
        <v>1272</v>
      </c>
      <c r="D58" s="4">
        <v>3116</v>
      </c>
      <c r="E58" s="4">
        <v>2102</v>
      </c>
      <c r="F58" s="5">
        <v>7490</v>
      </c>
      <c r="G58" s="5">
        <v>89881</v>
      </c>
    </row>
    <row r="59" spans="1:7" ht="25.5" x14ac:dyDescent="0.2">
      <c r="A59" s="8" t="s">
        <v>43</v>
      </c>
      <c r="B59" s="5">
        <f>SUM(B56:B58)</f>
        <v>14004</v>
      </c>
      <c r="C59" s="5">
        <f t="shared" ref="C59" si="7">SUM(C56:C58)</f>
        <v>12203</v>
      </c>
      <c r="D59" s="5">
        <f t="shared" ref="D59" si="8">SUM(D56:D58)</f>
        <v>19780</v>
      </c>
      <c r="E59" s="5">
        <f t="shared" ref="E59" si="9">SUM(E56:E58)</f>
        <v>9685</v>
      </c>
      <c r="F59" s="5">
        <f t="shared" ref="F59" si="10">SUM(F56:F58)</f>
        <v>55672</v>
      </c>
      <c r="G59" s="5">
        <f t="shared" ref="G59" si="11">SUM(G56:G58)</f>
        <v>361030</v>
      </c>
    </row>
  </sheetData>
  <mergeCells count="2">
    <mergeCell ref="B2:M2"/>
    <mergeCell ref="N2:S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2020-07-16T14:17:09Z</dcterms:modified>
</cp:coreProperties>
</file>