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24240" windowHeight="11970" firstSheet="5" activeTab="5"/>
  </bookViews>
  <sheets>
    <sheet name="1344-მოქმედი" sheetId="22" state="hidden" r:id="rId1"/>
    <sheet name="დანართი 01-110" sheetId="23" state="hidden" r:id="rId2"/>
    <sheet name="01-167" sheetId="25" state="hidden" r:id="rId3"/>
    <sheet name="დანართი-195-ის" sheetId="26" state="hidden" r:id="rId4"/>
    <sheet name="ახალი-დანართი" sheetId="24" state="hidden" r:id="rId5"/>
    <sheet name="Sheet1" sheetId="28" r:id="rId6"/>
  </sheets>
  <definedNames>
    <definedName name="_xlnm._FilterDatabase" localSheetId="2" hidden="1">'01-167'!$B$5:$G$229</definedName>
    <definedName name="_xlnm._FilterDatabase" localSheetId="0" hidden="1">'1344-მოქმედი'!$A$5:$G$5</definedName>
    <definedName name="_xlnm._FilterDatabase" localSheetId="4" hidden="1">'ახალი-დანართი'!$B$5:$H$236</definedName>
    <definedName name="_xlnm._FilterDatabase" localSheetId="1" hidden="1">'დანართი 01-110'!$B$5:$G$228</definedName>
    <definedName name="_xlnm._FilterDatabase" localSheetId="3" hidden="1">'დანართი-195-ის'!$B$5:$G$229</definedName>
    <definedName name="_xlnm.Print_Area" localSheetId="2">'01-167'!$B$1:$G$229</definedName>
    <definedName name="_xlnm.Print_Area" localSheetId="0">'1344-მოქმედი'!$B$1:$G$232</definedName>
    <definedName name="_xlnm.Print_Area" localSheetId="4">'ახალი-დანართი'!$B$1:$H$236</definedName>
    <definedName name="_xlnm.Print_Area" localSheetId="1">'დანართი 01-110'!$B$1:$G$228</definedName>
    <definedName name="_xlnm.Print_Area" localSheetId="3">'დანართი-195-ის'!$B$1:$G$229</definedName>
    <definedName name="_xlnm.Print_Titles" localSheetId="2">'01-167'!$5:$5</definedName>
    <definedName name="_xlnm.Print_Titles" localSheetId="0">'1344-მოქმედი'!$5:$5</definedName>
    <definedName name="_xlnm.Print_Titles" localSheetId="4">'ახალი-დანართი'!$5:$5</definedName>
    <definedName name="_xlnm.Print_Titles" localSheetId="1">'დანართი 01-110'!$5:$5</definedName>
    <definedName name="_xlnm.Print_Titles" localSheetId="3">'დანართი-195-ის'!$5:$5</definedName>
  </definedNames>
  <calcPr calcId="145621"/>
</workbook>
</file>

<file path=xl/calcChain.xml><?xml version="1.0" encoding="utf-8"?>
<calcChain xmlns="http://schemas.openxmlformats.org/spreadsheetml/2006/main">
  <c r="E15" i="26" l="1"/>
  <c r="F154" i="26"/>
  <c r="E115" i="26"/>
  <c r="E6" i="26"/>
  <c r="G9" i="26" l="1"/>
  <c r="E228" i="26"/>
  <c r="G228" i="26" s="1"/>
  <c r="G227" i="26"/>
  <c r="G226" i="26"/>
  <c r="G225" i="26"/>
  <c r="E224" i="26"/>
  <c r="G223" i="26"/>
  <c r="G222" i="26"/>
  <c r="G221" i="26"/>
  <c r="G220" i="26" s="1"/>
  <c r="E220" i="26"/>
  <c r="E217" i="26" s="1"/>
  <c r="G219" i="26"/>
  <c r="G218" i="26"/>
  <c r="G216" i="26"/>
  <c r="G213" i="26" s="1"/>
  <c r="G215" i="26"/>
  <c r="G214" i="26"/>
  <c r="E213" i="26"/>
  <c r="G212" i="26"/>
  <c r="G211" i="26"/>
  <c r="G210" i="26"/>
  <c r="E210" i="26"/>
  <c r="E208" i="26" s="1"/>
  <c r="G209" i="26"/>
  <c r="G207" i="26"/>
  <c r="G206" i="26"/>
  <c r="E206" i="26"/>
  <c r="G205" i="26"/>
  <c r="E204" i="26"/>
  <c r="G203" i="26"/>
  <c r="G202" i="26"/>
  <c r="G201" i="26"/>
  <c r="G200" i="26"/>
  <c r="G199" i="26"/>
  <c r="G198" i="26" s="1"/>
  <c r="E198" i="26"/>
  <c r="E191" i="26" s="1"/>
  <c r="G197" i="26"/>
  <c r="G196" i="26"/>
  <c r="G194" i="26" s="1"/>
  <c r="G195" i="26"/>
  <c r="E194" i="26"/>
  <c r="G193" i="26"/>
  <c r="G192" i="26"/>
  <c r="G190" i="26"/>
  <c r="G189" i="26"/>
  <c r="G188" i="26"/>
  <c r="G187" i="26"/>
  <c r="G186" i="26"/>
  <c r="G185" i="26"/>
  <c r="G184" i="26"/>
  <c r="G183" i="26"/>
  <c r="G182" i="26"/>
  <c r="G181" i="26"/>
  <c r="G180" i="26"/>
  <c r="E180" i="26"/>
  <c r="G179" i="26"/>
  <c r="G178" i="26"/>
  <c r="G177" i="26"/>
  <c r="G176" i="26" s="1"/>
  <c r="G174" i="26" s="1"/>
  <c r="E176" i="26"/>
  <c r="G175" i="26"/>
  <c r="E174" i="26"/>
  <c r="G173" i="26"/>
  <c r="G172" i="26"/>
  <c r="G171" i="26"/>
  <c r="G170" i="26"/>
  <c r="G169" i="26"/>
  <c r="E168" i="26"/>
  <c r="G167" i="26"/>
  <c r="E166" i="26"/>
  <c r="G166" i="26" s="1"/>
  <c r="G165" i="26"/>
  <c r="G163" i="26"/>
  <c r="G162" i="26"/>
  <c r="G161" i="26"/>
  <c r="G160" i="26"/>
  <c r="G158" i="26" s="1"/>
  <c r="G159" i="26"/>
  <c r="E158" i="26"/>
  <c r="G157" i="26"/>
  <c r="G156" i="26"/>
  <c r="G154" i="26"/>
  <c r="G153" i="26"/>
  <c r="G152" i="26"/>
  <c r="G151" i="26"/>
  <c r="G150" i="26"/>
  <c r="G149" i="26"/>
  <c r="G148" i="26"/>
  <c r="E148" i="26"/>
  <c r="E147" i="26"/>
  <c r="G147" i="26" s="1"/>
  <c r="G146" i="26"/>
  <c r="G145" i="26"/>
  <c r="G144" i="26"/>
  <c r="G143" i="26"/>
  <c r="G141" i="26"/>
  <c r="G140" i="26"/>
  <c r="G138" i="26"/>
  <c r="G137" i="26"/>
  <c r="G136" i="26"/>
  <c r="G135" i="26"/>
  <c r="G134" i="26"/>
  <c r="G133" i="26"/>
  <c r="G132" i="26"/>
  <c r="E131" i="26"/>
  <c r="G130" i="26"/>
  <c r="G129" i="26"/>
  <c r="G128" i="26"/>
  <c r="G127" i="26"/>
  <c r="G125" i="26" s="1"/>
  <c r="G126" i="26"/>
  <c r="E125" i="26"/>
  <c r="G124" i="26"/>
  <c r="G123" i="26"/>
  <c r="G122" i="26"/>
  <c r="G121" i="26"/>
  <c r="G120" i="26"/>
  <c r="G119" i="26"/>
  <c r="G118" i="26"/>
  <c r="G117" i="26"/>
  <c r="E116" i="26"/>
  <c r="E113" i="26" s="1"/>
  <c r="G115" i="26"/>
  <c r="G114" i="26"/>
  <c r="G112" i="26"/>
  <c r="G111" i="26"/>
  <c r="G110" i="26"/>
  <c r="E109" i="26"/>
  <c r="G108" i="26"/>
  <c r="G107" i="26"/>
  <c r="G106" i="26" s="1"/>
  <c r="E106" i="26"/>
  <c r="E103" i="26" s="1"/>
  <c r="G105" i="26"/>
  <c r="G104" i="26"/>
  <c r="G102" i="26"/>
  <c r="G101" i="26"/>
  <c r="G100" i="26"/>
  <c r="G99" i="26" s="1"/>
  <c r="E99" i="26"/>
  <c r="G98" i="26"/>
  <c r="G97" i="26"/>
  <c r="G96" i="26"/>
  <c r="E95" i="26"/>
  <c r="G94" i="26"/>
  <c r="G93" i="26"/>
  <c r="G92" i="26"/>
  <c r="G91" i="26"/>
  <c r="G90" i="26"/>
  <c r="G89" i="26"/>
  <c r="E89" i="26"/>
  <c r="G88" i="26"/>
  <c r="E87" i="26"/>
  <c r="G86" i="26"/>
  <c r="E85" i="26"/>
  <c r="G85" i="26" s="1"/>
  <c r="G84" i="26"/>
  <c r="G83" i="26"/>
  <c r="G82" i="26"/>
  <c r="G81" i="26"/>
  <c r="G80" i="26"/>
  <c r="G79" i="26"/>
  <c r="G78" i="26"/>
  <c r="E77" i="26"/>
  <c r="G76" i="26"/>
  <c r="G75" i="26"/>
  <c r="G74" i="26"/>
  <c r="G73" i="26"/>
  <c r="G72" i="26"/>
  <c r="G71" i="26"/>
  <c r="E70" i="26"/>
  <c r="G69" i="26"/>
  <c r="G68" i="26"/>
  <c r="G67" i="26"/>
  <c r="G66" i="26"/>
  <c r="G65" i="26"/>
  <c r="E64" i="26"/>
  <c r="G63" i="26"/>
  <c r="G62" i="26"/>
  <c r="G61" i="26"/>
  <c r="G60" i="26"/>
  <c r="G59" i="26"/>
  <c r="E58" i="26"/>
  <c r="G57" i="26"/>
  <c r="E55" i="26"/>
  <c r="G55" i="26" s="1"/>
  <c r="G54" i="26"/>
  <c r="G53" i="26"/>
  <c r="G52" i="26"/>
  <c r="E51" i="26"/>
  <c r="G50" i="26"/>
  <c r="G49" i="26"/>
  <c r="G48" i="26"/>
  <c r="G47" i="26"/>
  <c r="G46" i="26"/>
  <c r="G45" i="26"/>
  <c r="E44" i="26"/>
  <c r="E39" i="26" s="1"/>
  <c r="G43" i="26"/>
  <c r="G42" i="26"/>
  <c r="G41" i="26"/>
  <c r="G40" i="26"/>
  <c r="G38" i="26"/>
  <c r="G37" i="26"/>
  <c r="G36" i="26"/>
  <c r="E35" i="26"/>
  <c r="G34" i="26"/>
  <c r="G33" i="26"/>
  <c r="G32" i="26"/>
  <c r="G31" i="26"/>
  <c r="G30" i="26"/>
  <c r="E29" i="26"/>
  <c r="G28" i="26"/>
  <c r="G27" i="26"/>
  <c r="G26" i="26"/>
  <c r="F26" i="26"/>
  <c r="G25" i="26"/>
  <c r="G24" i="26"/>
  <c r="G23" i="26"/>
  <c r="F23" i="26"/>
  <c r="E22" i="26"/>
  <c r="E20" i="26" s="1"/>
  <c r="G21" i="26"/>
  <c r="G19" i="26"/>
  <c r="G18" i="26"/>
  <c r="G16" i="26"/>
  <c r="G15" i="26"/>
  <c r="G6" i="26" s="1"/>
  <c r="G14" i="26"/>
  <c r="G13" i="26"/>
  <c r="G12" i="26"/>
  <c r="G11" i="26"/>
  <c r="G10" i="26"/>
  <c r="G8" i="26"/>
  <c r="G7" i="26"/>
  <c r="E17" i="26" l="1"/>
  <c r="G35" i="26"/>
  <c r="G58" i="26"/>
  <c r="G56" i="26" s="1"/>
  <c r="G109" i="26"/>
  <c r="G103" i="26" s="1"/>
  <c r="G116" i="26"/>
  <c r="G131" i="26"/>
  <c r="G224" i="26"/>
  <c r="G29" i="26"/>
  <c r="G44" i="26"/>
  <c r="E56" i="26"/>
  <c r="G77" i="26"/>
  <c r="G142" i="26"/>
  <c r="G168" i="26"/>
  <c r="G204" i="26"/>
  <c r="G191" i="26" s="1"/>
  <c r="G217" i="26"/>
  <c r="G64" i="26"/>
  <c r="G70" i="26"/>
  <c r="G95" i="26"/>
  <c r="G208" i="26"/>
  <c r="G139" i="26"/>
  <c r="G113" i="26"/>
  <c r="G87" i="26"/>
  <c r="G164" i="26"/>
  <c r="G155" i="26" s="1"/>
  <c r="G51" i="26"/>
  <c r="G39" i="26" s="1"/>
  <c r="G22" i="26"/>
  <c r="G20" i="26" s="1"/>
  <c r="E142" i="26"/>
  <c r="E139" i="26" s="1"/>
  <c r="E164" i="26"/>
  <c r="E155" i="26" s="1"/>
  <c r="G20" i="25"/>
  <c r="E20" i="25"/>
  <c r="F26" i="25"/>
  <c r="G26" i="25"/>
  <c r="F23" i="25"/>
  <c r="E228" i="25"/>
  <c r="E224" i="25" s="1"/>
  <c r="E217" i="25" s="1"/>
  <c r="G227" i="25"/>
  <c r="G226" i="25"/>
  <c r="G225" i="25"/>
  <c r="G223" i="25"/>
  <c r="G222" i="25"/>
  <c r="G221" i="25"/>
  <c r="G220" i="25" s="1"/>
  <c r="E220" i="25"/>
  <c r="G219" i="25"/>
  <c r="G218" i="25"/>
  <c r="G216" i="25"/>
  <c r="G215" i="25"/>
  <c r="G213" i="25" s="1"/>
  <c r="G214" i="25"/>
  <c r="E213" i="25"/>
  <c r="G212" i="25"/>
  <c r="G210" i="25" s="1"/>
  <c r="G211" i="25"/>
  <c r="E210" i="25"/>
  <c r="E208" i="25" s="1"/>
  <c r="G209" i="25"/>
  <c r="G207" i="25"/>
  <c r="G206" i="25"/>
  <c r="G204" i="25" s="1"/>
  <c r="E206" i="25"/>
  <c r="G205" i="25"/>
  <c r="E204" i="25"/>
  <c r="G203" i="25"/>
  <c r="G202" i="25"/>
  <c r="G201" i="25"/>
  <c r="G200" i="25"/>
  <c r="G198" i="25" s="1"/>
  <c r="G199" i="25"/>
  <c r="E198" i="25"/>
  <c r="G197" i="25"/>
  <c r="G194" i="25" s="1"/>
  <c r="G196" i="25"/>
  <c r="G195" i="25"/>
  <c r="E194" i="25"/>
  <c r="G193" i="25"/>
  <c r="G192" i="25"/>
  <c r="E191" i="25"/>
  <c r="G190" i="25"/>
  <c r="G189" i="25"/>
  <c r="G188" i="25"/>
  <c r="G187" i="25"/>
  <c r="G186" i="25"/>
  <c r="G185" i="25"/>
  <c r="G184" i="25"/>
  <c r="G183" i="25"/>
  <c r="G180" i="25" s="1"/>
  <c r="G182" i="25"/>
  <c r="G181" i="25"/>
  <c r="E180" i="25"/>
  <c r="G179" i="25"/>
  <c r="G178" i="25"/>
  <c r="G177" i="25"/>
  <c r="G176" i="25"/>
  <c r="E176" i="25"/>
  <c r="G175" i="25"/>
  <c r="E174" i="25"/>
  <c r="G173" i="25"/>
  <c r="G172" i="25"/>
  <c r="G171" i="25"/>
  <c r="G170" i="25"/>
  <c r="G168" i="25" s="1"/>
  <c r="G169" i="25"/>
  <c r="E168" i="25"/>
  <c r="G167" i="25"/>
  <c r="E166" i="25"/>
  <c r="G166" i="25" s="1"/>
  <c r="G164" i="25" s="1"/>
  <c r="G165" i="25"/>
  <c r="G163" i="25"/>
  <c r="G162" i="25"/>
  <c r="G161" i="25"/>
  <c r="G158" i="25" s="1"/>
  <c r="G155" i="25" s="1"/>
  <c r="G160" i="25"/>
  <c r="G159" i="25"/>
  <c r="E158" i="25"/>
  <c r="G157" i="25"/>
  <c r="G156" i="25"/>
  <c r="G154" i="25"/>
  <c r="G153" i="25"/>
  <c r="G152" i="25"/>
  <c r="G151" i="25"/>
  <c r="G148" i="25" s="1"/>
  <c r="G150" i="25"/>
  <c r="G149" i="25"/>
  <c r="E148" i="25"/>
  <c r="E147" i="25"/>
  <c r="G147" i="25" s="1"/>
  <c r="G146" i="25"/>
  <c r="G145" i="25"/>
  <c r="G144" i="25"/>
  <c r="G143" i="25"/>
  <c r="E142" i="25"/>
  <c r="G141" i="25"/>
  <c r="G140" i="25"/>
  <c r="E139" i="25"/>
  <c r="G138" i="25"/>
  <c r="G137" i="25"/>
  <c r="G136" i="25"/>
  <c r="G135" i="25"/>
  <c r="G134" i="25"/>
  <c r="G133" i="25"/>
  <c r="G132" i="25"/>
  <c r="G131" i="25"/>
  <c r="E131" i="25"/>
  <c r="G130" i="25"/>
  <c r="G129" i="25"/>
  <c r="G128" i="25"/>
  <c r="G125" i="25" s="1"/>
  <c r="G127" i="25"/>
  <c r="G126" i="25"/>
  <c r="E125" i="25"/>
  <c r="E113" i="25" s="1"/>
  <c r="G124" i="25"/>
  <c r="G123" i="25"/>
  <c r="G122" i="25"/>
  <c r="G121" i="25"/>
  <c r="G120" i="25"/>
  <c r="G119" i="25"/>
  <c r="G118" i="25"/>
  <c r="G117" i="25"/>
  <c r="G116" i="25" s="1"/>
  <c r="E116" i="25"/>
  <c r="G115" i="25"/>
  <c r="G114" i="25"/>
  <c r="G112" i="25"/>
  <c r="G111" i="25"/>
  <c r="G109" i="25" s="1"/>
  <c r="G110" i="25"/>
  <c r="E109" i="25"/>
  <c r="G108" i="25"/>
  <c r="G106" i="25" s="1"/>
  <c r="G107" i="25"/>
  <c r="E106" i="25"/>
  <c r="G105" i="25"/>
  <c r="G104" i="25"/>
  <c r="E103" i="25"/>
  <c r="G102" i="25"/>
  <c r="G99" i="25" s="1"/>
  <c r="G101" i="25"/>
  <c r="G100" i="25"/>
  <c r="E99" i="25"/>
  <c r="G98" i="25"/>
  <c r="G97" i="25"/>
  <c r="G96" i="25"/>
  <c r="G95" i="25"/>
  <c r="E95" i="25"/>
  <c r="G94" i="25"/>
  <c r="G93" i="25"/>
  <c r="G92" i="25"/>
  <c r="G89" i="25" s="1"/>
  <c r="G91" i="25"/>
  <c r="G90" i="25"/>
  <c r="E89" i="25"/>
  <c r="E87" i="25" s="1"/>
  <c r="G88" i="25"/>
  <c r="G86" i="25"/>
  <c r="E85" i="25"/>
  <c r="G85" i="25" s="1"/>
  <c r="G84" i="25"/>
  <c r="G83" i="25"/>
  <c r="G82" i="25"/>
  <c r="G81" i="25"/>
  <c r="G80" i="25"/>
  <c r="G79" i="25"/>
  <c r="G77" i="25" s="1"/>
  <c r="G78" i="25"/>
  <c r="E77" i="25"/>
  <c r="G76" i="25"/>
  <c r="G75" i="25"/>
  <c r="G74" i="25"/>
  <c r="G73" i="25"/>
  <c r="G72" i="25"/>
  <c r="G70" i="25" s="1"/>
  <c r="G71" i="25"/>
  <c r="E70" i="25"/>
  <c r="G69" i="25"/>
  <c r="G68" i="25"/>
  <c r="G67" i="25"/>
  <c r="G66" i="25"/>
  <c r="G65" i="25"/>
  <c r="G64" i="25" s="1"/>
  <c r="E64" i="25"/>
  <c r="G63" i="25"/>
  <c r="G62" i="25"/>
  <c r="G61" i="25"/>
  <c r="G60" i="25"/>
  <c r="G59" i="25"/>
  <c r="G58" i="25"/>
  <c r="G56" i="25" s="1"/>
  <c r="E58" i="25"/>
  <c r="G57" i="25"/>
  <c r="E56" i="25"/>
  <c r="E55" i="25"/>
  <c r="G55" i="25" s="1"/>
  <c r="G54" i="25"/>
  <c r="G53" i="25"/>
  <c r="G52" i="25"/>
  <c r="E51" i="25"/>
  <c r="G50" i="25"/>
  <c r="G49" i="25"/>
  <c r="G48" i="25"/>
  <c r="G47" i="25"/>
  <c r="G46" i="25"/>
  <c r="G44" i="25" s="1"/>
  <c r="G45" i="25"/>
  <c r="E44" i="25"/>
  <c r="E39" i="25" s="1"/>
  <c r="G43" i="25"/>
  <c r="G42" i="25"/>
  <c r="G41" i="25"/>
  <c r="G40" i="25"/>
  <c r="G38" i="25"/>
  <c r="G37" i="25"/>
  <c r="G36" i="25"/>
  <c r="G35" i="25" s="1"/>
  <c r="E35" i="25"/>
  <c r="G34" i="25"/>
  <c r="G33" i="25"/>
  <c r="G32" i="25"/>
  <c r="G31" i="25"/>
  <c r="G30" i="25"/>
  <c r="G29" i="25"/>
  <c r="E29" i="25"/>
  <c r="G28" i="25"/>
  <c r="G27" i="25"/>
  <c r="G25" i="25"/>
  <c r="G24" i="25"/>
  <c r="G23" i="25"/>
  <c r="E22" i="25"/>
  <c r="G22" i="25" s="1"/>
  <c r="G21" i="25"/>
  <c r="G19" i="25"/>
  <c r="G18" i="25"/>
  <c r="G16" i="25"/>
  <c r="G15" i="25"/>
  <c r="G14" i="25"/>
  <c r="G13" i="25"/>
  <c r="G12" i="25"/>
  <c r="G11" i="25"/>
  <c r="G10" i="25"/>
  <c r="G9" i="25"/>
  <c r="G8" i="25"/>
  <c r="G7" i="25"/>
  <c r="E6" i="25"/>
  <c r="G17" i="26" l="1"/>
  <c r="E229" i="26"/>
  <c r="G229" i="26"/>
  <c r="G6" i="25"/>
  <c r="G17" i="25"/>
  <c r="G87" i="25"/>
  <c r="G174" i="25"/>
  <c r="G51" i="25"/>
  <c r="G191" i="25"/>
  <c r="G208" i="25"/>
  <c r="G217" i="25"/>
  <c r="G39" i="25"/>
  <c r="G103" i="25"/>
  <c r="G113" i="25"/>
  <c r="G142" i="25"/>
  <c r="G139" i="25" s="1"/>
  <c r="E17" i="25"/>
  <c r="E229" i="25" s="1"/>
  <c r="G228" i="25"/>
  <c r="G224" i="25" s="1"/>
  <c r="E164" i="25"/>
  <c r="E155" i="25" s="1"/>
  <c r="G228" i="23"/>
  <c r="G229" i="25" l="1"/>
  <c r="E69" i="23"/>
  <c r="E197" i="23" l="1"/>
  <c r="E193" i="23"/>
  <c r="G242" i="24" l="1"/>
  <c r="F235" i="24" l="1"/>
  <c r="H235" i="24" s="1"/>
  <c r="H234" i="24"/>
  <c r="H233" i="24"/>
  <c r="H232" i="24"/>
  <c r="F231" i="24"/>
  <c r="H230" i="24"/>
  <c r="H229" i="24"/>
  <c r="H228" i="24"/>
  <c r="F227" i="24"/>
  <c r="H226" i="24"/>
  <c r="H225" i="24"/>
  <c r="H223" i="24"/>
  <c r="H222" i="24"/>
  <c r="H221" i="24"/>
  <c r="F220" i="24"/>
  <c r="H219" i="24"/>
  <c r="H218" i="24"/>
  <c r="F217" i="24"/>
  <c r="H216" i="24"/>
  <c r="H214" i="24"/>
  <c r="F213" i="24"/>
  <c r="H213" i="24" s="1"/>
  <c r="H212" i="24"/>
  <c r="H210" i="24"/>
  <c r="H209" i="24"/>
  <c r="H208" i="24"/>
  <c r="H207" i="24"/>
  <c r="H206" i="24"/>
  <c r="F205" i="24"/>
  <c r="H204" i="24"/>
  <c r="H203" i="24"/>
  <c r="H202" i="24"/>
  <c r="F201" i="24"/>
  <c r="H200" i="24"/>
  <c r="H199" i="24"/>
  <c r="H197" i="24"/>
  <c r="H196" i="24"/>
  <c r="H195" i="24"/>
  <c r="H194" i="24"/>
  <c r="H193" i="24"/>
  <c r="H192" i="24"/>
  <c r="H191" i="24"/>
  <c r="H190" i="24"/>
  <c r="H189" i="24"/>
  <c r="H188" i="24"/>
  <c r="F187" i="24"/>
  <c r="H186" i="24"/>
  <c r="H185" i="24"/>
  <c r="H184" i="24"/>
  <c r="F183" i="24"/>
  <c r="H182" i="24"/>
  <c r="H180" i="24"/>
  <c r="H179" i="24"/>
  <c r="H178" i="24"/>
  <c r="H177" i="24"/>
  <c r="H176" i="24"/>
  <c r="F175" i="24"/>
  <c r="H174" i="24"/>
  <c r="F173" i="24"/>
  <c r="F171" i="24" s="1"/>
  <c r="H172" i="24"/>
  <c r="H170" i="24"/>
  <c r="H169" i="24"/>
  <c r="H168" i="24"/>
  <c r="H167" i="24"/>
  <c r="H166" i="24"/>
  <c r="F165" i="24"/>
  <c r="H164" i="24"/>
  <c r="H163" i="24"/>
  <c r="H161" i="24"/>
  <c r="H160" i="24"/>
  <c r="H159" i="24"/>
  <c r="H158" i="24"/>
  <c r="H157" i="24"/>
  <c r="H156" i="24"/>
  <c r="F155" i="24"/>
  <c r="F154" i="24"/>
  <c r="F149" i="24" s="1"/>
  <c r="H153" i="24"/>
  <c r="H152" i="24"/>
  <c r="H151" i="24"/>
  <c r="H150" i="24"/>
  <c r="H148" i="24"/>
  <c r="H147" i="24"/>
  <c r="H145" i="24"/>
  <c r="H144" i="24"/>
  <c r="H143" i="24"/>
  <c r="H142" i="24"/>
  <c r="H141" i="24"/>
  <c r="H140" i="24"/>
  <c r="H139" i="24"/>
  <c r="F138" i="24"/>
  <c r="H137" i="24"/>
  <c r="H136" i="24"/>
  <c r="H135" i="24"/>
  <c r="H134" i="24"/>
  <c r="H133" i="24"/>
  <c r="F132" i="24"/>
  <c r="H131" i="24"/>
  <c r="H130" i="24"/>
  <c r="H129" i="24"/>
  <c r="H128" i="24"/>
  <c r="H127" i="24"/>
  <c r="H126" i="24"/>
  <c r="H125" i="24"/>
  <c r="H124" i="24"/>
  <c r="F123" i="24"/>
  <c r="H122" i="24"/>
  <c r="H121" i="24"/>
  <c r="H119" i="24"/>
  <c r="H118" i="24"/>
  <c r="H117" i="24"/>
  <c r="F116" i="24"/>
  <c r="H115" i="24"/>
  <c r="H114" i="24"/>
  <c r="F113" i="24"/>
  <c r="H112" i="24"/>
  <c r="H111" i="24"/>
  <c r="H109" i="24"/>
  <c r="H108" i="24"/>
  <c r="H107" i="24"/>
  <c r="F106" i="24"/>
  <c r="H105" i="24"/>
  <c r="H104" i="24"/>
  <c r="H103" i="24"/>
  <c r="F102" i="24"/>
  <c r="H101" i="24"/>
  <c r="H100" i="24"/>
  <c r="H99" i="24"/>
  <c r="H98" i="24"/>
  <c r="H97" i="24"/>
  <c r="F96" i="24"/>
  <c r="H95" i="24"/>
  <c r="H93" i="24"/>
  <c r="H92" i="24"/>
  <c r="F91" i="24"/>
  <c r="H90" i="24"/>
  <c r="H89" i="24"/>
  <c r="H88" i="24"/>
  <c r="H87" i="24"/>
  <c r="H86" i="24"/>
  <c r="H85" i="24"/>
  <c r="H84" i="24"/>
  <c r="H83" i="24"/>
  <c r="H82" i="24"/>
  <c r="F81" i="24"/>
  <c r="H80" i="24"/>
  <c r="H79" i="24"/>
  <c r="H78" i="24"/>
  <c r="H77" i="24"/>
  <c r="H76" i="24"/>
  <c r="H75" i="24"/>
  <c r="H74" i="24"/>
  <c r="H73" i="24"/>
  <c r="F72" i="24"/>
  <c r="H71" i="24"/>
  <c r="H70" i="24"/>
  <c r="H69" i="24"/>
  <c r="H68" i="24"/>
  <c r="H67" i="24"/>
  <c r="H66" i="24"/>
  <c r="F65" i="24"/>
  <c r="H64" i="24"/>
  <c r="H63" i="24"/>
  <c r="H62" i="24"/>
  <c r="H61" i="24"/>
  <c r="H60" i="24"/>
  <c r="H59" i="24"/>
  <c r="H58" i="24"/>
  <c r="F57" i="24"/>
  <c r="H56" i="24"/>
  <c r="F54" i="24"/>
  <c r="H53" i="24"/>
  <c r="H52" i="24"/>
  <c r="H51" i="24"/>
  <c r="H49" i="24"/>
  <c r="H48" i="24"/>
  <c r="H47" i="24"/>
  <c r="H46" i="24"/>
  <c r="H45" i="24"/>
  <c r="H44" i="24"/>
  <c r="F43" i="24"/>
  <c r="H42" i="24"/>
  <c r="H41" i="24"/>
  <c r="H40" i="24"/>
  <c r="H39" i="24"/>
  <c r="H37" i="24"/>
  <c r="H36" i="24"/>
  <c r="H35" i="24"/>
  <c r="F34" i="24"/>
  <c r="H33" i="24"/>
  <c r="H32" i="24"/>
  <c r="H31" i="24"/>
  <c r="H30" i="24"/>
  <c r="H29" i="24"/>
  <c r="F28" i="24"/>
  <c r="H27" i="24"/>
  <c r="H26" i="24"/>
  <c r="H25" i="24"/>
  <c r="H24" i="24"/>
  <c r="H23" i="24"/>
  <c r="F22" i="24"/>
  <c r="H21" i="24"/>
  <c r="H19" i="24"/>
  <c r="H18" i="24"/>
  <c r="H16" i="24"/>
  <c r="H15" i="24"/>
  <c r="H14" i="24"/>
  <c r="H13" i="24"/>
  <c r="H12" i="24"/>
  <c r="H11" i="24"/>
  <c r="H10" i="24"/>
  <c r="H9" i="24"/>
  <c r="H8" i="24"/>
  <c r="H7" i="24"/>
  <c r="F6" i="24"/>
  <c r="F224" i="24" l="1"/>
  <c r="F120" i="24"/>
  <c r="F146" i="24"/>
  <c r="H34" i="24"/>
  <c r="H102" i="24"/>
  <c r="H106" i="24"/>
  <c r="F215" i="24"/>
  <c r="H28" i="24"/>
  <c r="F94" i="24"/>
  <c r="H96" i="24"/>
  <c r="F110" i="24"/>
  <c r="H116" i="24"/>
  <c r="H154" i="24"/>
  <c r="H149" i="24" s="1"/>
  <c r="H220" i="24"/>
  <c r="H132" i="24"/>
  <c r="H91" i="24"/>
  <c r="F181" i="24"/>
  <c r="F211" i="24"/>
  <c r="F198" i="24" s="1"/>
  <c r="F55" i="24"/>
  <c r="F20" i="24"/>
  <c r="H22" i="24"/>
  <c r="H54" i="24"/>
  <c r="H123" i="24"/>
  <c r="H173" i="24"/>
  <c r="H171" i="24" s="1"/>
  <c r="H187" i="24"/>
  <c r="H43" i="24"/>
  <c r="F50" i="24"/>
  <c r="H138" i="24"/>
  <c r="H155" i="24"/>
  <c r="H205" i="24"/>
  <c r="H6" i="24"/>
  <c r="H57" i="24"/>
  <c r="H65" i="24"/>
  <c r="H72" i="24"/>
  <c r="H113" i="24"/>
  <c r="F162" i="24"/>
  <c r="H211" i="24"/>
  <c r="H217" i="24"/>
  <c r="H227" i="24"/>
  <c r="H165" i="24"/>
  <c r="H175" i="24"/>
  <c r="H183" i="24"/>
  <c r="H201" i="24"/>
  <c r="H231" i="24"/>
  <c r="H215" i="24" l="1"/>
  <c r="H94" i="24"/>
  <c r="H20" i="24"/>
  <c r="F17" i="24"/>
  <c r="H50" i="24"/>
  <c r="H38" i="24" s="1"/>
  <c r="F38" i="24"/>
  <c r="H81" i="24"/>
  <c r="H55" i="24" s="1"/>
  <c r="H120" i="24"/>
  <c r="H162" i="24"/>
  <c r="H110" i="24"/>
  <c r="H146" i="24"/>
  <c r="H198" i="24"/>
  <c r="H224" i="24"/>
  <c r="H181" i="24"/>
  <c r="F236" i="24" l="1"/>
  <c r="H17" i="24"/>
  <c r="H236" i="24" s="1"/>
  <c r="H242" i="24" l="1"/>
  <c r="E84" i="23"/>
  <c r="G84" i="23" s="1"/>
  <c r="G78" i="23"/>
  <c r="G79" i="23"/>
  <c r="G80" i="23"/>
  <c r="G81" i="23"/>
  <c r="G82" i="23"/>
  <c r="G83" i="23"/>
  <c r="G85" i="23"/>
  <c r="E57" i="23"/>
  <c r="E76" i="23" l="1"/>
  <c r="E227" i="23" l="1"/>
  <c r="E223" i="23" s="1"/>
  <c r="G226" i="23"/>
  <c r="G225" i="23"/>
  <c r="G224" i="23"/>
  <c r="G222" i="23"/>
  <c r="G221" i="23"/>
  <c r="G220" i="23"/>
  <c r="E219" i="23"/>
  <c r="G218" i="23"/>
  <c r="G217" i="23"/>
  <c r="G215" i="23"/>
  <c r="G214" i="23"/>
  <c r="G213" i="23"/>
  <c r="E212" i="23"/>
  <c r="G211" i="23"/>
  <c r="G210" i="23"/>
  <c r="E209" i="23"/>
  <c r="G208" i="23"/>
  <c r="G206" i="23"/>
  <c r="E205" i="23"/>
  <c r="E203" i="23" s="1"/>
  <c r="G204" i="23"/>
  <c r="G202" i="23"/>
  <c r="G201" i="23"/>
  <c r="G200" i="23"/>
  <c r="G199" i="23"/>
  <c r="G198" i="23"/>
  <c r="G196" i="23"/>
  <c r="G195" i="23"/>
  <c r="G194" i="23"/>
  <c r="G192" i="23"/>
  <c r="G191" i="23"/>
  <c r="G189" i="23"/>
  <c r="G188" i="23"/>
  <c r="G187" i="23"/>
  <c r="G186" i="23"/>
  <c r="G185" i="23"/>
  <c r="G184" i="23"/>
  <c r="G183" i="23"/>
  <c r="G182" i="23"/>
  <c r="G181" i="23"/>
  <c r="G180" i="23"/>
  <c r="E179" i="23"/>
  <c r="G178" i="23"/>
  <c r="G177" i="23"/>
  <c r="G176" i="23"/>
  <c r="E175" i="23"/>
  <c r="E173" i="23" s="1"/>
  <c r="G174" i="23"/>
  <c r="G172" i="23"/>
  <c r="G171" i="23"/>
  <c r="G170" i="23"/>
  <c r="G169" i="23"/>
  <c r="G168" i="23"/>
  <c r="E167" i="23"/>
  <c r="G166" i="23"/>
  <c r="E165" i="23"/>
  <c r="G165" i="23" s="1"/>
  <c r="G164" i="23"/>
  <c r="G162" i="23"/>
  <c r="G161" i="23"/>
  <c r="G160" i="23"/>
  <c r="G159" i="23"/>
  <c r="G158" i="23"/>
  <c r="E157" i="23"/>
  <c r="G156" i="23"/>
  <c r="G155" i="23"/>
  <c r="G153" i="23"/>
  <c r="G152" i="23"/>
  <c r="G151" i="23"/>
  <c r="G150" i="23"/>
  <c r="G149" i="23"/>
  <c r="G148" i="23"/>
  <c r="E147" i="23"/>
  <c r="E146" i="23"/>
  <c r="G146" i="23" s="1"/>
  <c r="G145" i="23"/>
  <c r="G144" i="23"/>
  <c r="G143" i="23"/>
  <c r="G142" i="23"/>
  <c r="G140" i="23"/>
  <c r="G139" i="23"/>
  <c r="G137" i="23"/>
  <c r="G136" i="23"/>
  <c r="G135" i="23"/>
  <c r="G134" i="23"/>
  <c r="G133" i="23"/>
  <c r="G132" i="23"/>
  <c r="G131" i="23"/>
  <c r="E130" i="23"/>
  <c r="G129" i="23"/>
  <c r="G128" i="23"/>
  <c r="G127" i="23"/>
  <c r="G126" i="23"/>
  <c r="G125" i="23"/>
  <c r="E124" i="23"/>
  <c r="G123" i="23"/>
  <c r="G122" i="23"/>
  <c r="G121" i="23"/>
  <c r="G120" i="23"/>
  <c r="G119" i="23"/>
  <c r="G118" i="23"/>
  <c r="G117" i="23"/>
  <c r="G116" i="23"/>
  <c r="E115" i="23"/>
  <c r="G114" i="23"/>
  <c r="G113" i="23"/>
  <c r="G111" i="23"/>
  <c r="G110" i="23"/>
  <c r="G109" i="23"/>
  <c r="E108" i="23"/>
  <c r="G107" i="23"/>
  <c r="G106" i="23"/>
  <c r="E105" i="23"/>
  <c r="G104" i="23"/>
  <c r="G103" i="23"/>
  <c r="G101" i="23"/>
  <c r="G100" i="23"/>
  <c r="G99" i="23"/>
  <c r="E98" i="23"/>
  <c r="G97" i="23"/>
  <c r="G96" i="23"/>
  <c r="G95" i="23"/>
  <c r="E94" i="23"/>
  <c r="G93" i="23"/>
  <c r="G92" i="23"/>
  <c r="G91" i="23"/>
  <c r="G90" i="23"/>
  <c r="G89" i="23"/>
  <c r="E88" i="23"/>
  <c r="G87" i="23"/>
  <c r="G77" i="23"/>
  <c r="G76" i="23" s="1"/>
  <c r="G75" i="23"/>
  <c r="G74" i="23"/>
  <c r="G73" i="23"/>
  <c r="G72" i="23"/>
  <c r="G71" i="23"/>
  <c r="G70" i="23"/>
  <c r="G68" i="23"/>
  <c r="G67" i="23"/>
  <c r="G66" i="23"/>
  <c r="G65" i="23"/>
  <c r="G64" i="23"/>
  <c r="E63" i="23"/>
  <c r="G62" i="23"/>
  <c r="G61" i="23"/>
  <c r="G60" i="23"/>
  <c r="G59" i="23"/>
  <c r="G58" i="23"/>
  <c r="G56" i="23"/>
  <c r="E54" i="23"/>
  <c r="E50" i="23" s="1"/>
  <c r="G53" i="23"/>
  <c r="G52" i="23"/>
  <c r="G51" i="23"/>
  <c r="G49" i="23"/>
  <c r="G48" i="23"/>
  <c r="G47" i="23"/>
  <c r="G46" i="23"/>
  <c r="G45" i="23"/>
  <c r="G44" i="23"/>
  <c r="E43" i="23"/>
  <c r="G42" i="23"/>
  <c r="G41" i="23"/>
  <c r="G40" i="23"/>
  <c r="G39" i="23"/>
  <c r="G37" i="23"/>
  <c r="G36" i="23"/>
  <c r="G35" i="23"/>
  <c r="E34" i="23"/>
  <c r="G33" i="23"/>
  <c r="G32" i="23"/>
  <c r="G31" i="23"/>
  <c r="G30" i="23"/>
  <c r="G29" i="23"/>
  <c r="E28" i="23"/>
  <c r="G27" i="23"/>
  <c r="G26" i="23"/>
  <c r="G25" i="23"/>
  <c r="G24" i="23"/>
  <c r="G23" i="23"/>
  <c r="E22" i="23"/>
  <c r="G21" i="23"/>
  <c r="G19" i="23"/>
  <c r="G18" i="23"/>
  <c r="G16" i="23"/>
  <c r="G15" i="23"/>
  <c r="G14" i="23"/>
  <c r="G13" i="23"/>
  <c r="G12" i="23"/>
  <c r="G11" i="23"/>
  <c r="G10" i="23"/>
  <c r="G9" i="23"/>
  <c r="G8" i="23"/>
  <c r="G7" i="23"/>
  <c r="E6" i="23"/>
  <c r="G193" i="23" l="1"/>
  <c r="G22" i="23"/>
  <c r="G20" i="23" s="1"/>
  <c r="G54" i="23"/>
  <c r="G50" i="23" s="1"/>
  <c r="E20" i="23"/>
  <c r="G205" i="23"/>
  <c r="G209" i="23"/>
  <c r="E102" i="23"/>
  <c r="G197" i="23"/>
  <c r="E190" i="23"/>
  <c r="E55" i="23"/>
  <c r="G219" i="23"/>
  <c r="E38" i="23"/>
  <c r="E86" i="23"/>
  <c r="G57" i="23"/>
  <c r="G43" i="23"/>
  <c r="G94" i="23"/>
  <c r="E207" i="23"/>
  <c r="G88" i="23"/>
  <c r="G212" i="23"/>
  <c r="G115" i="23"/>
  <c r="G130" i="23"/>
  <c r="G141" i="23"/>
  <c r="G167" i="23"/>
  <c r="G179" i="23"/>
  <c r="E112" i="23"/>
  <c r="G157" i="23"/>
  <c r="G98" i="23"/>
  <c r="G105" i="23"/>
  <c r="G108" i="23"/>
  <c r="G124" i="23"/>
  <c r="G163" i="23"/>
  <c r="G147" i="23"/>
  <c r="G175" i="23"/>
  <c r="G203" i="23"/>
  <c r="E216" i="23"/>
  <c r="E17" i="23"/>
  <c r="G34" i="23"/>
  <c r="G28" i="23"/>
  <c r="G6" i="23"/>
  <c r="G69" i="23"/>
  <c r="G63" i="23"/>
  <c r="E141" i="23"/>
  <c r="G227" i="23"/>
  <c r="E163" i="23"/>
  <c r="E209" i="22"/>
  <c r="G199" i="22"/>
  <c r="G154" i="23" l="1"/>
  <c r="G190" i="23"/>
  <c r="G112" i="23"/>
  <c r="G102" i="23"/>
  <c r="G55" i="23"/>
  <c r="G223" i="23"/>
  <c r="G173" i="23"/>
  <c r="G207" i="23"/>
  <c r="E154" i="23"/>
  <c r="E138" i="23"/>
  <c r="G86" i="23"/>
  <c r="G138" i="23"/>
  <c r="G17" i="23"/>
  <c r="G38" i="23"/>
  <c r="E161" i="22"/>
  <c r="E228" i="23" l="1"/>
  <c r="G216" i="23"/>
  <c r="E231" i="22"/>
  <c r="E207" i="22"/>
  <c r="G210" i="22"/>
  <c r="G209" i="22"/>
  <c r="G208" i="22"/>
  <c r="G230" i="22"/>
  <c r="G229" i="22"/>
  <c r="G228" i="22"/>
  <c r="G226" i="22"/>
  <c r="G225" i="22"/>
  <c r="G224" i="22"/>
  <c r="E223" i="22"/>
  <c r="G222" i="22"/>
  <c r="G221" i="22"/>
  <c r="G219" i="22"/>
  <c r="G218" i="22"/>
  <c r="G217" i="22"/>
  <c r="E216" i="22"/>
  <c r="G215" i="22"/>
  <c r="G214" i="22"/>
  <c r="E213" i="22"/>
  <c r="G212" i="22"/>
  <c r="G206" i="22"/>
  <c r="G205" i="22"/>
  <c r="G204" i="22"/>
  <c r="G203" i="22"/>
  <c r="G202" i="22"/>
  <c r="G200" i="22"/>
  <c r="G198" i="22"/>
  <c r="G196" i="22"/>
  <c r="G195" i="22"/>
  <c r="G193" i="22"/>
  <c r="G192" i="22"/>
  <c r="G191" i="22"/>
  <c r="G190" i="22"/>
  <c r="G189" i="22"/>
  <c r="G188" i="22"/>
  <c r="G187" i="22"/>
  <c r="G186" i="22"/>
  <c r="G185" i="22"/>
  <c r="G184" i="22"/>
  <c r="E183" i="22"/>
  <c r="G182" i="22"/>
  <c r="G181" i="22"/>
  <c r="G180" i="22"/>
  <c r="E179" i="22"/>
  <c r="G178" i="22"/>
  <c r="G176" i="22"/>
  <c r="G175" i="22"/>
  <c r="G174" i="22"/>
  <c r="G173" i="22"/>
  <c r="G172" i="22"/>
  <c r="E171" i="22"/>
  <c r="G170" i="22"/>
  <c r="E169" i="22"/>
  <c r="G168" i="22"/>
  <c r="G166" i="22"/>
  <c r="G165" i="22"/>
  <c r="G164" i="22"/>
  <c r="G163" i="22"/>
  <c r="G162" i="22"/>
  <c r="G160" i="22"/>
  <c r="G159" i="22"/>
  <c r="G157" i="22"/>
  <c r="G156" i="22"/>
  <c r="G155" i="22"/>
  <c r="G154" i="22"/>
  <c r="G153" i="22"/>
  <c r="G152" i="22"/>
  <c r="E151" i="22"/>
  <c r="E150" i="22"/>
  <c r="G149" i="22"/>
  <c r="G148" i="22"/>
  <c r="G147" i="22"/>
  <c r="G146" i="22"/>
  <c r="G144" i="22"/>
  <c r="G143" i="22"/>
  <c r="G141" i="22"/>
  <c r="G140" i="22"/>
  <c r="G139" i="22"/>
  <c r="G138" i="22"/>
  <c r="G137" i="22"/>
  <c r="G136" i="22"/>
  <c r="G135" i="22"/>
  <c r="E134" i="22"/>
  <c r="G133" i="22"/>
  <c r="G132" i="22"/>
  <c r="G131" i="22"/>
  <c r="G130" i="22"/>
  <c r="G129" i="22"/>
  <c r="E128" i="22"/>
  <c r="G127" i="22"/>
  <c r="G126" i="22"/>
  <c r="G125" i="22"/>
  <c r="G124" i="22"/>
  <c r="G123" i="22"/>
  <c r="G122" i="22"/>
  <c r="G121" i="22"/>
  <c r="G120" i="22"/>
  <c r="E119" i="22"/>
  <c r="G118" i="22"/>
  <c r="G117" i="22"/>
  <c r="G115" i="22"/>
  <c r="G114" i="22"/>
  <c r="G113" i="22"/>
  <c r="E112" i="22"/>
  <c r="G111" i="22"/>
  <c r="G110" i="22"/>
  <c r="E109" i="22"/>
  <c r="G108" i="22"/>
  <c r="G107" i="22"/>
  <c r="G105" i="22"/>
  <c r="G104" i="22"/>
  <c r="G103" i="22"/>
  <c r="E102" i="22"/>
  <c r="G101" i="22"/>
  <c r="G100" i="22"/>
  <c r="G99" i="22"/>
  <c r="E98" i="22"/>
  <c r="G97" i="22"/>
  <c r="G96" i="22"/>
  <c r="G95" i="22"/>
  <c r="G94" i="22"/>
  <c r="G93" i="22"/>
  <c r="E92" i="22"/>
  <c r="G91" i="22"/>
  <c r="G89" i="22"/>
  <c r="G88" i="22"/>
  <c r="G87" i="22"/>
  <c r="G86" i="22"/>
  <c r="G85" i="22"/>
  <c r="G84" i="22"/>
  <c r="G83" i="22"/>
  <c r="G82" i="22"/>
  <c r="G81" i="22"/>
  <c r="E80" i="22"/>
  <c r="G79" i="22"/>
  <c r="G78" i="22"/>
  <c r="G77" i="22"/>
  <c r="G76" i="22"/>
  <c r="G75" i="22"/>
  <c r="G74" i="22"/>
  <c r="G73" i="22"/>
  <c r="G72" i="22"/>
  <c r="E71" i="22"/>
  <c r="G70" i="22"/>
  <c r="G69" i="22"/>
  <c r="G68" i="22"/>
  <c r="G67" i="22"/>
  <c r="G66" i="22"/>
  <c r="G65" i="22"/>
  <c r="E64" i="22"/>
  <c r="G63" i="22"/>
  <c r="G62" i="22"/>
  <c r="G61" i="22"/>
  <c r="G60" i="22"/>
  <c r="G59" i="22"/>
  <c r="G58" i="22"/>
  <c r="E57" i="22"/>
  <c r="G56" i="22"/>
  <c r="E54" i="22"/>
  <c r="G53" i="22"/>
  <c r="G52" i="22"/>
  <c r="G51" i="22"/>
  <c r="G49" i="22"/>
  <c r="G48" i="22"/>
  <c r="G47" i="22"/>
  <c r="G46" i="22"/>
  <c r="G45" i="22"/>
  <c r="G44" i="22"/>
  <c r="E43" i="22"/>
  <c r="G42" i="22"/>
  <c r="G41" i="22"/>
  <c r="G40" i="22"/>
  <c r="G39" i="22"/>
  <c r="G37" i="22"/>
  <c r="G36" i="22"/>
  <c r="G35" i="22"/>
  <c r="E34" i="22"/>
  <c r="G33" i="22"/>
  <c r="G32" i="22"/>
  <c r="G31" i="22"/>
  <c r="G30" i="22"/>
  <c r="G29" i="22"/>
  <c r="E28" i="22"/>
  <c r="G27" i="22"/>
  <c r="G26" i="22"/>
  <c r="G25" i="22"/>
  <c r="G24" i="22"/>
  <c r="G23" i="22"/>
  <c r="E22" i="22"/>
  <c r="G21" i="22"/>
  <c r="G19" i="22"/>
  <c r="G18" i="22"/>
  <c r="G16" i="22"/>
  <c r="G15" i="22"/>
  <c r="G14" i="22"/>
  <c r="G13" i="22"/>
  <c r="G12" i="22"/>
  <c r="G11" i="22"/>
  <c r="G10" i="22"/>
  <c r="G9" i="22"/>
  <c r="G8" i="22"/>
  <c r="G7" i="22"/>
  <c r="E6" i="22"/>
  <c r="G150" i="22" l="1"/>
  <c r="E145" i="22"/>
  <c r="E197" i="22"/>
  <c r="E227" i="22"/>
  <c r="G231" i="22"/>
  <c r="G227" i="22" s="1"/>
  <c r="G169" i="22"/>
  <c r="E177" i="22"/>
  <c r="G213" i="22"/>
  <c r="G161" i="22"/>
  <c r="E55" i="22"/>
  <c r="G22" i="22"/>
  <c r="G54" i="22"/>
  <c r="G50" i="22" s="1"/>
  <c r="E90" i="22"/>
  <c r="E106" i="22"/>
  <c r="G128" i="22"/>
  <c r="G207" i="22"/>
  <c r="G223" i="22"/>
  <c r="E201" i="22"/>
  <c r="G102" i="22"/>
  <c r="G112" i="22"/>
  <c r="G171" i="22"/>
  <c r="G57" i="22"/>
  <c r="G64" i="22"/>
  <c r="G98" i="22"/>
  <c r="G109" i="22"/>
  <c r="E116" i="22"/>
  <c r="E211" i="22"/>
  <c r="G216" i="22"/>
  <c r="G71" i="22"/>
  <c r="G92" i="22"/>
  <c r="G179" i="22"/>
  <c r="G151" i="22"/>
  <c r="G183" i="22"/>
  <c r="G6" i="22"/>
  <c r="G145" i="22"/>
  <c r="G28" i="22"/>
  <c r="G43" i="22"/>
  <c r="G134" i="22"/>
  <c r="G34" i="22"/>
  <c r="G80" i="22"/>
  <c r="G119" i="22"/>
  <c r="E20" i="22"/>
  <c r="E50" i="22"/>
  <c r="E167" i="22"/>
  <c r="E194" i="22" l="1"/>
  <c r="G167" i="22"/>
  <c r="G197" i="22"/>
  <c r="E220" i="22"/>
  <c r="E142" i="22"/>
  <c r="G20" i="22"/>
  <c r="G201" i="22"/>
  <c r="G106" i="22"/>
  <c r="E38" i="22"/>
  <c r="G142" i="22"/>
  <c r="E17" i="22"/>
  <c r="G116" i="22"/>
  <c r="G211" i="22"/>
  <c r="G220" i="22"/>
  <c r="E158" i="22"/>
  <c r="G38" i="22"/>
  <c r="G55" i="22"/>
  <c r="G90" i="22"/>
  <c r="G194" i="22"/>
  <c r="G158" i="22"/>
  <c r="G177" i="22"/>
  <c r="G17" i="22"/>
  <c r="E232" i="22" l="1"/>
  <c r="G232" i="22"/>
</calcChain>
</file>

<file path=xl/sharedStrings.xml><?xml version="1.0" encoding="utf-8"?>
<sst xmlns="http://schemas.openxmlformats.org/spreadsheetml/2006/main" count="2212" uniqueCount="121">
  <si>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</si>
  <si>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</si>
  <si>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</si>
  <si>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</si>
  <si>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</si>
  <si>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</si>
  <si>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</si>
  <si>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</si>
  <si>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</si>
  <si>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</si>
  <si>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</si>
  <si>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</si>
  <si>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</si>
  <si>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</si>
  <si>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</si>
  <si>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თანაშემწე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</si>
  <si>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</si>
  <si>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</si>
  <si>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</si>
  <si>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</si>
  <si>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</si>
  <si>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</si>
  <si>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</si>
  <si>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</si>
  <si>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</si>
  <si>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</si>
  <si>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</si>
  <si>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</si>
  <si>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</si>
  <si>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</si>
  <si>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</si>
  <si>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</si>
  <si>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</si>
  <si>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</si>
  <si>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</si>
  <si>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</si>
  <si>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</si>
  <si>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</si>
  <si>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</si>
  <si>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</si>
  <si>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</si>
  <si>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</si>
  <si>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</si>
  <si>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</si>
  <si>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</si>
  <si>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</si>
  <si>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</si>
  <si>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</si>
  <si>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</si>
  <si>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</si>
  <si>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</si>
  <si>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</si>
  <si>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</si>
  <si>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</si>
  <si>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</si>
  <si>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</si>
  <si>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</si>
  <si>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</si>
  <si>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</si>
  <si>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>პროგრამების მონიტორინგის სამმართველო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</si>
  <si>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</si>
  <si>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</si>
  <si>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</si>
  <si>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</si>
  <si>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სამმართველოს უფროსის მოადგილე</t>
  </si>
  <si>
    <t>ადამიანური რესურსების მართვისა და შრომის ეფექტურობის მონიტორინგის სამმართველო</t>
  </si>
  <si>
    <t>პირველადი სტრუქტურული ერთეულის  ხელმძღვანელის თანამდებობა</t>
  </si>
  <si>
    <t>პირველადი სტრუქტურული ერთეულის  ხელმძღვანელის მოადგილის თანამდებობა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</si>
  <si>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</si>
  <si>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</si>
  <si>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მეორე კატეგორიის უფროსი სპეციალისტის თანამდებობა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</si>
  <si>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</si>
  <si>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</si>
  <si>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ადმინისტრაციული ხელშეკრულებით დასაკავებელი პოზიცია</t>
  </si>
  <si>
    <t>მოხელის თანამდებობათა იერარქია</t>
  </si>
  <si>
    <r>
      <t>დეპარტამენტის</t>
    </r>
    <r>
      <rPr>
        <sz val="11"/>
        <color theme="1"/>
        <rFont val="Sylfaen"/>
        <family val="1"/>
        <charset val="204"/>
      </rPr>
      <t xml:space="preserve"> უფროსი</t>
    </r>
  </si>
  <si>
    <t>სახელმწიფო- პოლიტიკური თანამდებობის პირი</t>
  </si>
  <si>
    <t>XII</t>
  </si>
  <si>
    <t>დევნილთა და ეკომიგრანტთა პოლიტიკის დეპარტამენტი</t>
  </si>
  <si>
    <t>ეკომიგრანტთა საკითხების სამმართველო</t>
  </si>
  <si>
    <t>დევნილთა საკითხების სამმართველო</t>
  </si>
  <si>
    <t>ანალიტიკის სამმართველო</t>
  </si>
  <si>
    <t>მონიტორინგისა და ზედამხედველობის სამმართველო</t>
  </si>
  <si>
    <r>
      <rPr>
        <b/>
        <sz val="12"/>
        <rFont val="Sylfaen"/>
        <family val="1"/>
        <charset val="204"/>
      </rPr>
      <t>ანალიტიკის,</t>
    </r>
    <r>
      <rPr>
        <b/>
        <sz val="12"/>
        <color theme="1"/>
        <rFont val="Sylfaen"/>
        <family val="1"/>
        <charset val="204"/>
      </rPr>
      <t xml:space="preserve"> ადამიანური რესურსების მართვისა და საერთაშორისო ურთიერთობების დეპარტამენტი</t>
    </r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</si>
  <si>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2018 წლის საშტატო ერთეულების რიცხოვნობის, სტრუქტურის, მოხელის თანამდებობათა იერარქიისა და თანამდებობრივი სარგოების მოცულობა</t>
  </si>
  <si>
    <t>მიგრაციის საკითხთა სამმართველო</t>
  </si>
  <si>
    <t>დანართი</t>
  </si>
  <si>
    <t>პროექტი</t>
  </si>
  <si>
    <t>გვარი სახელი</t>
  </si>
  <si>
    <t>მარინა დარახველიძე</t>
  </si>
  <si>
    <t>ნათია ნოღაიდელი</t>
  </si>
  <si>
    <t>მარინე ბაიდაური</t>
  </si>
  <si>
    <t>მზია ჯოხიძე</t>
  </si>
  <si>
    <t xml:space="preserve">მარინე ლაცაბიძე   </t>
  </si>
  <si>
    <t>ვაკანსია</t>
  </si>
  <si>
    <t>ნანა კალმახელიძე</t>
  </si>
  <si>
    <t>ქეთევან გოგინაშვილი</t>
  </si>
  <si>
    <t>ნონა გიგაია</t>
  </si>
  <si>
    <t xml:space="preserve">ბაბილინა თურქია  </t>
  </si>
  <si>
    <t>ანა გორგიშელი</t>
  </si>
  <si>
    <t>ეკატერინე ადამია</t>
  </si>
  <si>
    <t>ლელა წოწორია</t>
  </si>
  <si>
    <t>თეა თავიდაშვილი</t>
  </si>
  <si>
    <t>ია ყამარაული</t>
  </si>
  <si>
    <t>გვანცა გასვიანი</t>
  </si>
  <si>
    <t>ეკა კობერიძე</t>
  </si>
  <si>
    <t>ალექსანდრა ხიტალიშვილი</t>
  </si>
  <si>
    <t>ხათუნა ჩაჩავა</t>
  </si>
  <si>
    <t xml:space="preserve">ნინო ვარდია </t>
  </si>
  <si>
    <t>თეონა ფანცულაია</t>
  </si>
  <si>
    <t xml:space="preserve">თინათინ საჩკოვი 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</si>
  <si>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</si>
  <si>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</si>
  <si>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</si>
  <si>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</si>
  <si>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 xml:space="preserve">ლია არევაძე </t>
  </si>
  <si>
    <t>ნაზიბროლა გვაჯაია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</si>
  <si>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2019 წლის საშტატო ერთეულების რიცხოვნობის, სტრუქტურის, მოხელის თანამდებობათა იერარქიისა და თანამდებობრივი სარგოების მოცულობა</t>
  </si>
  <si>
    <t>სოციალური პარტნიორობის, შრომისა და დასაქმების პოლიტიკის სამმართველო</t>
  </si>
  <si>
    <t>შრომითი მიგრაციის სამმართველო</t>
  </si>
  <si>
    <t>კოლექტიური შრომითი დავების მედიაციის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</si>
</sst>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color theme="1"/>
      <name val="Sylfaen"/>
      <family val="1"/>
    </font>
    <font>
      <sz val="11"/>
      <name val="Calibri"/>
      <family val="2"/>
      <charset val="204"/>
      <scheme val="minor"/>
    </font>
    <font>
      <b/>
      <sz val="12"/>
      <color theme="1"/>
      <name val="Sylfaen"/>
      <family val="1"/>
      <charset val="204"/>
    </font>
    <font>
      <b/>
      <sz val="12"/>
      <name val="Sylfaen"/>
      <family val="1"/>
      <charset val="204"/>
    </font>
    <font>
      <b/>
      <sz val="14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Sylfaen"/>
      <family val="1"/>
    </font>
    <font>
      <sz val="11"/>
      <color rgb="FFFF0000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0" xfId="0" applyFont="1"/>
    <xf numFmtId="3" fontId="5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8" fillId="2" borderId="2" xfId="1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3" fontId="8" fillId="2" borderId="1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10" fillId="4" borderId="1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0" fillId="4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left" vertical="center" wrapText="1"/>
    </xf>
    <xf numFmtId="3" fontId="14" fillId="2" borderId="1" xfId="1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left" vertical="center" wrapText="1"/>
    </xf>
    <xf numFmtId="3" fontId="1" fillId="0" borderId="0" xfId="0" applyNumberFormat="1" applyFont="1"/>
    <xf numFmtId="3" fontId="14" fillId="5" borderId="1" xfId="1" applyNumberFormat="1" applyFont="1" applyFill="1" applyBorder="1" applyAlignment="1">
      <alignment horizontal="left" vertical="center" wrapText="1"/>
    </xf>
    <xf numFmtId="3" fontId="15" fillId="5" borderId="1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2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17" sqref="M16:M17"/>
    </sheetView>
  </sheetViews>
  <sheetFormatPr defaultRowHeight="15" x14ac:dyDescent="0.25"/>
  <cols>
    <col min="1" max="1" width="4.140625" style="1" customWidth="1"/>
    <col min="2" max="2" width="9.140625" style="1"/>
    <col min="3" max="3" width="63.140625" style="1" customWidth="1"/>
    <col min="4" max="4" width="79.7109375" style="1" customWidth="1"/>
    <col min="5" max="5" width="17.85546875" style="1" customWidth="1"/>
    <col min="6" max="6" width="22.85546875" style="1" customWidth="1"/>
    <col min="7" max="7" width="24.7109375" style="1" customWidth="1"/>
    <col min="8" max="16384" width="9.140625" style="1"/>
  </cols>
  <sheetData>
    <row r="1" spans="2:7" x14ac:dyDescent="0.25">
      <c r="G1" s="32" t="s">
        <v>86</v>
      </c>
    </row>
    <row r="2" spans="2:7" ht="19.5" x14ac:dyDescent="0.25">
      <c r="B2" s="49" t="s">
        <v>117</v>
      </c>
      <c r="C2" s="49"/>
      <c r="D2" s="49"/>
      <c r="E2" s="49"/>
      <c r="F2" s="49"/>
      <c r="G2" s="49"/>
    </row>
    <row r="3" spans="2:7" ht="19.5" x14ac:dyDescent="0.25">
      <c r="B3" s="30"/>
      <c r="C3" s="30"/>
      <c r="D3" s="30"/>
      <c r="E3" s="30"/>
      <c r="F3" s="30"/>
      <c r="G3" s="30"/>
    </row>
    <row r="4" spans="2:7" ht="19.5" x14ac:dyDescent="0.25">
      <c r="B4" s="30"/>
      <c r="C4" s="30"/>
      <c r="D4" s="30"/>
      <c r="E4" s="31"/>
      <c r="F4" s="31"/>
      <c r="G4" s="31"/>
    </row>
    <row r="5" spans="2:7" ht="54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18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x14ac:dyDescent="0.25">
      <c r="B7" s="17"/>
      <c r="C7" s="16" t="s">
        <v>12</v>
      </c>
      <c r="D7" s="16" t="s">
        <v>76</v>
      </c>
      <c r="E7" s="2">
        <v>1</v>
      </c>
      <c r="F7" s="2">
        <v>6250</v>
      </c>
      <c r="G7" s="2">
        <f>E7*F7</f>
        <v>6250</v>
      </c>
    </row>
    <row r="8" spans="2:7" x14ac:dyDescent="0.25">
      <c r="B8" s="17"/>
      <c r="C8" s="16" t="s">
        <v>13</v>
      </c>
      <c r="D8" s="16" t="s">
        <v>76</v>
      </c>
      <c r="E8" s="2">
        <v>1</v>
      </c>
      <c r="F8" s="2">
        <v>6200</v>
      </c>
      <c r="G8" s="2">
        <f>E8*F8</f>
        <v>6200</v>
      </c>
    </row>
    <row r="9" spans="2:7" x14ac:dyDescent="0.25">
      <c r="B9" s="17"/>
      <c r="C9" s="16" t="s">
        <v>14</v>
      </c>
      <c r="D9" s="16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x14ac:dyDescent="0.25">
      <c r="B10" s="17"/>
      <c r="C10" s="16" t="s">
        <v>14</v>
      </c>
      <c r="D10" s="16" t="s">
        <v>76</v>
      </c>
      <c r="E10" s="2">
        <v>1</v>
      </c>
      <c r="F10" s="2">
        <v>5900</v>
      </c>
      <c r="G10" s="2">
        <f t="shared" si="0"/>
        <v>5900</v>
      </c>
    </row>
    <row r="11" spans="2:7" x14ac:dyDescent="0.25">
      <c r="B11" s="17"/>
      <c r="C11" s="16" t="s">
        <v>14</v>
      </c>
      <c r="D11" s="16" t="s">
        <v>76</v>
      </c>
      <c r="E11" s="2">
        <v>2</v>
      </c>
      <c r="F11" s="2">
        <v>5600</v>
      </c>
      <c r="G11" s="2">
        <f t="shared" si="0"/>
        <v>11200</v>
      </c>
    </row>
    <row r="12" spans="2:7" x14ac:dyDescent="0.25">
      <c r="B12" s="17"/>
      <c r="C12" s="16" t="s">
        <v>14</v>
      </c>
      <c r="D12" s="16" t="s">
        <v>76</v>
      </c>
      <c r="E12" s="2">
        <v>1</v>
      </c>
      <c r="F12" s="2">
        <v>5440</v>
      </c>
      <c r="G12" s="2">
        <f t="shared" si="0"/>
        <v>5440</v>
      </c>
    </row>
    <row r="13" spans="2:7" x14ac:dyDescent="0.25">
      <c r="B13" s="17"/>
      <c r="C13" s="16" t="s">
        <v>15</v>
      </c>
      <c r="D13" s="16" t="s">
        <v>73</v>
      </c>
      <c r="E13" s="2">
        <v>1</v>
      </c>
      <c r="F13" s="2">
        <v>1600</v>
      </c>
      <c r="G13" s="2">
        <f t="shared" si="0"/>
        <v>1600</v>
      </c>
    </row>
    <row r="14" spans="2:7" x14ac:dyDescent="0.25">
      <c r="B14" s="17"/>
      <c r="C14" s="16" t="s">
        <v>63</v>
      </c>
      <c r="D14" s="16" t="s">
        <v>73</v>
      </c>
      <c r="E14" s="2">
        <v>1</v>
      </c>
      <c r="F14" s="2">
        <v>1300</v>
      </c>
      <c r="G14" s="2">
        <f t="shared" si="0"/>
        <v>1300</v>
      </c>
    </row>
    <row r="15" spans="2:7" x14ac:dyDescent="0.25">
      <c r="B15" s="17"/>
      <c r="C15" s="16" t="s">
        <v>16</v>
      </c>
      <c r="D15" s="16" t="s">
        <v>73</v>
      </c>
      <c r="E15" s="2">
        <v>3</v>
      </c>
      <c r="F15" s="2">
        <v>1300</v>
      </c>
      <c r="G15" s="2">
        <f t="shared" si="0"/>
        <v>3900</v>
      </c>
    </row>
    <row r="16" spans="2:7" x14ac:dyDescent="0.25">
      <c r="B16" s="17"/>
      <c r="C16" s="16" t="s">
        <v>16</v>
      </c>
      <c r="D16" s="16" t="s">
        <v>73</v>
      </c>
      <c r="E16" s="2">
        <v>2</v>
      </c>
      <c r="F16" s="2">
        <v>1100</v>
      </c>
      <c r="G16" s="2">
        <f t="shared" si="0"/>
        <v>2200</v>
      </c>
    </row>
    <row r="17" spans="2:7" ht="54" x14ac:dyDescent="0.25">
      <c r="B17" s="27" t="s">
        <v>3</v>
      </c>
      <c r="C17" s="20" t="s">
        <v>83</v>
      </c>
      <c r="D17" s="21"/>
      <c r="E17" s="20">
        <f>E18+E19+E20+E28+E34</f>
        <v>23</v>
      </c>
      <c r="F17" s="20"/>
      <c r="G17" s="26">
        <f>G18+G19+G20+G28+G34</f>
        <v>41200</v>
      </c>
    </row>
    <row r="18" spans="2:7" x14ac:dyDescent="0.25">
      <c r="B18" s="17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17"/>
      <c r="C19" s="16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30" x14ac:dyDescent="0.25">
      <c r="B20" s="17">
        <v>1</v>
      </c>
      <c r="C20" s="4" t="s">
        <v>62</v>
      </c>
      <c r="D20" s="14"/>
      <c r="E20" s="15">
        <f>SUM(E21:E27)</f>
        <v>9</v>
      </c>
      <c r="F20" s="15"/>
      <c r="G20" s="15">
        <f>SUM(G21:G27)</f>
        <v>14300</v>
      </c>
    </row>
    <row r="21" spans="2:7" x14ac:dyDescent="0.25">
      <c r="B21" s="17"/>
      <c r="C21" s="16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x14ac:dyDescent="0.25">
      <c r="B22" s="17"/>
      <c r="C22" s="16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7" si="2">F22*E22</f>
        <v>2500</v>
      </c>
    </row>
    <row r="23" spans="2:7" x14ac:dyDescent="0.25">
      <c r="B23" s="17"/>
      <c r="C23" s="16" t="s">
        <v>8</v>
      </c>
      <c r="D23" s="12" t="s">
        <v>69</v>
      </c>
      <c r="E23" s="2">
        <v>1</v>
      </c>
      <c r="F23" s="2">
        <v>1500</v>
      </c>
      <c r="G23" s="2">
        <f t="shared" si="2"/>
        <v>1500</v>
      </c>
    </row>
    <row r="24" spans="2:7" x14ac:dyDescent="0.25">
      <c r="B24" s="17"/>
      <c r="C24" s="16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x14ac:dyDescent="0.25">
      <c r="B25" s="17"/>
      <c r="C25" s="16" t="s">
        <v>8</v>
      </c>
      <c r="D25" s="12" t="s">
        <v>70</v>
      </c>
      <c r="E25" s="2">
        <v>3</v>
      </c>
      <c r="F25" s="2">
        <v>1100</v>
      </c>
      <c r="G25" s="2">
        <f t="shared" si="2"/>
        <v>3300</v>
      </c>
    </row>
    <row r="26" spans="2:7" x14ac:dyDescent="0.25">
      <c r="B26" s="17"/>
      <c r="C26" s="16" t="s">
        <v>9</v>
      </c>
      <c r="D26" s="13" t="s">
        <v>71</v>
      </c>
      <c r="E26" s="2">
        <v>1</v>
      </c>
      <c r="F26" s="2">
        <v>1600</v>
      </c>
      <c r="G26" s="2">
        <f t="shared" si="2"/>
        <v>1600</v>
      </c>
    </row>
    <row r="27" spans="2:7" x14ac:dyDescent="0.25">
      <c r="B27" s="17"/>
      <c r="C27" s="16" t="s">
        <v>10</v>
      </c>
      <c r="D27" s="12" t="s">
        <v>72</v>
      </c>
      <c r="E27" s="2">
        <v>1</v>
      </c>
      <c r="F27" s="2">
        <v>1300</v>
      </c>
      <c r="G27" s="2">
        <f t="shared" si="2"/>
        <v>1300</v>
      </c>
    </row>
    <row r="28" spans="2:7" ht="30" x14ac:dyDescent="0.25">
      <c r="B28" s="17">
        <v>2</v>
      </c>
      <c r="C28" s="4" t="s">
        <v>65</v>
      </c>
      <c r="D28" s="14"/>
      <c r="E28" s="15">
        <f>SUM(E29:E33)</f>
        <v>7</v>
      </c>
      <c r="F28" s="15"/>
      <c r="G28" s="15">
        <f>SUM(G29:G33)</f>
        <v>11400</v>
      </c>
    </row>
    <row r="29" spans="2:7" x14ac:dyDescent="0.25">
      <c r="B29" s="17"/>
      <c r="C29" s="16" t="s">
        <v>7</v>
      </c>
      <c r="D29" s="12" t="s">
        <v>68</v>
      </c>
      <c r="E29" s="2">
        <v>1</v>
      </c>
      <c r="F29" s="23">
        <v>2500</v>
      </c>
      <c r="G29" s="2">
        <f>F29*E29</f>
        <v>2500</v>
      </c>
    </row>
    <row r="30" spans="2:7" x14ac:dyDescent="0.25">
      <c r="B30" s="17"/>
      <c r="C30" s="16" t="s">
        <v>64</v>
      </c>
      <c r="D30" s="12" t="s">
        <v>69</v>
      </c>
      <c r="E30" s="2">
        <v>1</v>
      </c>
      <c r="F30" s="2">
        <v>2100</v>
      </c>
      <c r="G30" s="2">
        <f t="shared" ref="G30:G33" si="3">F30*E30</f>
        <v>2100</v>
      </c>
    </row>
    <row r="31" spans="2:7" x14ac:dyDescent="0.25">
      <c r="B31" s="17"/>
      <c r="C31" s="16" t="s">
        <v>8</v>
      </c>
      <c r="D31" s="16" t="s">
        <v>70</v>
      </c>
      <c r="E31" s="2">
        <v>2</v>
      </c>
      <c r="F31" s="2">
        <v>1600</v>
      </c>
      <c r="G31" s="2">
        <f t="shared" si="3"/>
        <v>3200</v>
      </c>
    </row>
    <row r="32" spans="2:7" x14ac:dyDescent="0.25">
      <c r="B32" s="17"/>
      <c r="C32" s="16" t="s">
        <v>8</v>
      </c>
      <c r="D32" s="16" t="s">
        <v>70</v>
      </c>
      <c r="E32" s="2">
        <v>1</v>
      </c>
      <c r="F32" s="2">
        <v>1200</v>
      </c>
      <c r="G32" s="2">
        <f t="shared" si="3"/>
        <v>1200</v>
      </c>
    </row>
    <row r="33" spans="2:7" x14ac:dyDescent="0.25">
      <c r="B33" s="17"/>
      <c r="C33" s="16" t="s">
        <v>9</v>
      </c>
      <c r="D33" s="13" t="s">
        <v>71</v>
      </c>
      <c r="E33" s="2">
        <v>2</v>
      </c>
      <c r="F33" s="2">
        <v>1200</v>
      </c>
      <c r="G33" s="2">
        <f t="shared" si="3"/>
        <v>2400</v>
      </c>
    </row>
    <row r="34" spans="2:7" x14ac:dyDescent="0.25">
      <c r="B34" s="17">
        <v>3</v>
      </c>
      <c r="C34" s="4" t="s">
        <v>81</v>
      </c>
      <c r="D34" s="14"/>
      <c r="E34" s="15">
        <f>SUM(E35:E37)</f>
        <v>5</v>
      </c>
      <c r="F34" s="15"/>
      <c r="G34" s="15">
        <f>SUM(G35:G37)</f>
        <v>7500</v>
      </c>
    </row>
    <row r="35" spans="2:7" x14ac:dyDescent="0.25">
      <c r="B35" s="17"/>
      <c r="C35" s="16" t="s">
        <v>7</v>
      </c>
      <c r="D35" s="12" t="s">
        <v>68</v>
      </c>
      <c r="E35" s="2">
        <v>1</v>
      </c>
      <c r="F35" s="2">
        <v>2500</v>
      </c>
      <c r="G35" s="2">
        <f t="shared" ref="G35:G37" si="4">F35*E35</f>
        <v>2500</v>
      </c>
    </row>
    <row r="36" spans="2:7" x14ac:dyDescent="0.25">
      <c r="B36" s="17"/>
      <c r="C36" s="16" t="s">
        <v>8</v>
      </c>
      <c r="D36" s="13" t="s">
        <v>69</v>
      </c>
      <c r="E36" s="2">
        <v>2</v>
      </c>
      <c r="F36" s="2">
        <v>1300</v>
      </c>
      <c r="G36" s="2">
        <f t="shared" si="4"/>
        <v>2600</v>
      </c>
    </row>
    <row r="37" spans="2:7" x14ac:dyDescent="0.25">
      <c r="B37" s="17"/>
      <c r="C37" s="16" t="s">
        <v>8</v>
      </c>
      <c r="D37" s="13" t="s">
        <v>70</v>
      </c>
      <c r="E37" s="2">
        <v>2</v>
      </c>
      <c r="F37" s="2">
        <v>1200</v>
      </c>
      <c r="G37" s="2">
        <f t="shared" si="4"/>
        <v>2400</v>
      </c>
    </row>
    <row r="38" spans="2:7" ht="18" x14ac:dyDescent="0.25">
      <c r="B38" s="27" t="s">
        <v>20</v>
      </c>
      <c r="C38" s="20" t="s">
        <v>22</v>
      </c>
      <c r="D38" s="21"/>
      <c r="E38" s="20">
        <f>E39+E40+E41+E42+E43+E50</f>
        <v>16</v>
      </c>
      <c r="F38" s="20"/>
      <c r="G38" s="26">
        <f>G39+G40+G41+G42+G43+G50</f>
        <v>37200</v>
      </c>
    </row>
    <row r="39" spans="2:7" x14ac:dyDescent="0.25">
      <c r="B39" s="25"/>
      <c r="C39" s="24" t="s">
        <v>4</v>
      </c>
      <c r="D39" s="12" t="s">
        <v>66</v>
      </c>
      <c r="E39" s="2">
        <v>1</v>
      </c>
      <c r="F39" s="2">
        <v>4400</v>
      </c>
      <c r="G39" s="2">
        <f>E39*F39</f>
        <v>4400</v>
      </c>
    </row>
    <row r="40" spans="2:7" ht="30" x14ac:dyDescent="0.25">
      <c r="B40" s="25"/>
      <c r="C40" s="24" t="s">
        <v>5</v>
      </c>
      <c r="D40" s="12" t="s">
        <v>67</v>
      </c>
      <c r="E40" s="2">
        <v>1</v>
      </c>
      <c r="F40" s="2">
        <v>4000</v>
      </c>
      <c r="G40" s="2">
        <f>E40*F40</f>
        <v>4000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3600</v>
      </c>
      <c r="G41" s="2">
        <f>E41*F41</f>
        <v>3600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2800</v>
      </c>
      <c r="G42" s="2">
        <f>E42*F42</f>
        <v>2800</v>
      </c>
    </row>
    <row r="43" spans="2:7" x14ac:dyDescent="0.25">
      <c r="B43" s="5">
        <v>1</v>
      </c>
      <c r="C43" s="4" t="s">
        <v>23</v>
      </c>
      <c r="D43" s="14"/>
      <c r="E43" s="6">
        <f>SUM(E44:E49)</f>
        <v>8</v>
      </c>
      <c r="F43" s="6"/>
      <c r="G43" s="6">
        <f>SUM(G44:G49)</f>
        <v>15600</v>
      </c>
    </row>
    <row r="44" spans="2:7" x14ac:dyDescent="0.25">
      <c r="B44" s="25"/>
      <c r="C44" s="24" t="s">
        <v>7</v>
      </c>
      <c r="D44" s="12" t="s">
        <v>68</v>
      </c>
      <c r="E44" s="2">
        <v>1</v>
      </c>
      <c r="F44" s="2">
        <v>2800</v>
      </c>
      <c r="G44" s="2">
        <f t="shared" ref="G44:G49" si="5">E44*F44</f>
        <v>2800</v>
      </c>
    </row>
    <row r="45" spans="2:7" x14ac:dyDescent="0.25">
      <c r="B45" s="25"/>
      <c r="C45" s="24" t="s">
        <v>8</v>
      </c>
      <c r="D45" s="12" t="s">
        <v>69</v>
      </c>
      <c r="E45" s="2">
        <v>2</v>
      </c>
      <c r="F45" s="2">
        <v>2500</v>
      </c>
      <c r="G45" s="2">
        <f t="shared" si="5"/>
        <v>5000</v>
      </c>
    </row>
    <row r="46" spans="2:7" x14ac:dyDescent="0.25">
      <c r="B46" s="25"/>
      <c r="C46" s="24" t="s">
        <v>8</v>
      </c>
      <c r="D46" s="12" t="s">
        <v>69</v>
      </c>
      <c r="E46" s="2">
        <v>1</v>
      </c>
      <c r="F46" s="2">
        <v>2100</v>
      </c>
      <c r="G46" s="2">
        <f t="shared" si="5"/>
        <v>2100</v>
      </c>
    </row>
    <row r="47" spans="2:7" x14ac:dyDescent="0.25">
      <c r="B47" s="25"/>
      <c r="C47" s="24" t="s">
        <v>8</v>
      </c>
      <c r="D47" s="12" t="s">
        <v>70</v>
      </c>
      <c r="E47" s="2">
        <v>2</v>
      </c>
      <c r="F47" s="2">
        <v>1600</v>
      </c>
      <c r="G47" s="2">
        <f t="shared" si="5"/>
        <v>3200</v>
      </c>
    </row>
    <row r="48" spans="2:7" x14ac:dyDescent="0.25">
      <c r="B48" s="25"/>
      <c r="C48" s="24" t="s">
        <v>8</v>
      </c>
      <c r="D48" s="12" t="s">
        <v>70</v>
      </c>
      <c r="E48" s="2">
        <v>1</v>
      </c>
      <c r="F48" s="2">
        <v>1100</v>
      </c>
      <c r="G48" s="2">
        <f t="shared" si="5"/>
        <v>1100</v>
      </c>
    </row>
    <row r="49" spans="2:7" x14ac:dyDescent="0.25">
      <c r="B49" s="25"/>
      <c r="C49" s="24" t="s">
        <v>9</v>
      </c>
      <c r="D49" s="13" t="s">
        <v>71</v>
      </c>
      <c r="E49" s="2">
        <v>1</v>
      </c>
      <c r="F49" s="2">
        <v>1400</v>
      </c>
      <c r="G49" s="2">
        <f t="shared" si="5"/>
        <v>1400</v>
      </c>
    </row>
    <row r="50" spans="2:7" x14ac:dyDescent="0.25">
      <c r="B50" s="5">
        <v>2</v>
      </c>
      <c r="C50" s="4" t="s">
        <v>24</v>
      </c>
      <c r="D50" s="14"/>
      <c r="E50" s="6">
        <f t="shared" ref="E50" si="6">SUM(E51:E54)</f>
        <v>4</v>
      </c>
      <c r="F50" s="6"/>
      <c r="G50" s="6">
        <f t="shared" ref="G50" si="7">SUM(G51:G54)</f>
        <v>6800</v>
      </c>
    </row>
    <row r="51" spans="2:7" x14ac:dyDescent="0.25">
      <c r="B51" s="25"/>
      <c r="C51" s="24" t="s">
        <v>7</v>
      </c>
      <c r="D51" s="12" t="s">
        <v>68</v>
      </c>
      <c r="E51" s="2">
        <v>1</v>
      </c>
      <c r="F51" s="2">
        <v>2800</v>
      </c>
      <c r="G51" s="2">
        <f>E51*F51</f>
        <v>2800</v>
      </c>
    </row>
    <row r="52" spans="2:7" x14ac:dyDescent="0.25">
      <c r="B52" s="25"/>
      <c r="C52" s="24" t="s">
        <v>8</v>
      </c>
      <c r="D52" s="13" t="s">
        <v>70</v>
      </c>
      <c r="E52" s="2">
        <v>1</v>
      </c>
      <c r="F52" s="2">
        <v>1600</v>
      </c>
      <c r="G52" s="2">
        <f>E52*F52</f>
        <v>1600</v>
      </c>
    </row>
    <row r="53" spans="2:7" x14ac:dyDescent="0.25">
      <c r="B53" s="25"/>
      <c r="C53" s="24" t="s">
        <v>9</v>
      </c>
      <c r="D53" s="13" t="s">
        <v>71</v>
      </c>
      <c r="E53" s="2">
        <v>1</v>
      </c>
      <c r="F53" s="2">
        <v>1400</v>
      </c>
      <c r="G53" s="2">
        <f>E53*F53</f>
        <v>1400</v>
      </c>
    </row>
    <row r="54" spans="2:7" x14ac:dyDescent="0.25">
      <c r="B54" s="25"/>
      <c r="C54" s="24" t="s">
        <v>9</v>
      </c>
      <c r="D54" s="13" t="s">
        <v>71</v>
      </c>
      <c r="E54" s="2">
        <f>2-1</f>
        <v>1</v>
      </c>
      <c r="F54" s="2">
        <v>1000</v>
      </c>
      <c r="G54" s="2">
        <f>E54*F54</f>
        <v>1000</v>
      </c>
    </row>
    <row r="55" spans="2:7" ht="18" x14ac:dyDescent="0.25">
      <c r="B55" s="27" t="s">
        <v>21</v>
      </c>
      <c r="C55" s="20" t="s">
        <v>41</v>
      </c>
      <c r="D55" s="21"/>
      <c r="E55" s="20">
        <f>E56+E57+E64+E71+E80</f>
        <v>35</v>
      </c>
      <c r="F55" s="20"/>
      <c r="G55" s="26">
        <f>G56+G57+G64+G71+G80</f>
        <v>50900</v>
      </c>
    </row>
    <row r="56" spans="2:7" x14ac:dyDescent="0.25">
      <c r="B56" s="25"/>
      <c r="C56" s="24" t="s">
        <v>4</v>
      </c>
      <c r="D56" s="12" t="s">
        <v>66</v>
      </c>
      <c r="E56" s="2">
        <v>1</v>
      </c>
      <c r="F56" s="2">
        <v>4400</v>
      </c>
      <c r="G56" s="2">
        <f>E56*F56</f>
        <v>4400</v>
      </c>
    </row>
    <row r="57" spans="2:7" x14ac:dyDescent="0.25">
      <c r="B57" s="5">
        <v>1</v>
      </c>
      <c r="C57" s="4" t="s">
        <v>42</v>
      </c>
      <c r="D57" s="14"/>
      <c r="E57" s="6">
        <f>SUM(E58:E63)</f>
        <v>7</v>
      </c>
      <c r="F57" s="6"/>
      <c r="G57" s="6">
        <f>SUM(G58:G63)</f>
        <v>10400</v>
      </c>
    </row>
    <row r="58" spans="2:7" x14ac:dyDescent="0.25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3" si="8">E58*F58</f>
        <v>2800</v>
      </c>
    </row>
    <row r="59" spans="2:7" x14ac:dyDescent="0.25">
      <c r="B59" s="25"/>
      <c r="C59" s="24" t="s">
        <v>8</v>
      </c>
      <c r="D59" s="12" t="s">
        <v>69</v>
      </c>
      <c r="E59" s="2">
        <v>1</v>
      </c>
      <c r="F59" s="2">
        <v>1500</v>
      </c>
      <c r="G59" s="2">
        <f t="shared" si="8"/>
        <v>1500</v>
      </c>
    </row>
    <row r="60" spans="2:7" x14ac:dyDescent="0.25">
      <c r="B60" s="25"/>
      <c r="C60" s="24" t="s">
        <v>8</v>
      </c>
      <c r="D60" s="12" t="s">
        <v>70</v>
      </c>
      <c r="E60" s="2">
        <v>1</v>
      </c>
      <c r="F60" s="2">
        <v>1400</v>
      </c>
      <c r="G60" s="2">
        <f t="shared" si="8"/>
        <v>1400</v>
      </c>
    </row>
    <row r="61" spans="2:7" x14ac:dyDescent="0.25">
      <c r="B61" s="25"/>
      <c r="C61" s="24" t="s">
        <v>8</v>
      </c>
      <c r="D61" s="12" t="s">
        <v>70</v>
      </c>
      <c r="E61" s="2">
        <v>1</v>
      </c>
      <c r="F61" s="2">
        <v>1300</v>
      </c>
      <c r="G61" s="2">
        <f t="shared" si="8"/>
        <v>1300</v>
      </c>
    </row>
    <row r="62" spans="2:7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8"/>
        <v>1000</v>
      </c>
    </row>
    <row r="63" spans="2:7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8"/>
        <v>2400</v>
      </c>
    </row>
    <row r="64" spans="2:7" x14ac:dyDescent="0.25">
      <c r="B64" s="5">
        <v>2</v>
      </c>
      <c r="C64" s="4" t="s">
        <v>43</v>
      </c>
      <c r="D64" s="14"/>
      <c r="E64" s="6">
        <f t="shared" ref="E64" si="9">SUM(E65:E70)</f>
        <v>6</v>
      </c>
      <c r="F64" s="6"/>
      <c r="G64" s="6">
        <f t="shared" ref="G64" si="10">SUM(G65:G70)</f>
        <v>8000</v>
      </c>
    </row>
    <row r="65" spans="2:7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</row>
    <row r="66" spans="2:7" x14ac:dyDescent="0.25">
      <c r="B66" s="25"/>
      <c r="C66" s="24" t="s">
        <v>8</v>
      </c>
      <c r="D66" s="12" t="s">
        <v>70</v>
      </c>
      <c r="E66" s="2">
        <v>1</v>
      </c>
      <c r="F66" s="2">
        <v>1200</v>
      </c>
      <c r="G66" s="2">
        <f>E66*F66</f>
        <v>1200</v>
      </c>
    </row>
    <row r="67" spans="2:7" x14ac:dyDescent="0.25">
      <c r="B67" s="25"/>
      <c r="C67" s="24" t="s">
        <v>8</v>
      </c>
      <c r="D67" s="12" t="s">
        <v>70</v>
      </c>
      <c r="E67" s="2">
        <v>1</v>
      </c>
      <c r="F67" s="2">
        <v>1100</v>
      </c>
      <c r="G67" s="2">
        <f t="shared" ref="G67:G68" si="11">E67*F67</f>
        <v>1100</v>
      </c>
    </row>
    <row r="68" spans="2:7" x14ac:dyDescent="0.25">
      <c r="B68" s="25"/>
      <c r="C68" s="24" t="s">
        <v>8</v>
      </c>
      <c r="D68" s="12" t="s">
        <v>70</v>
      </c>
      <c r="E68" s="2">
        <v>1</v>
      </c>
      <c r="F68" s="2">
        <v>1000</v>
      </c>
      <c r="G68" s="2">
        <f t="shared" si="11"/>
        <v>1000</v>
      </c>
    </row>
    <row r="69" spans="2:7" x14ac:dyDescent="0.25">
      <c r="B69" s="25"/>
      <c r="C69" s="24" t="s">
        <v>9</v>
      </c>
      <c r="D69" s="13" t="s">
        <v>71</v>
      </c>
      <c r="E69" s="2">
        <v>1</v>
      </c>
      <c r="F69" s="2">
        <v>1000</v>
      </c>
      <c r="G69" s="2">
        <f>E69*F69</f>
        <v>1000</v>
      </c>
    </row>
    <row r="70" spans="2:7" x14ac:dyDescent="0.25">
      <c r="B70" s="25"/>
      <c r="C70" s="24" t="s">
        <v>10</v>
      </c>
      <c r="D70" s="13" t="s">
        <v>72</v>
      </c>
      <c r="E70" s="2">
        <v>1</v>
      </c>
      <c r="F70" s="2">
        <v>900</v>
      </c>
      <c r="G70" s="2">
        <f>E70*F70</f>
        <v>900</v>
      </c>
    </row>
    <row r="71" spans="2:7" ht="30" x14ac:dyDescent="0.25">
      <c r="B71" s="5">
        <v>3</v>
      </c>
      <c r="C71" s="4" t="s">
        <v>44</v>
      </c>
      <c r="D71" s="14"/>
      <c r="E71" s="6">
        <f>SUM(E72:E79)</f>
        <v>8</v>
      </c>
      <c r="F71" s="6"/>
      <c r="G71" s="6">
        <f>SUM(G72:G79)</f>
        <v>11100</v>
      </c>
    </row>
    <row r="72" spans="2:7" x14ac:dyDescent="0.25">
      <c r="B72" s="25"/>
      <c r="C72" s="11" t="s">
        <v>7</v>
      </c>
      <c r="D72" s="12" t="s">
        <v>68</v>
      </c>
      <c r="E72" s="2">
        <v>1</v>
      </c>
      <c r="F72" s="2">
        <v>2800</v>
      </c>
      <c r="G72" s="2">
        <f t="shared" ref="G72:G79" si="12">E72*F72</f>
        <v>2800</v>
      </c>
    </row>
    <row r="73" spans="2:7" x14ac:dyDescent="0.25">
      <c r="B73" s="25"/>
      <c r="C73" s="11" t="s">
        <v>8</v>
      </c>
      <c r="D73" s="12" t="s">
        <v>69</v>
      </c>
      <c r="E73" s="2">
        <v>1</v>
      </c>
      <c r="F73" s="2">
        <v>1500</v>
      </c>
      <c r="G73" s="2">
        <f t="shared" si="12"/>
        <v>1500</v>
      </c>
    </row>
    <row r="74" spans="2:7" x14ac:dyDescent="0.25">
      <c r="B74" s="25"/>
      <c r="C74" s="11" t="s">
        <v>8</v>
      </c>
      <c r="D74" s="12" t="s">
        <v>70</v>
      </c>
      <c r="E74" s="2">
        <v>1</v>
      </c>
      <c r="F74" s="2">
        <v>1400</v>
      </c>
      <c r="G74" s="2">
        <f t="shared" si="12"/>
        <v>1400</v>
      </c>
    </row>
    <row r="75" spans="2:7" x14ac:dyDescent="0.25">
      <c r="B75" s="25"/>
      <c r="C75" s="11" t="s">
        <v>8</v>
      </c>
      <c r="D75" s="12" t="s">
        <v>70</v>
      </c>
      <c r="E75" s="2">
        <v>1</v>
      </c>
      <c r="F75" s="2">
        <v>1300</v>
      </c>
      <c r="G75" s="2">
        <f t="shared" si="12"/>
        <v>1300</v>
      </c>
    </row>
    <row r="76" spans="2:7" x14ac:dyDescent="0.25">
      <c r="B76" s="25"/>
      <c r="C76" s="11" t="s">
        <v>8</v>
      </c>
      <c r="D76" s="12" t="s">
        <v>70</v>
      </c>
      <c r="E76" s="2">
        <v>1</v>
      </c>
      <c r="F76" s="2">
        <v>1000</v>
      </c>
      <c r="G76" s="2">
        <f t="shared" si="12"/>
        <v>1000</v>
      </c>
    </row>
    <row r="77" spans="2:7" x14ac:dyDescent="0.25">
      <c r="B77" s="25"/>
      <c r="C77" s="11" t="s">
        <v>9</v>
      </c>
      <c r="D77" s="13" t="s">
        <v>71</v>
      </c>
      <c r="E77" s="2">
        <v>1</v>
      </c>
      <c r="F77" s="2">
        <v>1200</v>
      </c>
      <c r="G77" s="2">
        <f t="shared" si="12"/>
        <v>1200</v>
      </c>
    </row>
    <row r="78" spans="2:7" x14ac:dyDescent="0.25">
      <c r="B78" s="25"/>
      <c r="C78" s="11" t="s">
        <v>10</v>
      </c>
      <c r="D78" s="13" t="s">
        <v>72</v>
      </c>
      <c r="E78" s="2">
        <v>1</v>
      </c>
      <c r="F78" s="2">
        <v>1000</v>
      </c>
      <c r="G78" s="2">
        <f t="shared" si="12"/>
        <v>1000</v>
      </c>
    </row>
    <row r="79" spans="2:7" x14ac:dyDescent="0.25">
      <c r="B79" s="25"/>
      <c r="C79" s="11" t="s">
        <v>10</v>
      </c>
      <c r="D79" s="13" t="s">
        <v>72</v>
      </c>
      <c r="E79" s="2">
        <v>1</v>
      </c>
      <c r="F79" s="2">
        <v>900</v>
      </c>
      <c r="G79" s="2">
        <f t="shared" si="12"/>
        <v>900</v>
      </c>
    </row>
    <row r="80" spans="2:7" x14ac:dyDescent="0.25">
      <c r="B80" s="5">
        <v>4</v>
      </c>
      <c r="C80" s="4" t="s">
        <v>45</v>
      </c>
      <c r="D80" s="14"/>
      <c r="E80" s="15">
        <f>SUM(E81:E89)</f>
        <v>13</v>
      </c>
      <c r="F80" s="15"/>
      <c r="G80" s="15">
        <f>SUM(G81:G89)</f>
        <v>17000</v>
      </c>
    </row>
    <row r="81" spans="2:7" x14ac:dyDescent="0.25">
      <c r="B81" s="25"/>
      <c r="C81" s="24" t="s">
        <v>7</v>
      </c>
      <c r="D81" s="12" t="s">
        <v>68</v>
      </c>
      <c r="E81" s="2">
        <v>1</v>
      </c>
      <c r="F81" s="2">
        <v>3500</v>
      </c>
      <c r="G81" s="2">
        <f t="shared" ref="G81:G89" si="13">E81*F81</f>
        <v>3500</v>
      </c>
    </row>
    <row r="82" spans="2:7" x14ac:dyDescent="0.25">
      <c r="B82" s="25"/>
      <c r="C82" s="24" t="s">
        <v>8</v>
      </c>
      <c r="D82" s="12" t="s">
        <v>69</v>
      </c>
      <c r="E82" s="2">
        <v>1</v>
      </c>
      <c r="F82" s="2">
        <v>1300</v>
      </c>
      <c r="G82" s="2">
        <f t="shared" si="13"/>
        <v>1300</v>
      </c>
    </row>
    <row r="83" spans="2:7" x14ac:dyDescent="0.25">
      <c r="B83" s="25"/>
      <c r="C83" s="24" t="s">
        <v>8</v>
      </c>
      <c r="D83" s="12" t="s">
        <v>70</v>
      </c>
      <c r="E83" s="2">
        <v>1</v>
      </c>
      <c r="F83" s="2">
        <v>1800</v>
      </c>
      <c r="G83" s="2">
        <f t="shared" si="13"/>
        <v>1800</v>
      </c>
    </row>
    <row r="84" spans="2:7" x14ac:dyDescent="0.25">
      <c r="B84" s="25"/>
      <c r="C84" s="24" t="s">
        <v>8</v>
      </c>
      <c r="D84" s="12" t="s">
        <v>70</v>
      </c>
      <c r="E84" s="2">
        <v>2</v>
      </c>
      <c r="F84" s="2">
        <v>1200</v>
      </c>
      <c r="G84" s="2">
        <f t="shared" si="13"/>
        <v>2400</v>
      </c>
    </row>
    <row r="85" spans="2:7" x14ac:dyDescent="0.25">
      <c r="B85" s="25"/>
      <c r="C85" s="24" t="s">
        <v>8</v>
      </c>
      <c r="D85" s="12" t="s">
        <v>70</v>
      </c>
      <c r="E85" s="2">
        <v>2</v>
      </c>
      <c r="F85" s="2">
        <v>1100</v>
      </c>
      <c r="G85" s="2">
        <f t="shared" si="13"/>
        <v>2200</v>
      </c>
    </row>
    <row r="86" spans="2:7" x14ac:dyDescent="0.25">
      <c r="B86" s="25"/>
      <c r="C86" s="24" t="s">
        <v>8</v>
      </c>
      <c r="D86" s="12" t="s">
        <v>70</v>
      </c>
      <c r="E86" s="2">
        <v>1</v>
      </c>
      <c r="F86" s="2">
        <v>1000</v>
      </c>
      <c r="G86" s="2">
        <f t="shared" si="13"/>
        <v>1000</v>
      </c>
    </row>
    <row r="87" spans="2:7" x14ac:dyDescent="0.25">
      <c r="B87" s="25"/>
      <c r="C87" s="24" t="s">
        <v>9</v>
      </c>
      <c r="D87" s="24" t="s">
        <v>71</v>
      </c>
      <c r="E87" s="2">
        <v>1</v>
      </c>
      <c r="F87" s="2">
        <v>1200</v>
      </c>
      <c r="G87" s="2">
        <f t="shared" si="13"/>
        <v>1200</v>
      </c>
    </row>
    <row r="88" spans="2:7" x14ac:dyDescent="0.25">
      <c r="B88" s="25"/>
      <c r="C88" s="24" t="s">
        <v>9</v>
      </c>
      <c r="D88" s="24" t="s">
        <v>71</v>
      </c>
      <c r="E88" s="2">
        <v>2</v>
      </c>
      <c r="F88" s="2">
        <v>900</v>
      </c>
      <c r="G88" s="2">
        <f t="shared" si="13"/>
        <v>1800</v>
      </c>
    </row>
    <row r="89" spans="2:7" x14ac:dyDescent="0.25">
      <c r="B89" s="25"/>
      <c r="C89" s="24" t="s">
        <v>10</v>
      </c>
      <c r="D89" s="12" t="s">
        <v>72</v>
      </c>
      <c r="E89" s="2">
        <v>2</v>
      </c>
      <c r="F89" s="2">
        <v>900</v>
      </c>
      <c r="G89" s="2">
        <f t="shared" si="13"/>
        <v>1800</v>
      </c>
    </row>
    <row r="90" spans="2:7" ht="18" x14ac:dyDescent="0.25">
      <c r="B90" s="27" t="s">
        <v>25</v>
      </c>
      <c r="C90" s="20" t="s">
        <v>37</v>
      </c>
      <c r="D90" s="21"/>
      <c r="E90" s="20">
        <f>E91+E92+E98+E102</f>
        <v>15</v>
      </c>
      <c r="F90" s="20"/>
      <c r="G90" s="26">
        <f>G91+G92+G98+G102</f>
        <v>26700</v>
      </c>
    </row>
    <row r="91" spans="2:7" x14ac:dyDescent="0.25">
      <c r="B91" s="25"/>
      <c r="C91" s="24" t="s">
        <v>4</v>
      </c>
      <c r="D91" s="12" t="s">
        <v>66</v>
      </c>
      <c r="E91" s="2">
        <v>1</v>
      </c>
      <c r="F91" s="2">
        <v>4400</v>
      </c>
      <c r="G91" s="2">
        <f>E91*F91</f>
        <v>4400</v>
      </c>
    </row>
    <row r="92" spans="2:7" x14ac:dyDescent="0.25">
      <c r="B92" s="5">
        <v>1</v>
      </c>
      <c r="C92" s="4" t="s">
        <v>38</v>
      </c>
      <c r="D92" s="14"/>
      <c r="E92" s="6">
        <f>SUM(E93:E97)</f>
        <v>6</v>
      </c>
      <c r="F92" s="6"/>
      <c r="G92" s="6">
        <f>SUM(G93:G97)</f>
        <v>9400</v>
      </c>
    </row>
    <row r="93" spans="2:7" x14ac:dyDescent="0.25">
      <c r="B93" s="25"/>
      <c r="C93" s="24" t="s">
        <v>7</v>
      </c>
      <c r="D93" s="12" t="s">
        <v>68</v>
      </c>
      <c r="E93" s="2">
        <v>1</v>
      </c>
      <c r="F93" s="2">
        <v>2800</v>
      </c>
      <c r="G93" s="2">
        <f t="shared" ref="G93:G97" si="14">E93*F93</f>
        <v>2800</v>
      </c>
    </row>
    <row r="94" spans="2:7" x14ac:dyDescent="0.25">
      <c r="B94" s="25"/>
      <c r="C94" s="24" t="s">
        <v>8</v>
      </c>
      <c r="D94" s="24" t="s">
        <v>69</v>
      </c>
      <c r="E94" s="2">
        <v>1</v>
      </c>
      <c r="F94" s="2">
        <v>1500</v>
      </c>
      <c r="G94" s="2">
        <f t="shared" si="14"/>
        <v>1500</v>
      </c>
    </row>
    <row r="95" spans="2:7" x14ac:dyDescent="0.25">
      <c r="B95" s="25"/>
      <c r="C95" s="24" t="s">
        <v>8</v>
      </c>
      <c r="D95" s="24" t="s">
        <v>70</v>
      </c>
      <c r="E95" s="2">
        <v>1</v>
      </c>
      <c r="F95" s="2">
        <v>1400</v>
      </c>
      <c r="G95" s="2">
        <f t="shared" si="14"/>
        <v>1400</v>
      </c>
    </row>
    <row r="96" spans="2:7" x14ac:dyDescent="0.25">
      <c r="B96" s="25"/>
      <c r="C96" s="24" t="s">
        <v>8</v>
      </c>
      <c r="D96" s="24" t="s">
        <v>70</v>
      </c>
      <c r="E96" s="2">
        <v>1</v>
      </c>
      <c r="F96" s="2">
        <v>1300</v>
      </c>
      <c r="G96" s="2">
        <f t="shared" si="14"/>
        <v>1300</v>
      </c>
    </row>
    <row r="97" spans="2:7" x14ac:dyDescent="0.25">
      <c r="B97" s="25"/>
      <c r="C97" s="24" t="s">
        <v>9</v>
      </c>
      <c r="D97" s="13" t="s">
        <v>71</v>
      </c>
      <c r="E97" s="2">
        <v>2</v>
      </c>
      <c r="F97" s="2">
        <v>1200</v>
      </c>
      <c r="G97" s="2">
        <f t="shared" si="14"/>
        <v>2400</v>
      </c>
    </row>
    <row r="98" spans="2:7" x14ac:dyDescent="0.25">
      <c r="B98" s="5">
        <v>2</v>
      </c>
      <c r="C98" s="4" t="s">
        <v>39</v>
      </c>
      <c r="D98" s="14"/>
      <c r="E98" s="6">
        <f>SUM(E99:E101)</f>
        <v>4</v>
      </c>
      <c r="F98" s="6"/>
      <c r="G98" s="6">
        <f>SUM(G99:G101)</f>
        <v>6600</v>
      </c>
    </row>
    <row r="99" spans="2:7" x14ac:dyDescent="0.25">
      <c r="B99" s="25"/>
      <c r="C99" s="24" t="s">
        <v>7</v>
      </c>
      <c r="D99" s="12" t="s">
        <v>68</v>
      </c>
      <c r="E99" s="2">
        <v>1</v>
      </c>
      <c r="F99" s="2">
        <v>2800</v>
      </c>
      <c r="G99" s="2">
        <f>E99*F99</f>
        <v>2800</v>
      </c>
    </row>
    <row r="100" spans="2:7" x14ac:dyDescent="0.25">
      <c r="B100" s="25"/>
      <c r="C100" s="24" t="s">
        <v>9</v>
      </c>
      <c r="D100" s="12" t="s">
        <v>71</v>
      </c>
      <c r="E100" s="2">
        <v>1</v>
      </c>
      <c r="F100" s="2">
        <v>1400</v>
      </c>
      <c r="G100" s="2">
        <f>E100*F100</f>
        <v>1400</v>
      </c>
    </row>
    <row r="101" spans="2:7" x14ac:dyDescent="0.25">
      <c r="B101" s="25"/>
      <c r="C101" s="24" t="s">
        <v>9</v>
      </c>
      <c r="D101" s="12" t="s">
        <v>71</v>
      </c>
      <c r="E101" s="2">
        <v>2</v>
      </c>
      <c r="F101" s="2">
        <v>1200</v>
      </c>
      <c r="G101" s="2">
        <f>E101*F101</f>
        <v>2400</v>
      </c>
    </row>
    <row r="102" spans="2:7" x14ac:dyDescent="0.25">
      <c r="B102" s="5">
        <v>3</v>
      </c>
      <c r="C102" s="4" t="s">
        <v>59</v>
      </c>
      <c r="D102" s="14"/>
      <c r="E102" s="6">
        <f>SUM(E103:E105)</f>
        <v>4</v>
      </c>
      <c r="F102" s="6"/>
      <c r="G102" s="6">
        <f>SUM(G103:G105)</f>
        <v>6300</v>
      </c>
    </row>
    <row r="103" spans="2:7" x14ac:dyDescent="0.25">
      <c r="B103" s="25"/>
      <c r="C103" s="24" t="s">
        <v>7</v>
      </c>
      <c r="D103" s="12" t="s">
        <v>68</v>
      </c>
      <c r="E103" s="2">
        <v>1</v>
      </c>
      <c r="F103" s="2">
        <v>2500</v>
      </c>
      <c r="G103" s="2">
        <f>E103*F103</f>
        <v>2500</v>
      </c>
    </row>
    <row r="104" spans="2:7" x14ac:dyDescent="0.25">
      <c r="B104" s="25"/>
      <c r="C104" s="24" t="s">
        <v>8</v>
      </c>
      <c r="D104" s="13" t="s">
        <v>70</v>
      </c>
      <c r="E104" s="2">
        <v>2</v>
      </c>
      <c r="F104" s="2">
        <v>1300</v>
      </c>
      <c r="G104" s="2">
        <f>E104*F104</f>
        <v>2600</v>
      </c>
    </row>
    <row r="105" spans="2:7" x14ac:dyDescent="0.25">
      <c r="B105" s="25"/>
      <c r="C105" s="24" t="s">
        <v>9</v>
      </c>
      <c r="D105" s="13" t="s">
        <v>71</v>
      </c>
      <c r="E105" s="2">
        <v>1</v>
      </c>
      <c r="F105" s="2">
        <v>1200</v>
      </c>
      <c r="G105" s="2">
        <f>E105*F105</f>
        <v>1200</v>
      </c>
    </row>
    <row r="106" spans="2:7" ht="18" x14ac:dyDescent="0.25">
      <c r="B106" s="27" t="s">
        <v>32</v>
      </c>
      <c r="C106" s="20" t="s">
        <v>33</v>
      </c>
      <c r="D106" s="21"/>
      <c r="E106" s="20">
        <f>E107+E108+E109+E112</f>
        <v>7</v>
      </c>
      <c r="F106" s="20"/>
      <c r="G106" s="26">
        <f>G107+G108+G109+G112</f>
        <v>18000</v>
      </c>
    </row>
    <row r="107" spans="2:7" x14ac:dyDescent="0.25">
      <c r="B107" s="25"/>
      <c r="C107" s="24" t="s">
        <v>4</v>
      </c>
      <c r="D107" s="12" t="s">
        <v>66</v>
      </c>
      <c r="E107" s="2">
        <v>1</v>
      </c>
      <c r="F107" s="2">
        <v>4400</v>
      </c>
      <c r="G107" s="2">
        <f>E107*F107</f>
        <v>4400</v>
      </c>
    </row>
    <row r="108" spans="2:7" ht="30" x14ac:dyDescent="0.25">
      <c r="B108" s="25"/>
      <c r="C108" s="24" t="s">
        <v>5</v>
      </c>
      <c r="D108" s="12" t="s">
        <v>67</v>
      </c>
      <c r="E108" s="2">
        <v>1</v>
      </c>
      <c r="F108" s="2">
        <v>3600</v>
      </c>
      <c r="G108" s="2">
        <f>E108*F108</f>
        <v>3600</v>
      </c>
    </row>
    <row r="109" spans="2:7" x14ac:dyDescent="0.25">
      <c r="B109" s="5">
        <v>1</v>
      </c>
      <c r="C109" s="4" t="s">
        <v>34</v>
      </c>
      <c r="D109" s="14"/>
      <c r="E109" s="6">
        <f>SUM(E110:E111)</f>
        <v>2</v>
      </c>
      <c r="F109" s="6"/>
      <c r="G109" s="6">
        <f>SUM(G110:G111)</f>
        <v>4200</v>
      </c>
    </row>
    <row r="110" spans="2:7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</row>
    <row r="111" spans="2:7" x14ac:dyDescent="0.25">
      <c r="B111" s="25"/>
      <c r="C111" s="24" t="s">
        <v>9</v>
      </c>
      <c r="D111" s="12" t="s">
        <v>71</v>
      </c>
      <c r="E111" s="2">
        <v>1</v>
      </c>
      <c r="F111" s="2">
        <v>1400</v>
      </c>
      <c r="G111" s="2">
        <f>E111*F111</f>
        <v>1400</v>
      </c>
    </row>
    <row r="112" spans="2:7" x14ac:dyDescent="0.25">
      <c r="B112" s="5">
        <v>2</v>
      </c>
      <c r="C112" s="4" t="s">
        <v>35</v>
      </c>
      <c r="D112" s="14"/>
      <c r="E112" s="6">
        <f>SUM(E113:E115)</f>
        <v>3</v>
      </c>
      <c r="F112" s="6"/>
      <c r="G112" s="6">
        <f>SUM(G113:G115)</f>
        <v>5800</v>
      </c>
    </row>
    <row r="113" spans="2:7" x14ac:dyDescent="0.25">
      <c r="B113" s="25"/>
      <c r="C113" s="24" t="s">
        <v>7</v>
      </c>
      <c r="D113" s="12" t="s">
        <v>68</v>
      </c>
      <c r="E113" s="2">
        <v>1</v>
      </c>
      <c r="F113" s="2">
        <v>2800</v>
      </c>
      <c r="G113" s="2">
        <f>E113*F113</f>
        <v>2800</v>
      </c>
    </row>
    <row r="114" spans="2:7" x14ac:dyDescent="0.25">
      <c r="B114" s="25"/>
      <c r="C114" s="24" t="s">
        <v>8</v>
      </c>
      <c r="D114" s="13" t="s">
        <v>70</v>
      </c>
      <c r="E114" s="2">
        <v>1</v>
      </c>
      <c r="F114" s="2">
        <v>1600</v>
      </c>
      <c r="G114" s="2">
        <f>E114*F114</f>
        <v>1600</v>
      </c>
    </row>
    <row r="115" spans="2:7" x14ac:dyDescent="0.25">
      <c r="B115" s="25"/>
      <c r="C115" s="24" t="s">
        <v>9</v>
      </c>
      <c r="D115" s="13" t="s">
        <v>71</v>
      </c>
      <c r="E115" s="2">
        <v>1</v>
      </c>
      <c r="F115" s="2">
        <v>1400</v>
      </c>
      <c r="G115" s="2">
        <f>E115*F115</f>
        <v>1400</v>
      </c>
    </row>
    <row r="116" spans="2:7" ht="18" x14ac:dyDescent="0.25">
      <c r="B116" s="27" t="s">
        <v>36</v>
      </c>
      <c r="C116" s="20" t="s">
        <v>26</v>
      </c>
      <c r="D116" s="21"/>
      <c r="E116" s="20">
        <f>E117+E118+E119+E128++E134</f>
        <v>35</v>
      </c>
      <c r="F116" s="20"/>
      <c r="G116" s="26">
        <f>G117+G118+G119+G128++G134</f>
        <v>56850</v>
      </c>
    </row>
    <row r="117" spans="2:7" x14ac:dyDescent="0.25">
      <c r="B117" s="25"/>
      <c r="C117" s="24" t="s">
        <v>4</v>
      </c>
      <c r="D117" s="12" t="s">
        <v>66</v>
      </c>
      <c r="E117" s="2">
        <v>1</v>
      </c>
      <c r="F117" s="2">
        <v>4400</v>
      </c>
      <c r="G117" s="2">
        <f>E117*F117</f>
        <v>4400</v>
      </c>
    </row>
    <row r="118" spans="2:7" ht="30" x14ac:dyDescent="0.25">
      <c r="B118" s="25"/>
      <c r="C118" s="24" t="s">
        <v>5</v>
      </c>
      <c r="D118" s="12" t="s">
        <v>67</v>
      </c>
      <c r="E118" s="2">
        <v>2</v>
      </c>
      <c r="F118" s="2">
        <v>3600</v>
      </c>
      <c r="G118" s="2">
        <f>E118*F118</f>
        <v>7200</v>
      </c>
    </row>
    <row r="119" spans="2:7" x14ac:dyDescent="0.25">
      <c r="B119" s="5">
        <v>1</v>
      </c>
      <c r="C119" s="4" t="s">
        <v>27</v>
      </c>
      <c r="D119" s="14"/>
      <c r="E119" s="6">
        <f>SUM(E120:E127)</f>
        <v>16</v>
      </c>
      <c r="F119" s="6"/>
      <c r="G119" s="6">
        <f>SUM(G120:G127)</f>
        <v>21050</v>
      </c>
    </row>
    <row r="120" spans="2:7" x14ac:dyDescent="0.25">
      <c r="B120" s="25"/>
      <c r="C120" s="24" t="s">
        <v>7</v>
      </c>
      <c r="D120" s="12" t="s">
        <v>68</v>
      </c>
      <c r="E120" s="2">
        <v>1</v>
      </c>
      <c r="F120" s="2">
        <v>2800</v>
      </c>
      <c r="G120" s="2">
        <f t="shared" ref="G120:G127" si="15">E120*F120</f>
        <v>2800</v>
      </c>
    </row>
    <row r="121" spans="2:7" x14ac:dyDescent="0.25">
      <c r="B121" s="25"/>
      <c r="C121" s="24" t="s">
        <v>8</v>
      </c>
      <c r="D121" s="12" t="s">
        <v>70</v>
      </c>
      <c r="E121" s="2">
        <v>2</v>
      </c>
      <c r="F121" s="2">
        <v>1400</v>
      </c>
      <c r="G121" s="2">
        <f t="shared" si="15"/>
        <v>2800</v>
      </c>
    </row>
    <row r="122" spans="2:7" x14ac:dyDescent="0.25">
      <c r="B122" s="25"/>
      <c r="C122" s="24" t="s">
        <v>8</v>
      </c>
      <c r="D122" s="12" t="s">
        <v>70</v>
      </c>
      <c r="E122" s="2">
        <v>2</v>
      </c>
      <c r="F122" s="2">
        <v>1300</v>
      </c>
      <c r="G122" s="2">
        <f t="shared" si="15"/>
        <v>2600</v>
      </c>
    </row>
    <row r="123" spans="2:7" x14ac:dyDescent="0.25">
      <c r="B123" s="25"/>
      <c r="C123" s="24" t="s">
        <v>8</v>
      </c>
      <c r="D123" s="12" t="s">
        <v>70</v>
      </c>
      <c r="E123" s="2">
        <v>1</v>
      </c>
      <c r="F123" s="2">
        <v>1100</v>
      </c>
      <c r="G123" s="2">
        <f t="shared" si="15"/>
        <v>1100</v>
      </c>
    </row>
    <row r="124" spans="2:7" x14ac:dyDescent="0.25">
      <c r="B124" s="25"/>
      <c r="C124" s="24" t="s">
        <v>9</v>
      </c>
      <c r="D124" s="12" t="s">
        <v>71</v>
      </c>
      <c r="E124" s="2">
        <v>1</v>
      </c>
      <c r="F124" s="2">
        <v>1600</v>
      </c>
      <c r="G124" s="2">
        <f t="shared" si="15"/>
        <v>1600</v>
      </c>
    </row>
    <row r="125" spans="2:7" x14ac:dyDescent="0.25">
      <c r="B125" s="25"/>
      <c r="C125" s="24" t="s">
        <v>9</v>
      </c>
      <c r="D125" s="12" t="s">
        <v>71</v>
      </c>
      <c r="E125" s="2">
        <v>6</v>
      </c>
      <c r="F125" s="2">
        <v>1200</v>
      </c>
      <c r="G125" s="2">
        <f t="shared" si="15"/>
        <v>7200</v>
      </c>
    </row>
    <row r="126" spans="2:7" x14ac:dyDescent="0.25">
      <c r="B126" s="25"/>
      <c r="C126" s="24" t="s">
        <v>9</v>
      </c>
      <c r="D126" s="12" t="s">
        <v>71</v>
      </c>
      <c r="E126" s="2">
        <v>1</v>
      </c>
      <c r="F126" s="2">
        <v>950</v>
      </c>
      <c r="G126" s="2">
        <f t="shared" si="15"/>
        <v>950</v>
      </c>
    </row>
    <row r="127" spans="2:7" x14ac:dyDescent="0.25">
      <c r="B127" s="25"/>
      <c r="C127" s="24" t="s">
        <v>10</v>
      </c>
      <c r="D127" s="12" t="s">
        <v>72</v>
      </c>
      <c r="E127" s="2">
        <v>2</v>
      </c>
      <c r="F127" s="2">
        <v>1000</v>
      </c>
      <c r="G127" s="2">
        <f t="shared" si="15"/>
        <v>2000</v>
      </c>
    </row>
    <row r="128" spans="2:7" x14ac:dyDescent="0.25">
      <c r="B128" s="5">
        <v>2</v>
      </c>
      <c r="C128" s="4" t="s">
        <v>28</v>
      </c>
      <c r="D128" s="14"/>
      <c r="E128" s="6">
        <f>SUM(E129:E133)</f>
        <v>8</v>
      </c>
      <c r="F128" s="6"/>
      <c r="G128" s="6">
        <f>SUM(G129:G133)</f>
        <v>12400</v>
      </c>
    </row>
    <row r="129" spans="2:7" x14ac:dyDescent="0.25">
      <c r="B129" s="25"/>
      <c r="C129" s="24" t="s">
        <v>7</v>
      </c>
      <c r="D129" s="12" t="s">
        <v>68</v>
      </c>
      <c r="E129" s="2">
        <v>1</v>
      </c>
      <c r="F129" s="2">
        <v>2800</v>
      </c>
      <c r="G129" s="2">
        <f>E129*F129</f>
        <v>2800</v>
      </c>
    </row>
    <row r="130" spans="2:7" x14ac:dyDescent="0.25">
      <c r="B130" s="25"/>
      <c r="C130" s="24" t="s">
        <v>8</v>
      </c>
      <c r="D130" s="12" t="s">
        <v>69</v>
      </c>
      <c r="E130" s="2">
        <v>1</v>
      </c>
      <c r="F130" s="2">
        <v>1900</v>
      </c>
      <c r="G130" s="2">
        <f>E130*F130</f>
        <v>1900</v>
      </c>
    </row>
    <row r="131" spans="2:7" x14ac:dyDescent="0.25">
      <c r="B131" s="25"/>
      <c r="C131" s="24" t="s">
        <v>8</v>
      </c>
      <c r="D131" s="12" t="s">
        <v>70</v>
      </c>
      <c r="E131" s="2">
        <v>1</v>
      </c>
      <c r="F131" s="2">
        <v>1400</v>
      </c>
      <c r="G131" s="2">
        <f>E131*F131</f>
        <v>1400</v>
      </c>
    </row>
    <row r="132" spans="2:7" x14ac:dyDescent="0.25">
      <c r="B132" s="25"/>
      <c r="C132" s="24" t="s">
        <v>8</v>
      </c>
      <c r="D132" s="12" t="s">
        <v>70</v>
      </c>
      <c r="E132" s="2">
        <v>3</v>
      </c>
      <c r="F132" s="2">
        <v>1300</v>
      </c>
      <c r="G132" s="2">
        <f>E132*F132</f>
        <v>3900</v>
      </c>
    </row>
    <row r="133" spans="2:7" x14ac:dyDescent="0.25">
      <c r="B133" s="25"/>
      <c r="C133" s="24" t="s">
        <v>9</v>
      </c>
      <c r="D133" s="13" t="s">
        <v>71</v>
      </c>
      <c r="E133" s="2">
        <v>2</v>
      </c>
      <c r="F133" s="2">
        <v>1200</v>
      </c>
      <c r="G133" s="2">
        <f t="shared" ref="G133" si="16">E133*F133</f>
        <v>2400</v>
      </c>
    </row>
    <row r="134" spans="2:7" x14ac:dyDescent="0.25">
      <c r="B134" s="5">
        <v>3</v>
      </c>
      <c r="C134" s="4" t="s">
        <v>31</v>
      </c>
      <c r="D134" s="14"/>
      <c r="E134" s="6">
        <f>SUM(E135:E141)</f>
        <v>8</v>
      </c>
      <c r="F134" s="6"/>
      <c r="G134" s="6">
        <f>SUM(G135:G141)</f>
        <v>11800</v>
      </c>
    </row>
    <row r="135" spans="2:7" x14ac:dyDescent="0.25">
      <c r="B135" s="25"/>
      <c r="C135" s="24" t="s">
        <v>7</v>
      </c>
      <c r="D135" s="12" t="s">
        <v>68</v>
      </c>
      <c r="E135" s="2">
        <v>1</v>
      </c>
      <c r="F135" s="2">
        <v>2800</v>
      </c>
      <c r="G135" s="2">
        <f t="shared" ref="G135:G141" si="17">E135*F135</f>
        <v>2800</v>
      </c>
    </row>
    <row r="136" spans="2:7" x14ac:dyDescent="0.25">
      <c r="B136" s="25"/>
      <c r="C136" s="24" t="s">
        <v>8</v>
      </c>
      <c r="D136" s="12" t="s">
        <v>69</v>
      </c>
      <c r="E136" s="2">
        <v>1</v>
      </c>
      <c r="F136" s="2">
        <v>1500</v>
      </c>
      <c r="G136" s="2">
        <f t="shared" si="17"/>
        <v>1500</v>
      </c>
    </row>
    <row r="137" spans="2:7" x14ac:dyDescent="0.25">
      <c r="B137" s="25"/>
      <c r="C137" s="24" t="s">
        <v>8</v>
      </c>
      <c r="D137" s="12" t="s">
        <v>70</v>
      </c>
      <c r="E137" s="2">
        <v>1</v>
      </c>
      <c r="F137" s="2">
        <v>1400</v>
      </c>
      <c r="G137" s="2">
        <f t="shared" si="17"/>
        <v>1400</v>
      </c>
    </row>
    <row r="138" spans="2:7" x14ac:dyDescent="0.25">
      <c r="B138" s="25"/>
      <c r="C138" s="24" t="s">
        <v>8</v>
      </c>
      <c r="D138" s="12" t="s">
        <v>70</v>
      </c>
      <c r="E138" s="2">
        <v>2</v>
      </c>
      <c r="F138" s="2">
        <v>1300</v>
      </c>
      <c r="G138" s="2">
        <f t="shared" si="17"/>
        <v>2600</v>
      </c>
    </row>
    <row r="139" spans="2:7" x14ac:dyDescent="0.25">
      <c r="B139" s="25"/>
      <c r="C139" s="24" t="s">
        <v>8</v>
      </c>
      <c r="D139" s="12" t="s">
        <v>70</v>
      </c>
      <c r="E139" s="2">
        <v>1</v>
      </c>
      <c r="F139" s="2">
        <v>1200</v>
      </c>
      <c r="G139" s="2">
        <f t="shared" si="17"/>
        <v>1200</v>
      </c>
    </row>
    <row r="140" spans="2:7" x14ac:dyDescent="0.25">
      <c r="B140" s="25"/>
      <c r="C140" s="24" t="s">
        <v>8</v>
      </c>
      <c r="D140" s="12" t="s">
        <v>70</v>
      </c>
      <c r="E140" s="2">
        <v>1</v>
      </c>
      <c r="F140" s="2">
        <v>1100</v>
      </c>
      <c r="G140" s="2">
        <f t="shared" si="17"/>
        <v>1100</v>
      </c>
    </row>
    <row r="141" spans="2:7" x14ac:dyDescent="0.25">
      <c r="B141" s="25"/>
      <c r="C141" s="24" t="s">
        <v>9</v>
      </c>
      <c r="D141" s="13" t="s">
        <v>71</v>
      </c>
      <c r="E141" s="2">
        <v>1</v>
      </c>
      <c r="F141" s="2">
        <v>1200</v>
      </c>
      <c r="G141" s="2">
        <f t="shared" si="17"/>
        <v>1200</v>
      </c>
    </row>
    <row r="142" spans="2:7" ht="18" x14ac:dyDescent="0.25">
      <c r="B142" s="27" t="s">
        <v>40</v>
      </c>
      <c r="C142" s="20" t="s">
        <v>57</v>
      </c>
      <c r="D142" s="21"/>
      <c r="E142" s="20">
        <f t="shared" ref="E142" si="18">E143+E144+E145+E151</f>
        <v>14</v>
      </c>
      <c r="F142" s="20"/>
      <c r="G142" s="26">
        <f t="shared" ref="G142" si="19">G143+G144+G145+G151</f>
        <v>30200</v>
      </c>
    </row>
    <row r="143" spans="2:7" x14ac:dyDescent="0.25">
      <c r="B143" s="25"/>
      <c r="C143" s="24" t="s">
        <v>4</v>
      </c>
      <c r="D143" s="12" t="s">
        <v>66</v>
      </c>
      <c r="E143" s="2">
        <v>1</v>
      </c>
      <c r="F143" s="2">
        <v>4400</v>
      </c>
      <c r="G143" s="2">
        <f>E143*F143</f>
        <v>4400</v>
      </c>
    </row>
    <row r="144" spans="2:7" ht="30" x14ac:dyDescent="0.25">
      <c r="B144" s="25"/>
      <c r="C144" s="24" t="s">
        <v>5</v>
      </c>
      <c r="D144" s="12" t="s">
        <v>67</v>
      </c>
      <c r="E144" s="2">
        <v>1</v>
      </c>
      <c r="F144" s="2">
        <v>3600</v>
      </c>
      <c r="G144" s="2">
        <f>E144*F144</f>
        <v>3600</v>
      </c>
    </row>
    <row r="145" spans="2:7" x14ac:dyDescent="0.25">
      <c r="B145" s="5">
        <v>1</v>
      </c>
      <c r="C145" s="4" t="s">
        <v>29</v>
      </c>
      <c r="D145" s="14"/>
      <c r="E145" s="6">
        <f t="shared" ref="E145" si="20">SUM(E146:E150)</f>
        <v>5</v>
      </c>
      <c r="F145" s="6"/>
      <c r="G145" s="6">
        <f t="shared" ref="G145" si="21">SUM(G146:G150)</f>
        <v>11000</v>
      </c>
    </row>
    <row r="146" spans="2:7" x14ac:dyDescent="0.25">
      <c r="B146" s="25"/>
      <c r="C146" s="24" t="s">
        <v>7</v>
      </c>
      <c r="D146" s="12" t="s">
        <v>68</v>
      </c>
      <c r="E146" s="2">
        <v>1</v>
      </c>
      <c r="F146" s="2">
        <v>2800</v>
      </c>
      <c r="G146" s="2">
        <f>E146*F146</f>
        <v>2800</v>
      </c>
    </row>
    <row r="147" spans="2:7" x14ac:dyDescent="0.25">
      <c r="B147" s="25"/>
      <c r="C147" s="24" t="s">
        <v>8</v>
      </c>
      <c r="D147" s="12" t="s">
        <v>69</v>
      </c>
      <c r="E147" s="2">
        <v>1</v>
      </c>
      <c r="F147" s="2">
        <v>2500</v>
      </c>
      <c r="G147" s="2">
        <f t="shared" ref="G147:G150" si="22">E147*F147</f>
        <v>2500</v>
      </c>
    </row>
    <row r="148" spans="2:7" x14ac:dyDescent="0.25">
      <c r="B148" s="25"/>
      <c r="C148" s="24" t="s">
        <v>8</v>
      </c>
      <c r="D148" s="12" t="s">
        <v>69</v>
      </c>
      <c r="E148" s="2">
        <v>1</v>
      </c>
      <c r="F148" s="2">
        <v>2100</v>
      </c>
      <c r="G148" s="2">
        <f t="shared" si="22"/>
        <v>2100</v>
      </c>
    </row>
    <row r="149" spans="2:7" x14ac:dyDescent="0.25">
      <c r="B149" s="25"/>
      <c r="C149" s="24" t="s">
        <v>8</v>
      </c>
      <c r="D149" s="12" t="s">
        <v>70</v>
      </c>
      <c r="E149" s="2">
        <v>1</v>
      </c>
      <c r="F149" s="2">
        <v>2000</v>
      </c>
      <c r="G149" s="2">
        <f t="shared" si="22"/>
        <v>2000</v>
      </c>
    </row>
    <row r="150" spans="2:7" x14ac:dyDescent="0.25">
      <c r="B150" s="25"/>
      <c r="C150" s="24" t="s">
        <v>8</v>
      </c>
      <c r="D150" s="12" t="s">
        <v>70</v>
      </c>
      <c r="E150" s="2">
        <f>1+1-1</f>
        <v>1</v>
      </c>
      <c r="F150" s="2">
        <v>1600</v>
      </c>
      <c r="G150" s="2">
        <f t="shared" si="22"/>
        <v>1600</v>
      </c>
    </row>
    <row r="151" spans="2:7" ht="30" x14ac:dyDescent="0.25">
      <c r="B151" s="5">
        <v>2</v>
      </c>
      <c r="C151" s="4" t="s">
        <v>30</v>
      </c>
      <c r="D151" s="14"/>
      <c r="E151" s="6">
        <f>SUM(E152:E157)</f>
        <v>7</v>
      </c>
      <c r="F151" s="6"/>
      <c r="G151" s="6">
        <f>SUM(G152:G157)</f>
        <v>11200</v>
      </c>
    </row>
    <row r="152" spans="2:7" x14ac:dyDescent="0.25">
      <c r="B152" s="25"/>
      <c r="C152" s="24" t="s">
        <v>7</v>
      </c>
      <c r="D152" s="12" t="s">
        <v>68</v>
      </c>
      <c r="E152" s="2">
        <v>1</v>
      </c>
      <c r="F152" s="2">
        <v>2800</v>
      </c>
      <c r="G152" s="2">
        <f t="shared" ref="G152:G157" si="23">E152*F152</f>
        <v>2800</v>
      </c>
    </row>
    <row r="153" spans="2:7" x14ac:dyDescent="0.25">
      <c r="B153" s="25"/>
      <c r="C153" s="24" t="s">
        <v>8</v>
      </c>
      <c r="D153" s="12" t="s">
        <v>70</v>
      </c>
      <c r="E153" s="2">
        <v>1</v>
      </c>
      <c r="F153" s="2">
        <v>1800</v>
      </c>
      <c r="G153" s="2">
        <f t="shared" si="23"/>
        <v>1800</v>
      </c>
    </row>
    <row r="154" spans="2:7" x14ac:dyDescent="0.25">
      <c r="B154" s="25"/>
      <c r="C154" s="24" t="s">
        <v>8</v>
      </c>
      <c r="D154" s="12" t="s">
        <v>70</v>
      </c>
      <c r="E154" s="2">
        <v>2</v>
      </c>
      <c r="F154" s="2">
        <v>1600</v>
      </c>
      <c r="G154" s="2">
        <f t="shared" si="23"/>
        <v>3200</v>
      </c>
    </row>
    <row r="155" spans="2:7" x14ac:dyDescent="0.25">
      <c r="B155" s="25"/>
      <c r="C155" s="24" t="s">
        <v>9</v>
      </c>
      <c r="D155" s="12" t="s">
        <v>71</v>
      </c>
      <c r="E155" s="2">
        <v>1</v>
      </c>
      <c r="F155" s="2">
        <v>1400</v>
      </c>
      <c r="G155" s="2">
        <f t="shared" si="23"/>
        <v>1400</v>
      </c>
    </row>
    <row r="156" spans="2:7" x14ac:dyDescent="0.25">
      <c r="B156" s="25"/>
      <c r="C156" s="24" t="s">
        <v>9</v>
      </c>
      <c r="D156" s="12" t="s">
        <v>71</v>
      </c>
      <c r="E156" s="2">
        <v>1</v>
      </c>
      <c r="F156" s="2">
        <v>1000</v>
      </c>
      <c r="G156" s="2">
        <f t="shared" si="23"/>
        <v>1000</v>
      </c>
    </row>
    <row r="157" spans="2:7" x14ac:dyDescent="0.25">
      <c r="B157" s="25"/>
      <c r="C157" s="24" t="s">
        <v>10</v>
      </c>
      <c r="D157" s="12" t="s">
        <v>72</v>
      </c>
      <c r="E157" s="2">
        <v>1</v>
      </c>
      <c r="F157" s="2">
        <v>1000</v>
      </c>
      <c r="G157" s="2">
        <f t="shared" si="23"/>
        <v>1000</v>
      </c>
    </row>
    <row r="158" spans="2:7" ht="18" x14ac:dyDescent="0.25">
      <c r="B158" s="27" t="s">
        <v>46</v>
      </c>
      <c r="C158" s="20" t="s">
        <v>47</v>
      </c>
      <c r="D158" s="21"/>
      <c r="E158" s="20">
        <f>E159+E160+E161+E167+E171</f>
        <v>15</v>
      </c>
      <c r="F158" s="20"/>
      <c r="G158" s="26">
        <f>G159+G160+G161+G167+G171</f>
        <v>33950</v>
      </c>
    </row>
    <row r="159" spans="2:7" x14ac:dyDescent="0.25">
      <c r="B159" s="25"/>
      <c r="C159" s="24" t="s">
        <v>4</v>
      </c>
      <c r="D159" s="12" t="s">
        <v>66</v>
      </c>
      <c r="E159" s="2">
        <v>1</v>
      </c>
      <c r="F159" s="2">
        <v>4400</v>
      </c>
      <c r="G159" s="2">
        <f>E159*F159</f>
        <v>4400</v>
      </c>
    </row>
    <row r="160" spans="2:7" ht="30" x14ac:dyDescent="0.25">
      <c r="B160" s="25"/>
      <c r="C160" s="24" t="s">
        <v>5</v>
      </c>
      <c r="D160" s="12" t="s">
        <v>67</v>
      </c>
      <c r="E160" s="2">
        <v>1</v>
      </c>
      <c r="F160" s="2">
        <v>4000</v>
      </c>
      <c r="G160" s="2">
        <f>E160*F160</f>
        <v>4000</v>
      </c>
    </row>
    <row r="161" spans="2:7" ht="30" x14ac:dyDescent="0.25">
      <c r="B161" s="5">
        <v>1</v>
      </c>
      <c r="C161" s="4" t="s">
        <v>48</v>
      </c>
      <c r="D161" s="14"/>
      <c r="E161" s="6">
        <f>SUM(E162:E166)</f>
        <v>5</v>
      </c>
      <c r="F161" s="6"/>
      <c r="G161" s="6">
        <f>SUM(G162:G166)</f>
        <v>8150</v>
      </c>
    </row>
    <row r="162" spans="2:7" x14ac:dyDescent="0.25">
      <c r="B162" s="25"/>
      <c r="C162" s="24" t="s">
        <v>7</v>
      </c>
      <c r="D162" s="12" t="s">
        <v>68</v>
      </c>
      <c r="E162" s="2">
        <v>1</v>
      </c>
      <c r="F162" s="2">
        <v>2800</v>
      </c>
      <c r="G162" s="2">
        <f t="shared" ref="G162:G166" si="24">E162*F162</f>
        <v>2800</v>
      </c>
    </row>
    <row r="163" spans="2:7" x14ac:dyDescent="0.25">
      <c r="B163" s="25"/>
      <c r="C163" s="24" t="s">
        <v>8</v>
      </c>
      <c r="D163" s="12" t="s">
        <v>69</v>
      </c>
      <c r="E163" s="2">
        <v>1</v>
      </c>
      <c r="F163" s="2">
        <v>1700</v>
      </c>
      <c r="G163" s="2">
        <f t="shared" si="24"/>
        <v>1700</v>
      </c>
    </row>
    <row r="164" spans="2:7" x14ac:dyDescent="0.25">
      <c r="B164" s="25"/>
      <c r="C164" s="24" t="s">
        <v>8</v>
      </c>
      <c r="D164" s="13" t="s">
        <v>70</v>
      </c>
      <c r="E164" s="2">
        <v>1</v>
      </c>
      <c r="F164" s="2">
        <v>1300</v>
      </c>
      <c r="G164" s="2">
        <f t="shared" si="24"/>
        <v>1300</v>
      </c>
    </row>
    <row r="165" spans="2:7" x14ac:dyDescent="0.25">
      <c r="B165" s="25"/>
      <c r="C165" s="24" t="s">
        <v>9</v>
      </c>
      <c r="D165" s="13" t="s">
        <v>71</v>
      </c>
      <c r="E165" s="2">
        <v>1</v>
      </c>
      <c r="F165" s="2">
        <v>1200</v>
      </c>
      <c r="G165" s="2">
        <f t="shared" si="24"/>
        <v>1200</v>
      </c>
    </row>
    <row r="166" spans="2:7" x14ac:dyDescent="0.25">
      <c r="B166" s="25"/>
      <c r="C166" s="24" t="s">
        <v>10</v>
      </c>
      <c r="D166" s="12" t="s">
        <v>72</v>
      </c>
      <c r="E166" s="2">
        <v>1</v>
      </c>
      <c r="F166" s="2">
        <v>1150</v>
      </c>
      <c r="G166" s="2">
        <f t="shared" si="24"/>
        <v>1150</v>
      </c>
    </row>
    <row r="167" spans="2:7" x14ac:dyDescent="0.25">
      <c r="B167" s="5">
        <v>2</v>
      </c>
      <c r="C167" s="7" t="s">
        <v>49</v>
      </c>
      <c r="D167" s="8"/>
      <c r="E167" s="6">
        <f>SUM(E168:E170)</f>
        <v>3</v>
      </c>
      <c r="F167" s="6"/>
      <c r="G167" s="6">
        <f>SUM(G168:G170)</f>
        <v>7300</v>
      </c>
    </row>
    <row r="168" spans="2:7" x14ac:dyDescent="0.25">
      <c r="B168" s="25"/>
      <c r="C168" s="24" t="s">
        <v>7</v>
      </c>
      <c r="D168" s="12" t="s">
        <v>68</v>
      </c>
      <c r="E168" s="2">
        <v>1</v>
      </c>
      <c r="F168" s="2">
        <v>4000</v>
      </c>
      <c r="G168" s="2">
        <f>E168*F168</f>
        <v>4000</v>
      </c>
    </row>
    <row r="169" spans="2:7" x14ac:dyDescent="0.25">
      <c r="B169" s="25"/>
      <c r="C169" s="24" t="s">
        <v>8</v>
      </c>
      <c r="D169" s="12" t="s">
        <v>69</v>
      </c>
      <c r="E169" s="2">
        <f>2-1</f>
        <v>1</v>
      </c>
      <c r="F169" s="2">
        <v>1700</v>
      </c>
      <c r="G169" s="2">
        <f>E169*F169</f>
        <v>1700</v>
      </c>
    </row>
    <row r="170" spans="2:7" x14ac:dyDescent="0.25">
      <c r="B170" s="25"/>
      <c r="C170" s="24" t="s">
        <v>9</v>
      </c>
      <c r="D170" s="13" t="s">
        <v>71</v>
      </c>
      <c r="E170" s="2">
        <v>1</v>
      </c>
      <c r="F170" s="2">
        <v>1600</v>
      </c>
      <c r="G170" s="2">
        <f>E170*F170</f>
        <v>1600</v>
      </c>
    </row>
    <row r="171" spans="2:7" ht="45" x14ac:dyDescent="0.25">
      <c r="B171" s="25">
        <v>3</v>
      </c>
      <c r="C171" s="8" t="s">
        <v>60</v>
      </c>
      <c r="D171" s="8"/>
      <c r="E171" s="6">
        <f t="shared" ref="E171" si="25">SUM(E172:E176)</f>
        <v>5</v>
      </c>
      <c r="F171" s="6"/>
      <c r="G171" s="6">
        <f t="shared" ref="G171" si="26">SUM(G172:G176)</f>
        <v>10100</v>
      </c>
    </row>
    <row r="172" spans="2:7" x14ac:dyDescent="0.25">
      <c r="B172" s="25"/>
      <c r="C172" s="24" t="s">
        <v>7</v>
      </c>
      <c r="D172" s="12" t="s">
        <v>68</v>
      </c>
      <c r="E172" s="2">
        <v>1</v>
      </c>
      <c r="F172" s="2">
        <v>3500</v>
      </c>
      <c r="G172" s="2">
        <f>E172*F172</f>
        <v>3500</v>
      </c>
    </row>
    <row r="173" spans="2:7" x14ac:dyDescent="0.25">
      <c r="B173" s="25"/>
      <c r="C173" s="24" t="s">
        <v>8</v>
      </c>
      <c r="D173" s="12" t="s">
        <v>69</v>
      </c>
      <c r="E173" s="2">
        <v>1</v>
      </c>
      <c r="F173" s="2">
        <v>2300</v>
      </c>
      <c r="G173" s="2">
        <f>E173*F173</f>
        <v>2300</v>
      </c>
    </row>
    <row r="174" spans="2:7" x14ac:dyDescent="0.25">
      <c r="B174" s="25"/>
      <c r="C174" s="24" t="s">
        <v>8</v>
      </c>
      <c r="D174" s="13" t="s">
        <v>70</v>
      </c>
      <c r="E174" s="2">
        <v>1</v>
      </c>
      <c r="F174" s="2">
        <v>2000</v>
      </c>
      <c r="G174" s="2">
        <f>E174*F174</f>
        <v>2000</v>
      </c>
    </row>
    <row r="175" spans="2:7" x14ac:dyDescent="0.25">
      <c r="B175" s="25"/>
      <c r="C175" s="24" t="s">
        <v>8</v>
      </c>
      <c r="D175" s="13" t="s">
        <v>70</v>
      </c>
      <c r="E175" s="2">
        <v>1</v>
      </c>
      <c r="F175" s="2">
        <v>1400</v>
      </c>
      <c r="G175" s="2">
        <f>E175*F175</f>
        <v>1400</v>
      </c>
    </row>
    <row r="176" spans="2:7" x14ac:dyDescent="0.25">
      <c r="B176" s="25"/>
      <c r="C176" s="24" t="s">
        <v>9</v>
      </c>
      <c r="D176" s="13" t="s">
        <v>71</v>
      </c>
      <c r="E176" s="2">
        <v>1</v>
      </c>
      <c r="F176" s="2">
        <v>900</v>
      </c>
      <c r="G176" s="2">
        <f>E176*F176</f>
        <v>900</v>
      </c>
    </row>
    <row r="177" spans="2:7" ht="36" x14ac:dyDescent="0.25">
      <c r="B177" s="27" t="s">
        <v>50</v>
      </c>
      <c r="C177" s="20" t="s">
        <v>54</v>
      </c>
      <c r="D177" s="21"/>
      <c r="E177" s="20">
        <f>E178+E179+E183</f>
        <v>26</v>
      </c>
      <c r="F177" s="20"/>
      <c r="G177" s="26">
        <f>G178+G179+G183</f>
        <v>35950</v>
      </c>
    </row>
    <row r="178" spans="2:7" x14ac:dyDescent="0.25">
      <c r="B178" s="17"/>
      <c r="C178" s="16" t="s">
        <v>4</v>
      </c>
      <c r="D178" s="12" t="s">
        <v>66</v>
      </c>
      <c r="E178" s="2">
        <v>1</v>
      </c>
      <c r="F178" s="2">
        <v>4400</v>
      </c>
      <c r="G178" s="2">
        <f t="shared" ref="G178" si="27">E178*F178</f>
        <v>4400</v>
      </c>
    </row>
    <row r="179" spans="2:7" x14ac:dyDescent="0.25">
      <c r="B179" s="17">
        <v>1</v>
      </c>
      <c r="C179" s="4" t="s">
        <v>55</v>
      </c>
      <c r="D179" s="14"/>
      <c r="E179" s="15">
        <f>SUM(E180:E182)</f>
        <v>3</v>
      </c>
      <c r="F179" s="15"/>
      <c r="G179" s="15">
        <f>SUM(G180:G182)</f>
        <v>5900</v>
      </c>
    </row>
    <row r="180" spans="2:7" x14ac:dyDescent="0.25">
      <c r="B180" s="17"/>
      <c r="C180" s="16" t="s">
        <v>7</v>
      </c>
      <c r="D180" s="12" t="s">
        <v>68</v>
      </c>
      <c r="E180" s="2">
        <v>1</v>
      </c>
      <c r="F180" s="2">
        <v>3100</v>
      </c>
      <c r="G180" s="2">
        <f t="shared" ref="G180:G182" si="28">E180*F180</f>
        <v>3100</v>
      </c>
    </row>
    <row r="181" spans="2:7" x14ac:dyDescent="0.25">
      <c r="B181" s="17"/>
      <c r="C181" s="16" t="s">
        <v>8</v>
      </c>
      <c r="D181" s="16" t="s">
        <v>70</v>
      </c>
      <c r="E181" s="2">
        <v>1</v>
      </c>
      <c r="F181" s="2">
        <v>1600</v>
      </c>
      <c r="G181" s="2">
        <f t="shared" si="28"/>
        <v>1600</v>
      </c>
    </row>
    <row r="182" spans="2:7" x14ac:dyDescent="0.25">
      <c r="B182" s="17"/>
      <c r="C182" s="16" t="s">
        <v>8</v>
      </c>
      <c r="D182" s="16" t="s">
        <v>70</v>
      </c>
      <c r="E182" s="2">
        <v>1</v>
      </c>
      <c r="F182" s="2">
        <v>1200</v>
      </c>
      <c r="G182" s="2">
        <f t="shared" si="28"/>
        <v>1200</v>
      </c>
    </row>
    <row r="183" spans="2:7" ht="30" x14ac:dyDescent="0.25">
      <c r="B183" s="17">
        <v>2</v>
      </c>
      <c r="C183" s="4" t="s">
        <v>56</v>
      </c>
      <c r="D183" s="14"/>
      <c r="E183" s="15">
        <f>SUM(E184:E193)</f>
        <v>22</v>
      </c>
      <c r="F183" s="15"/>
      <c r="G183" s="15">
        <f>SUM(G184:G193)</f>
        <v>25650</v>
      </c>
    </row>
    <row r="184" spans="2:7" x14ac:dyDescent="0.25">
      <c r="B184" s="17"/>
      <c r="C184" s="16" t="s">
        <v>7</v>
      </c>
      <c r="D184" s="12" t="s">
        <v>68</v>
      </c>
      <c r="E184" s="2">
        <v>1</v>
      </c>
      <c r="F184" s="2">
        <v>3100</v>
      </c>
      <c r="G184" s="2">
        <f t="shared" ref="G184:G188" si="29">E184*F184</f>
        <v>3100</v>
      </c>
    </row>
    <row r="185" spans="2:7" x14ac:dyDescent="0.25">
      <c r="B185" s="17"/>
      <c r="C185" s="16" t="s">
        <v>8</v>
      </c>
      <c r="D185" s="10" t="s">
        <v>69</v>
      </c>
      <c r="E185" s="2">
        <v>1</v>
      </c>
      <c r="F185" s="2">
        <v>1700</v>
      </c>
      <c r="G185" s="2">
        <f t="shared" si="29"/>
        <v>1700</v>
      </c>
    </row>
    <row r="186" spans="2:7" x14ac:dyDescent="0.25">
      <c r="B186" s="17"/>
      <c r="C186" s="16" t="s">
        <v>8</v>
      </c>
      <c r="D186" s="12" t="s">
        <v>70</v>
      </c>
      <c r="E186" s="2">
        <v>2</v>
      </c>
      <c r="F186" s="2">
        <v>1400</v>
      </c>
      <c r="G186" s="2">
        <f t="shared" si="29"/>
        <v>2800</v>
      </c>
    </row>
    <row r="187" spans="2:7" x14ac:dyDescent="0.25">
      <c r="B187" s="17"/>
      <c r="C187" s="16" t="s">
        <v>8</v>
      </c>
      <c r="D187" s="12" t="s">
        <v>70</v>
      </c>
      <c r="E187" s="2">
        <v>1</v>
      </c>
      <c r="F187" s="2">
        <v>1200</v>
      </c>
      <c r="G187" s="2">
        <f t="shared" si="29"/>
        <v>1200</v>
      </c>
    </row>
    <row r="188" spans="2:7" x14ac:dyDescent="0.25">
      <c r="B188" s="17"/>
      <c r="C188" s="16" t="s">
        <v>8</v>
      </c>
      <c r="D188" s="12" t="s">
        <v>70</v>
      </c>
      <c r="E188" s="2">
        <v>1</v>
      </c>
      <c r="F188" s="2">
        <v>1000</v>
      </c>
      <c r="G188" s="2">
        <f t="shared" si="29"/>
        <v>1000</v>
      </c>
    </row>
    <row r="189" spans="2:7" x14ac:dyDescent="0.25">
      <c r="B189" s="17"/>
      <c r="C189" s="16" t="s">
        <v>9</v>
      </c>
      <c r="D189" s="12" t="s">
        <v>71</v>
      </c>
      <c r="E189" s="2">
        <v>2</v>
      </c>
      <c r="F189" s="2">
        <v>1200</v>
      </c>
      <c r="G189" s="2">
        <f>E189*F189</f>
        <v>2400</v>
      </c>
    </row>
    <row r="190" spans="2:7" x14ac:dyDescent="0.25">
      <c r="B190" s="17"/>
      <c r="C190" s="16" t="s">
        <v>9</v>
      </c>
      <c r="D190" s="12" t="s">
        <v>71</v>
      </c>
      <c r="E190" s="2">
        <v>2</v>
      </c>
      <c r="F190" s="2">
        <v>900</v>
      </c>
      <c r="G190" s="2">
        <f t="shared" ref="G190:G193" si="30">E190*F190</f>
        <v>1800</v>
      </c>
    </row>
    <row r="191" spans="2:7" x14ac:dyDescent="0.25">
      <c r="B191" s="17"/>
      <c r="C191" s="16" t="s">
        <v>10</v>
      </c>
      <c r="D191" s="12" t="s">
        <v>72</v>
      </c>
      <c r="E191" s="2">
        <v>1</v>
      </c>
      <c r="F191" s="2">
        <v>1150</v>
      </c>
      <c r="G191" s="2">
        <f t="shared" si="30"/>
        <v>1150</v>
      </c>
    </row>
    <row r="192" spans="2:7" x14ac:dyDescent="0.25">
      <c r="B192" s="17"/>
      <c r="C192" s="16" t="s">
        <v>10</v>
      </c>
      <c r="D192" s="12" t="s">
        <v>72</v>
      </c>
      <c r="E192" s="2">
        <v>6</v>
      </c>
      <c r="F192" s="2">
        <v>1000</v>
      </c>
      <c r="G192" s="2">
        <f t="shared" si="30"/>
        <v>6000</v>
      </c>
    </row>
    <row r="193" spans="2:7" x14ac:dyDescent="0.25">
      <c r="B193" s="17"/>
      <c r="C193" s="16" t="s">
        <v>10</v>
      </c>
      <c r="D193" s="12" t="s">
        <v>72</v>
      </c>
      <c r="E193" s="2">
        <v>5</v>
      </c>
      <c r="F193" s="2">
        <v>900</v>
      </c>
      <c r="G193" s="2">
        <f t="shared" si="30"/>
        <v>4500</v>
      </c>
    </row>
    <row r="194" spans="2:7" ht="36" x14ac:dyDescent="0.25">
      <c r="B194" s="27" t="s">
        <v>51</v>
      </c>
      <c r="C194" s="20" t="s">
        <v>53</v>
      </c>
      <c r="D194" s="21"/>
      <c r="E194" s="26">
        <f>E195+E196+E197+E201+E207</f>
        <v>15</v>
      </c>
      <c r="F194" s="20"/>
      <c r="G194" s="26">
        <f>G195+G196+G197+G201+G207</f>
        <v>27500</v>
      </c>
    </row>
    <row r="195" spans="2:7" x14ac:dyDescent="0.25">
      <c r="B195" s="19"/>
      <c r="C195" s="18" t="s">
        <v>4</v>
      </c>
      <c r="D195" s="12" t="s">
        <v>66</v>
      </c>
      <c r="E195" s="9">
        <v>1</v>
      </c>
      <c r="F195" s="9">
        <v>4400</v>
      </c>
      <c r="G195" s="9">
        <f>E195*F195</f>
        <v>4400</v>
      </c>
    </row>
    <row r="196" spans="2:7" ht="30" x14ac:dyDescent="0.25">
      <c r="B196" s="19"/>
      <c r="C196" s="18" t="s">
        <v>5</v>
      </c>
      <c r="D196" s="12" t="s">
        <v>67</v>
      </c>
      <c r="E196" s="9">
        <v>1</v>
      </c>
      <c r="F196" s="9">
        <v>2500</v>
      </c>
      <c r="G196" s="9">
        <f>E196*F196</f>
        <v>2500</v>
      </c>
    </row>
    <row r="197" spans="2:7" ht="30" x14ac:dyDescent="0.25">
      <c r="B197" s="5">
        <v>1</v>
      </c>
      <c r="C197" s="4" t="s">
        <v>6</v>
      </c>
      <c r="D197" s="14"/>
      <c r="E197" s="6">
        <f>SUM(E198:E200)</f>
        <v>3</v>
      </c>
      <c r="F197" s="6"/>
      <c r="G197" s="6">
        <f>SUM(G198:G200)</f>
        <v>6500</v>
      </c>
    </row>
    <row r="198" spans="2:7" x14ac:dyDescent="0.25">
      <c r="B198" s="19"/>
      <c r="C198" s="18" t="s">
        <v>7</v>
      </c>
      <c r="D198" s="12" t="s">
        <v>68</v>
      </c>
      <c r="E198" s="9">
        <v>1</v>
      </c>
      <c r="F198" s="9">
        <v>2500</v>
      </c>
      <c r="G198" s="9">
        <f>E198*F198</f>
        <v>2500</v>
      </c>
    </row>
    <row r="199" spans="2:7" x14ac:dyDescent="0.25">
      <c r="B199" s="19"/>
      <c r="C199" s="18" t="s">
        <v>8</v>
      </c>
      <c r="D199" s="12" t="s">
        <v>69</v>
      </c>
      <c r="E199" s="9">
        <v>1</v>
      </c>
      <c r="F199" s="9">
        <v>2500</v>
      </c>
      <c r="G199" s="9">
        <f t="shared" ref="G199" si="31">E199*F199</f>
        <v>2500</v>
      </c>
    </row>
    <row r="200" spans="2:7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</row>
    <row r="201" spans="2:7" x14ac:dyDescent="0.25">
      <c r="B201" s="5">
        <v>2</v>
      </c>
      <c r="C201" s="4" t="s">
        <v>11</v>
      </c>
      <c r="D201" s="14"/>
      <c r="E201" s="6">
        <f>SUM(E202:E206)</f>
        <v>5</v>
      </c>
      <c r="F201" s="6"/>
      <c r="G201" s="6">
        <f>SUM(G202:G206)</f>
        <v>7000</v>
      </c>
    </row>
    <row r="202" spans="2:7" x14ac:dyDescent="0.25">
      <c r="B202" s="19"/>
      <c r="C202" s="18" t="s">
        <v>7</v>
      </c>
      <c r="D202" s="12" t="s">
        <v>68</v>
      </c>
      <c r="E202" s="9">
        <v>1</v>
      </c>
      <c r="F202" s="9">
        <v>1800</v>
      </c>
      <c r="G202" s="9">
        <f>E202*F202</f>
        <v>1800</v>
      </c>
    </row>
    <row r="203" spans="2:7" x14ac:dyDescent="0.25">
      <c r="B203" s="19"/>
      <c r="C203" s="18" t="s">
        <v>8</v>
      </c>
      <c r="D203" s="12" t="s">
        <v>69</v>
      </c>
      <c r="E203" s="2">
        <v>1</v>
      </c>
      <c r="F203" s="9">
        <v>1500</v>
      </c>
      <c r="G203" s="9">
        <f>E203*F203</f>
        <v>1500</v>
      </c>
    </row>
    <row r="204" spans="2:7" x14ac:dyDescent="0.25">
      <c r="B204" s="19"/>
      <c r="C204" s="18" t="s">
        <v>8</v>
      </c>
      <c r="D204" s="12" t="s">
        <v>70</v>
      </c>
      <c r="E204" s="9">
        <v>1</v>
      </c>
      <c r="F204" s="9">
        <v>1400</v>
      </c>
      <c r="G204" s="9">
        <f t="shared" ref="G204:G210" si="32">E204*F204</f>
        <v>1400</v>
      </c>
    </row>
    <row r="205" spans="2:7" x14ac:dyDescent="0.25">
      <c r="B205" s="19"/>
      <c r="C205" s="18" t="s">
        <v>8</v>
      </c>
      <c r="D205" s="12" t="s">
        <v>70</v>
      </c>
      <c r="E205" s="9">
        <v>1</v>
      </c>
      <c r="F205" s="9">
        <v>1300</v>
      </c>
      <c r="G205" s="9">
        <f t="shared" si="32"/>
        <v>1300</v>
      </c>
    </row>
    <row r="206" spans="2:7" x14ac:dyDescent="0.25">
      <c r="B206" s="19"/>
      <c r="C206" s="18" t="s">
        <v>9</v>
      </c>
      <c r="D206" s="12" t="s">
        <v>71</v>
      </c>
      <c r="E206" s="9">
        <v>1</v>
      </c>
      <c r="F206" s="9">
        <v>1000</v>
      </c>
      <c r="G206" s="9">
        <f t="shared" si="32"/>
        <v>1000</v>
      </c>
    </row>
    <row r="207" spans="2:7" x14ac:dyDescent="0.25">
      <c r="B207" s="5">
        <v>3</v>
      </c>
      <c r="C207" s="4" t="s">
        <v>85</v>
      </c>
      <c r="D207" s="12"/>
      <c r="E207" s="6">
        <f>SUM(E208:E210)</f>
        <v>5</v>
      </c>
      <c r="F207" s="6"/>
      <c r="G207" s="6">
        <f>SUM(G208:G210)</f>
        <v>7100</v>
      </c>
    </row>
    <row r="208" spans="2:7" x14ac:dyDescent="0.25">
      <c r="B208" s="19"/>
      <c r="C208" s="18" t="s">
        <v>7</v>
      </c>
      <c r="D208" s="12" t="s">
        <v>68</v>
      </c>
      <c r="E208" s="9">
        <v>1</v>
      </c>
      <c r="F208" s="9">
        <v>2500</v>
      </c>
      <c r="G208" s="9">
        <f t="shared" si="32"/>
        <v>2500</v>
      </c>
    </row>
    <row r="209" spans="2:7" x14ac:dyDescent="0.25">
      <c r="B209" s="19"/>
      <c r="C209" s="18" t="s">
        <v>8</v>
      </c>
      <c r="D209" s="12" t="s">
        <v>70</v>
      </c>
      <c r="E209" s="9">
        <f>1+1</f>
        <v>2</v>
      </c>
      <c r="F209" s="9">
        <v>1100</v>
      </c>
      <c r="G209" s="9">
        <f t="shared" si="32"/>
        <v>2200</v>
      </c>
    </row>
    <row r="210" spans="2:7" x14ac:dyDescent="0.25">
      <c r="B210" s="19"/>
      <c r="C210" s="18" t="s">
        <v>9</v>
      </c>
      <c r="D210" s="12" t="s">
        <v>71</v>
      </c>
      <c r="E210" s="9">
        <v>2</v>
      </c>
      <c r="F210" s="9">
        <v>1200</v>
      </c>
      <c r="G210" s="9">
        <f t="shared" si="32"/>
        <v>2400</v>
      </c>
    </row>
    <row r="211" spans="2:7" ht="18" x14ac:dyDescent="0.25">
      <c r="B211" s="27" t="s">
        <v>58</v>
      </c>
      <c r="C211" s="20" t="s">
        <v>61</v>
      </c>
      <c r="D211" s="21"/>
      <c r="E211" s="20">
        <f>E212+E213+E216</f>
        <v>8</v>
      </c>
      <c r="F211" s="20"/>
      <c r="G211" s="26">
        <f>G212+G213+G216</f>
        <v>14800</v>
      </c>
    </row>
    <row r="212" spans="2:7" x14ac:dyDescent="0.25">
      <c r="B212" s="19"/>
      <c r="C212" s="18" t="s">
        <v>4</v>
      </c>
      <c r="D212" s="12" t="s">
        <v>66</v>
      </c>
      <c r="E212" s="9">
        <v>1</v>
      </c>
      <c r="F212" s="9">
        <v>4400</v>
      </c>
      <c r="G212" s="9">
        <f>E212*F212</f>
        <v>4400</v>
      </c>
    </row>
    <row r="213" spans="2:7" x14ac:dyDescent="0.25">
      <c r="B213" s="5">
        <v>1</v>
      </c>
      <c r="C213" s="4" t="s">
        <v>23</v>
      </c>
      <c r="D213" s="14"/>
      <c r="E213" s="6">
        <f>SUM(E214:E215)</f>
        <v>3</v>
      </c>
      <c r="F213" s="6"/>
      <c r="G213" s="6">
        <f>SUM(G214:G215)</f>
        <v>4600</v>
      </c>
    </row>
    <row r="214" spans="2:7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</row>
    <row r="215" spans="2:7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>E215*F215</f>
        <v>2600</v>
      </c>
    </row>
    <row r="216" spans="2:7" ht="30" x14ac:dyDescent="0.25">
      <c r="B216" s="5">
        <v>2</v>
      </c>
      <c r="C216" s="4" t="s">
        <v>82</v>
      </c>
      <c r="D216" s="14"/>
      <c r="E216" s="6">
        <f>SUM(E217:E219)</f>
        <v>4</v>
      </c>
      <c r="F216" s="6"/>
      <c r="G216" s="6">
        <f>SUM(G217:G219)</f>
        <v>5800</v>
      </c>
    </row>
    <row r="217" spans="2:7" x14ac:dyDescent="0.25">
      <c r="B217" s="19"/>
      <c r="C217" s="18" t="s">
        <v>7</v>
      </c>
      <c r="D217" s="12" t="s">
        <v>68</v>
      </c>
      <c r="E217" s="9">
        <v>1</v>
      </c>
      <c r="F217" s="9">
        <v>2000</v>
      </c>
      <c r="G217" s="9">
        <f>E217*F217</f>
        <v>2000</v>
      </c>
    </row>
    <row r="218" spans="2:7" x14ac:dyDescent="0.25">
      <c r="B218" s="19"/>
      <c r="C218" s="18" t="s">
        <v>8</v>
      </c>
      <c r="D218" s="12" t="s">
        <v>70</v>
      </c>
      <c r="E218" s="9">
        <v>2</v>
      </c>
      <c r="F218" s="9">
        <v>1300</v>
      </c>
      <c r="G218" s="9">
        <f t="shared" ref="G218:G219" si="33">E218*F218</f>
        <v>2600</v>
      </c>
    </row>
    <row r="219" spans="2:7" x14ac:dyDescent="0.25">
      <c r="B219" s="19"/>
      <c r="C219" s="18" t="s">
        <v>9</v>
      </c>
      <c r="D219" s="12" t="s">
        <v>71</v>
      </c>
      <c r="E219" s="9">
        <v>1</v>
      </c>
      <c r="F219" s="9">
        <v>1200</v>
      </c>
      <c r="G219" s="9">
        <f t="shared" si="33"/>
        <v>1200</v>
      </c>
    </row>
    <row r="220" spans="2:7" ht="36" x14ac:dyDescent="0.25">
      <c r="B220" s="27" t="s">
        <v>77</v>
      </c>
      <c r="C220" s="20" t="s">
        <v>78</v>
      </c>
      <c r="D220" s="21"/>
      <c r="E220" s="20">
        <f>E221+E222+E223+E227</f>
        <v>13</v>
      </c>
      <c r="F220" s="20"/>
      <c r="G220" s="26">
        <f>G221+G222+G223+G227</f>
        <v>22800</v>
      </c>
    </row>
    <row r="221" spans="2:7" x14ac:dyDescent="0.25">
      <c r="B221" s="19"/>
      <c r="C221" s="18" t="s">
        <v>4</v>
      </c>
      <c r="D221" s="12" t="s">
        <v>66</v>
      </c>
      <c r="E221" s="2">
        <v>1</v>
      </c>
      <c r="F221" s="2">
        <v>3800</v>
      </c>
      <c r="G221" s="2">
        <f>F221*E221</f>
        <v>3800</v>
      </c>
    </row>
    <row r="222" spans="2:7" ht="30" x14ac:dyDescent="0.25">
      <c r="B222" s="19"/>
      <c r="C222" s="18" t="s">
        <v>5</v>
      </c>
      <c r="D222" s="12" t="s">
        <v>67</v>
      </c>
      <c r="E222" s="9">
        <v>1</v>
      </c>
      <c r="F222" s="9">
        <v>3600</v>
      </c>
      <c r="G222" s="2">
        <f>F222*E222</f>
        <v>3600</v>
      </c>
    </row>
    <row r="223" spans="2:7" x14ac:dyDescent="0.25">
      <c r="B223" s="19">
        <v>1</v>
      </c>
      <c r="C223" s="4" t="s">
        <v>79</v>
      </c>
      <c r="D223" s="12"/>
      <c r="E223" s="22">
        <f>SUM(E224:E226)</f>
        <v>4</v>
      </c>
      <c r="F223" s="22"/>
      <c r="G223" s="22">
        <f>SUM(G224:G226)</f>
        <v>6000</v>
      </c>
    </row>
    <row r="224" spans="2:7" x14ac:dyDescent="0.25">
      <c r="B224" s="19"/>
      <c r="C224" s="18" t="s">
        <v>7</v>
      </c>
      <c r="D224" s="12" t="s">
        <v>68</v>
      </c>
      <c r="E224" s="9">
        <v>1</v>
      </c>
      <c r="F224" s="9">
        <v>2200</v>
      </c>
      <c r="G224" s="2">
        <f t="shared" ref="G224:G226" si="34">F224*E224</f>
        <v>2200</v>
      </c>
    </row>
    <row r="225" spans="2:7" x14ac:dyDescent="0.25">
      <c r="B225" s="19"/>
      <c r="C225" s="18" t="s">
        <v>8</v>
      </c>
      <c r="D225" s="12" t="s">
        <v>69</v>
      </c>
      <c r="E225" s="9">
        <v>2</v>
      </c>
      <c r="F225" s="9">
        <v>1300</v>
      </c>
      <c r="G225" s="2">
        <f t="shared" si="34"/>
        <v>2600</v>
      </c>
    </row>
    <row r="226" spans="2:7" x14ac:dyDescent="0.25">
      <c r="B226" s="19"/>
      <c r="C226" s="18" t="s">
        <v>8</v>
      </c>
      <c r="D226" s="12" t="s">
        <v>70</v>
      </c>
      <c r="E226" s="9">
        <v>1</v>
      </c>
      <c r="F226" s="9">
        <v>1200</v>
      </c>
      <c r="G226" s="2">
        <f t="shared" si="34"/>
        <v>1200</v>
      </c>
    </row>
    <row r="227" spans="2:7" x14ac:dyDescent="0.25">
      <c r="B227" s="19">
        <v>2</v>
      </c>
      <c r="C227" s="4" t="s">
        <v>80</v>
      </c>
      <c r="D227" s="12"/>
      <c r="E227" s="22">
        <f>SUM(E228:E231)</f>
        <v>7</v>
      </c>
      <c r="F227" s="22"/>
      <c r="G227" s="22">
        <f>SUM(G228:G231)</f>
        <v>9400</v>
      </c>
    </row>
    <row r="228" spans="2:7" x14ac:dyDescent="0.25">
      <c r="B228" s="19"/>
      <c r="C228" s="18" t="s">
        <v>7</v>
      </c>
      <c r="D228" s="12" t="s">
        <v>68</v>
      </c>
      <c r="E228" s="9">
        <v>1</v>
      </c>
      <c r="F228" s="9">
        <v>2200</v>
      </c>
      <c r="G228" s="2">
        <f t="shared" ref="G228:G231" si="35">F228*E228</f>
        <v>2200</v>
      </c>
    </row>
    <row r="229" spans="2:7" x14ac:dyDescent="0.25">
      <c r="B229" s="19"/>
      <c r="C229" s="18" t="s">
        <v>8</v>
      </c>
      <c r="D229" s="12" t="s">
        <v>69</v>
      </c>
      <c r="E229" s="9">
        <v>1</v>
      </c>
      <c r="F229" s="9">
        <v>1500</v>
      </c>
      <c r="G229" s="2">
        <f t="shared" si="35"/>
        <v>1500</v>
      </c>
    </row>
    <row r="230" spans="2:7" x14ac:dyDescent="0.25">
      <c r="B230" s="19"/>
      <c r="C230" s="18" t="s">
        <v>8</v>
      </c>
      <c r="D230" s="12" t="s">
        <v>70</v>
      </c>
      <c r="E230" s="9">
        <v>2</v>
      </c>
      <c r="F230" s="9">
        <v>1200</v>
      </c>
      <c r="G230" s="2">
        <f t="shared" si="35"/>
        <v>2400</v>
      </c>
    </row>
    <row r="231" spans="2:7" x14ac:dyDescent="0.25">
      <c r="B231" s="19"/>
      <c r="C231" s="18" t="s">
        <v>8</v>
      </c>
      <c r="D231" s="12" t="s">
        <v>70</v>
      </c>
      <c r="E231" s="9">
        <f>4-1</f>
        <v>3</v>
      </c>
      <c r="F231" s="9">
        <v>1100</v>
      </c>
      <c r="G231" s="2">
        <f t="shared" si="35"/>
        <v>3300</v>
      </c>
    </row>
    <row r="232" spans="2:7" ht="18" x14ac:dyDescent="0.25">
      <c r="B232" s="27"/>
      <c r="C232" s="47" t="s">
        <v>52</v>
      </c>
      <c r="D232" s="48"/>
      <c r="E232" s="20">
        <f>E220+E211+E194+E177+E158+E142+E116+E106+E90+E55+E38+E17+E6</f>
        <v>236</v>
      </c>
      <c r="F232" s="20"/>
      <c r="G232" s="26">
        <f>G220+G211+G194+G177+G158+G142+G116+G106+G90+G55+G38+G17+G6</f>
        <v>446040</v>
      </c>
    </row>
  </sheetData>
  <autoFilter ref="A5:G5"/>
  <mergeCells count="2">
    <mergeCell ref="C232:D232"/>
    <mergeCell ref="B2:G2"/>
  </mergeCells>
  <pageMargins left="0.35433070866141736" right="0.15748031496062992" top="0.47244094488188981" bottom="0.39370078740157483" header="0.31496062992125984" footer="0.5511811023622047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8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N15" sqref="N15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7" ht="30.75" customHeight="1" x14ac:dyDescent="0.25">
      <c r="G1" s="44" t="s">
        <v>86</v>
      </c>
    </row>
    <row r="2" spans="2:7" ht="76.5" customHeight="1" x14ac:dyDescent="0.25">
      <c r="B2" s="49" t="s">
        <v>117</v>
      </c>
      <c r="C2" s="49"/>
      <c r="D2" s="49"/>
      <c r="E2" s="49"/>
      <c r="F2" s="49"/>
      <c r="G2" s="49"/>
    </row>
    <row r="3" spans="2:7" ht="19.5" x14ac:dyDescent="0.25">
      <c r="B3" s="34"/>
      <c r="C3" s="34"/>
      <c r="D3" s="34"/>
      <c r="E3" s="34"/>
      <c r="F3" s="34"/>
      <c r="G3" s="34"/>
    </row>
    <row r="4" spans="2:7" ht="19.5" customHeight="1" x14ac:dyDescent="0.25">
      <c r="B4" s="34"/>
      <c r="C4" s="34"/>
      <c r="D4" s="34"/>
      <c r="E4" s="50"/>
      <c r="F4" s="50"/>
      <c r="G4" s="50"/>
    </row>
    <row r="5" spans="2:7" ht="54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27.75" customHeight="1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2:7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2:7" ht="32.25" customHeight="1" x14ac:dyDescent="0.25">
      <c r="B9" s="25"/>
      <c r="C9" s="24" t="s">
        <v>14</v>
      </c>
      <c r="D9" s="24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2:7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</row>
    <row r="12" spans="2:7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</row>
    <row r="13" spans="2:7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32.25" customHeight="1" x14ac:dyDescent="0.25">
      <c r="B15" s="25"/>
      <c r="C15" s="24" t="s">
        <v>16</v>
      </c>
      <c r="D15" s="24" t="s">
        <v>73</v>
      </c>
      <c r="E15" s="2">
        <v>3</v>
      </c>
      <c r="F15" s="2">
        <v>1300</v>
      </c>
      <c r="G15" s="2">
        <f t="shared" si="0"/>
        <v>3900</v>
      </c>
    </row>
    <row r="16" spans="2:7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</row>
    <row r="17" spans="2:7" ht="72" x14ac:dyDescent="0.25">
      <c r="B17" s="27" t="s">
        <v>3</v>
      </c>
      <c r="C17" s="20" t="s">
        <v>83</v>
      </c>
      <c r="D17" s="21"/>
      <c r="E17" s="20">
        <f>E18+E19+E20+E28+E34</f>
        <v>23</v>
      </c>
      <c r="F17" s="20"/>
      <c r="G17" s="26">
        <f>G18+G19+G20+G28+G34</f>
        <v>41200</v>
      </c>
    </row>
    <row r="18" spans="2:7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45" x14ac:dyDescent="0.25">
      <c r="B20" s="25">
        <v>1</v>
      </c>
      <c r="C20" s="4" t="s">
        <v>62</v>
      </c>
      <c r="D20" s="14"/>
      <c r="E20" s="15">
        <f>SUM(E21:E27)</f>
        <v>9</v>
      </c>
      <c r="F20" s="15"/>
      <c r="G20" s="15">
        <f>SUM(G21:G27)</f>
        <v>14300</v>
      </c>
    </row>
    <row r="21" spans="2:7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7" si="2">F22*E22</f>
        <v>2500</v>
      </c>
    </row>
    <row r="23" spans="2:7" ht="30" x14ac:dyDescent="0.25">
      <c r="B23" s="25"/>
      <c r="C23" s="24" t="s">
        <v>8</v>
      </c>
      <c r="D23" s="12" t="s">
        <v>69</v>
      </c>
      <c r="E23" s="2">
        <v>1</v>
      </c>
      <c r="F23" s="2">
        <v>1500</v>
      </c>
      <c r="G23" s="2">
        <f t="shared" si="2"/>
        <v>1500</v>
      </c>
    </row>
    <row r="24" spans="2:7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ht="30" x14ac:dyDescent="0.25">
      <c r="B25" s="25"/>
      <c r="C25" s="24" t="s">
        <v>8</v>
      </c>
      <c r="D25" s="12" t="s">
        <v>70</v>
      </c>
      <c r="E25" s="2">
        <v>3</v>
      </c>
      <c r="F25" s="2">
        <v>1100</v>
      </c>
      <c r="G25" s="2">
        <f t="shared" si="2"/>
        <v>3300</v>
      </c>
    </row>
    <row r="26" spans="2:7" ht="30" x14ac:dyDescent="0.25">
      <c r="B26" s="25"/>
      <c r="C26" s="24" t="s">
        <v>9</v>
      </c>
      <c r="D26" s="13" t="s">
        <v>71</v>
      </c>
      <c r="E26" s="2">
        <v>1</v>
      </c>
      <c r="F26" s="2">
        <v>1600</v>
      </c>
      <c r="G26" s="2">
        <f t="shared" si="2"/>
        <v>1600</v>
      </c>
    </row>
    <row r="27" spans="2:7" ht="30" x14ac:dyDescent="0.25">
      <c r="B27" s="25"/>
      <c r="C27" s="24" t="s">
        <v>10</v>
      </c>
      <c r="D27" s="12" t="s">
        <v>72</v>
      </c>
      <c r="E27" s="2">
        <v>1</v>
      </c>
      <c r="F27" s="2">
        <v>1300</v>
      </c>
      <c r="G27" s="2">
        <f t="shared" si="2"/>
        <v>1300</v>
      </c>
    </row>
    <row r="28" spans="2:7" ht="45" x14ac:dyDescent="0.25">
      <c r="B28" s="25">
        <v>2</v>
      </c>
      <c r="C28" s="4" t="s">
        <v>65</v>
      </c>
      <c r="D28" s="14"/>
      <c r="E28" s="15">
        <f>SUM(E29:E33)</f>
        <v>7</v>
      </c>
      <c r="F28" s="15"/>
      <c r="G28" s="15">
        <f>SUM(G29:G33)</f>
        <v>11400</v>
      </c>
    </row>
    <row r="29" spans="2:7" ht="30" x14ac:dyDescent="0.25">
      <c r="B29" s="25"/>
      <c r="C29" s="24" t="s">
        <v>7</v>
      </c>
      <c r="D29" s="12" t="s">
        <v>68</v>
      </c>
      <c r="E29" s="2">
        <v>1</v>
      </c>
      <c r="F29" s="23">
        <v>2500</v>
      </c>
      <c r="G29" s="2">
        <f>F29*E29</f>
        <v>2500</v>
      </c>
    </row>
    <row r="30" spans="2:7" ht="30" x14ac:dyDescent="0.25">
      <c r="B30" s="25"/>
      <c r="C30" s="24" t="s">
        <v>64</v>
      </c>
      <c r="D30" s="12" t="s">
        <v>69</v>
      </c>
      <c r="E30" s="2">
        <v>1</v>
      </c>
      <c r="F30" s="2">
        <v>2100</v>
      </c>
      <c r="G30" s="2">
        <f t="shared" ref="G30:G33" si="3">F30*E30</f>
        <v>2100</v>
      </c>
    </row>
    <row r="31" spans="2:7" ht="30" x14ac:dyDescent="0.25">
      <c r="B31" s="25"/>
      <c r="C31" s="24" t="s">
        <v>8</v>
      </c>
      <c r="D31" s="24" t="s">
        <v>70</v>
      </c>
      <c r="E31" s="2">
        <v>2</v>
      </c>
      <c r="F31" s="2">
        <v>1600</v>
      </c>
      <c r="G31" s="2">
        <f t="shared" si="3"/>
        <v>3200</v>
      </c>
    </row>
    <row r="32" spans="2:7" ht="30" x14ac:dyDescent="0.25">
      <c r="B32" s="25"/>
      <c r="C32" s="24" t="s">
        <v>8</v>
      </c>
      <c r="D32" s="24" t="s">
        <v>70</v>
      </c>
      <c r="E32" s="2">
        <v>1</v>
      </c>
      <c r="F32" s="2">
        <v>1200</v>
      </c>
      <c r="G32" s="2">
        <f t="shared" si="3"/>
        <v>1200</v>
      </c>
    </row>
    <row r="33" spans="2:7" ht="30" x14ac:dyDescent="0.25">
      <c r="B33" s="25"/>
      <c r="C33" s="24" t="s">
        <v>9</v>
      </c>
      <c r="D33" s="13" t="s">
        <v>71</v>
      </c>
      <c r="E33" s="2">
        <v>2</v>
      </c>
      <c r="F33" s="2">
        <v>1200</v>
      </c>
      <c r="G33" s="2">
        <f t="shared" si="3"/>
        <v>2400</v>
      </c>
    </row>
    <row r="34" spans="2:7" x14ac:dyDescent="0.25">
      <c r="B34" s="25">
        <v>3</v>
      </c>
      <c r="C34" s="4" t="s">
        <v>81</v>
      </c>
      <c r="D34" s="14"/>
      <c r="E34" s="15">
        <f>SUM(E35:E37)</f>
        <v>5</v>
      </c>
      <c r="F34" s="15"/>
      <c r="G34" s="15">
        <f>SUM(G35:G37)</f>
        <v>7500</v>
      </c>
    </row>
    <row r="35" spans="2:7" ht="30" x14ac:dyDescent="0.25">
      <c r="B35" s="25"/>
      <c r="C35" s="24" t="s">
        <v>7</v>
      </c>
      <c r="D35" s="12" t="s">
        <v>68</v>
      </c>
      <c r="E35" s="2">
        <v>1</v>
      </c>
      <c r="F35" s="2">
        <v>2500</v>
      </c>
      <c r="G35" s="2">
        <f t="shared" ref="G35:G37" si="4">F35*E35</f>
        <v>2500</v>
      </c>
    </row>
    <row r="36" spans="2:7" ht="30" x14ac:dyDescent="0.25">
      <c r="B36" s="25"/>
      <c r="C36" s="24" t="s">
        <v>8</v>
      </c>
      <c r="D36" s="13" t="s">
        <v>69</v>
      </c>
      <c r="E36" s="2">
        <v>2</v>
      </c>
      <c r="F36" s="2">
        <v>1300</v>
      </c>
      <c r="G36" s="2">
        <f t="shared" si="4"/>
        <v>2600</v>
      </c>
    </row>
    <row r="37" spans="2:7" ht="30" x14ac:dyDescent="0.25">
      <c r="B37" s="25"/>
      <c r="C37" s="24" t="s">
        <v>8</v>
      </c>
      <c r="D37" s="13" t="s">
        <v>70</v>
      </c>
      <c r="E37" s="2">
        <v>2</v>
      </c>
      <c r="F37" s="2">
        <v>1200</v>
      </c>
      <c r="G37" s="2">
        <f t="shared" si="4"/>
        <v>2400</v>
      </c>
    </row>
    <row r="38" spans="2:7" ht="26.25" customHeight="1" x14ac:dyDescent="0.25">
      <c r="B38" s="27" t="s">
        <v>20</v>
      </c>
      <c r="C38" s="20" t="s">
        <v>22</v>
      </c>
      <c r="D38" s="21"/>
      <c r="E38" s="20">
        <f>E39+E40+E41+E42+E43+E50</f>
        <v>16</v>
      </c>
      <c r="F38" s="20"/>
      <c r="G38" s="26">
        <f>G39+G40+G41+G42+G43+G50</f>
        <v>37200</v>
      </c>
    </row>
    <row r="39" spans="2:7" ht="30" x14ac:dyDescent="0.25">
      <c r="B39" s="25"/>
      <c r="C39" s="24" t="s">
        <v>4</v>
      </c>
      <c r="D39" s="12" t="s">
        <v>66</v>
      </c>
      <c r="E39" s="2">
        <v>1</v>
      </c>
      <c r="F39" s="2">
        <v>4400</v>
      </c>
      <c r="G39" s="2">
        <f>E39*F39</f>
        <v>4400</v>
      </c>
    </row>
    <row r="40" spans="2:7" ht="30" x14ac:dyDescent="0.25">
      <c r="B40" s="25"/>
      <c r="C40" s="24" t="s">
        <v>5</v>
      </c>
      <c r="D40" s="12" t="s">
        <v>67</v>
      </c>
      <c r="E40" s="2">
        <v>1</v>
      </c>
      <c r="F40" s="2">
        <v>4000</v>
      </c>
      <c r="G40" s="2">
        <f>E40*F40</f>
        <v>4000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3600</v>
      </c>
      <c r="G41" s="2">
        <f>E41*F41</f>
        <v>3600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2800</v>
      </c>
      <c r="G42" s="2">
        <f>E42*F42</f>
        <v>2800</v>
      </c>
    </row>
    <row r="43" spans="2:7" x14ac:dyDescent="0.25">
      <c r="B43" s="5">
        <v>1</v>
      </c>
      <c r="C43" s="4" t="s">
        <v>23</v>
      </c>
      <c r="D43" s="14"/>
      <c r="E43" s="6">
        <f>SUM(E44:E49)</f>
        <v>8</v>
      </c>
      <c r="F43" s="6"/>
      <c r="G43" s="6">
        <f>SUM(G44:G49)</f>
        <v>15600</v>
      </c>
    </row>
    <row r="44" spans="2:7" ht="30" x14ac:dyDescent="0.25">
      <c r="B44" s="25"/>
      <c r="C44" s="24" t="s">
        <v>7</v>
      </c>
      <c r="D44" s="12" t="s">
        <v>68</v>
      </c>
      <c r="E44" s="2">
        <v>1</v>
      </c>
      <c r="F44" s="2">
        <v>2800</v>
      </c>
      <c r="G44" s="2">
        <f t="shared" ref="G44:G49" si="5">E44*F44</f>
        <v>2800</v>
      </c>
    </row>
    <row r="45" spans="2:7" ht="30" x14ac:dyDescent="0.25">
      <c r="B45" s="25"/>
      <c r="C45" s="24" t="s">
        <v>8</v>
      </c>
      <c r="D45" s="12" t="s">
        <v>69</v>
      </c>
      <c r="E45" s="2">
        <v>2</v>
      </c>
      <c r="F45" s="2">
        <v>2500</v>
      </c>
      <c r="G45" s="2">
        <f t="shared" si="5"/>
        <v>5000</v>
      </c>
    </row>
    <row r="46" spans="2:7" ht="30" x14ac:dyDescent="0.25">
      <c r="B46" s="25"/>
      <c r="C46" s="24" t="s">
        <v>8</v>
      </c>
      <c r="D46" s="12" t="s">
        <v>69</v>
      </c>
      <c r="E46" s="2">
        <v>1</v>
      </c>
      <c r="F46" s="2">
        <v>2100</v>
      </c>
      <c r="G46" s="2">
        <f t="shared" si="5"/>
        <v>2100</v>
      </c>
    </row>
    <row r="47" spans="2:7" ht="30" x14ac:dyDescent="0.25">
      <c r="B47" s="25"/>
      <c r="C47" s="24" t="s">
        <v>8</v>
      </c>
      <c r="D47" s="12" t="s">
        <v>70</v>
      </c>
      <c r="E47" s="2">
        <v>2</v>
      </c>
      <c r="F47" s="2">
        <v>1600</v>
      </c>
      <c r="G47" s="2">
        <f t="shared" si="5"/>
        <v>3200</v>
      </c>
    </row>
    <row r="48" spans="2:7" ht="30" x14ac:dyDescent="0.25">
      <c r="B48" s="25"/>
      <c r="C48" s="24" t="s">
        <v>8</v>
      </c>
      <c r="D48" s="12" t="s">
        <v>70</v>
      </c>
      <c r="E48" s="2">
        <v>1</v>
      </c>
      <c r="F48" s="2">
        <v>1100</v>
      </c>
      <c r="G48" s="2">
        <f t="shared" si="5"/>
        <v>1100</v>
      </c>
    </row>
    <row r="49" spans="2:7" ht="30" x14ac:dyDescent="0.25">
      <c r="B49" s="25"/>
      <c r="C49" s="24" t="s">
        <v>9</v>
      </c>
      <c r="D49" s="13" t="s">
        <v>71</v>
      </c>
      <c r="E49" s="2">
        <v>1</v>
      </c>
      <c r="F49" s="2">
        <v>1400</v>
      </c>
      <c r="G49" s="2">
        <f t="shared" si="5"/>
        <v>1400</v>
      </c>
    </row>
    <row r="50" spans="2:7" ht="24.75" customHeight="1" x14ac:dyDescent="0.25">
      <c r="B50" s="5">
        <v>2</v>
      </c>
      <c r="C50" s="4" t="s">
        <v>24</v>
      </c>
      <c r="D50" s="14"/>
      <c r="E50" s="6">
        <f t="shared" ref="E50" si="6">SUM(E51:E54)</f>
        <v>4</v>
      </c>
      <c r="F50" s="6"/>
      <c r="G50" s="6">
        <f t="shared" ref="G50" si="7">SUM(G51:G54)</f>
        <v>6800</v>
      </c>
    </row>
    <row r="51" spans="2:7" ht="30" x14ac:dyDescent="0.25">
      <c r="B51" s="25"/>
      <c r="C51" s="24" t="s">
        <v>7</v>
      </c>
      <c r="D51" s="12" t="s">
        <v>68</v>
      </c>
      <c r="E51" s="2">
        <v>1</v>
      </c>
      <c r="F51" s="2">
        <v>2800</v>
      </c>
      <c r="G51" s="2">
        <f>E51*F51</f>
        <v>2800</v>
      </c>
    </row>
    <row r="52" spans="2:7" ht="30" x14ac:dyDescent="0.25">
      <c r="B52" s="25"/>
      <c r="C52" s="24" t="s">
        <v>8</v>
      </c>
      <c r="D52" s="13" t="s">
        <v>70</v>
      </c>
      <c r="E52" s="2">
        <v>1</v>
      </c>
      <c r="F52" s="2">
        <v>1600</v>
      </c>
      <c r="G52" s="2">
        <f>E52*F52</f>
        <v>1600</v>
      </c>
    </row>
    <row r="53" spans="2:7" ht="30" x14ac:dyDescent="0.25">
      <c r="B53" s="25"/>
      <c r="C53" s="24" t="s">
        <v>9</v>
      </c>
      <c r="D53" s="13" t="s">
        <v>71</v>
      </c>
      <c r="E53" s="2">
        <v>1</v>
      </c>
      <c r="F53" s="2">
        <v>1400</v>
      </c>
      <c r="G53" s="2">
        <f>E53*F53</f>
        <v>1400</v>
      </c>
    </row>
    <row r="54" spans="2:7" ht="30" x14ac:dyDescent="0.25">
      <c r="B54" s="25"/>
      <c r="C54" s="24" t="s">
        <v>9</v>
      </c>
      <c r="D54" s="13" t="s">
        <v>71</v>
      </c>
      <c r="E54" s="2">
        <f>2-1</f>
        <v>1</v>
      </c>
      <c r="F54" s="2">
        <v>1000</v>
      </c>
      <c r="G54" s="2">
        <f>E54*F54</f>
        <v>1000</v>
      </c>
    </row>
    <row r="55" spans="2:7" ht="36" x14ac:dyDescent="0.25">
      <c r="B55" s="27" t="s">
        <v>21</v>
      </c>
      <c r="C55" s="20" t="s">
        <v>41</v>
      </c>
      <c r="D55" s="21"/>
      <c r="E55" s="20">
        <f>E56+E57+E63+E69+E76</f>
        <v>34</v>
      </c>
      <c r="F55" s="20"/>
      <c r="G55" s="26">
        <f>G56+G57+G63+G69+G76</f>
        <v>51400</v>
      </c>
    </row>
    <row r="56" spans="2:7" ht="30" x14ac:dyDescent="0.25">
      <c r="B56" s="25"/>
      <c r="C56" s="24" t="s">
        <v>4</v>
      </c>
      <c r="D56" s="12" t="s">
        <v>66</v>
      </c>
      <c r="E56" s="2">
        <v>1</v>
      </c>
      <c r="F56" s="2">
        <v>4400</v>
      </c>
      <c r="G56" s="2">
        <f>E56*F56</f>
        <v>4400</v>
      </c>
    </row>
    <row r="57" spans="2:7" ht="36" customHeight="1" x14ac:dyDescent="0.25">
      <c r="B57" s="5">
        <v>1</v>
      </c>
      <c r="C57" s="4" t="s">
        <v>42</v>
      </c>
      <c r="D57" s="14"/>
      <c r="E57" s="6">
        <f>SUM(E58:E62)</f>
        <v>7</v>
      </c>
      <c r="F57" s="6"/>
      <c r="G57" s="6">
        <f>SUM(G58:G62)</f>
        <v>10500</v>
      </c>
    </row>
    <row r="58" spans="2:7" ht="30" x14ac:dyDescent="0.25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2" si="8">E58*F58</f>
        <v>2800</v>
      </c>
    </row>
    <row r="59" spans="2:7" ht="30" x14ac:dyDescent="0.25">
      <c r="B59" s="25"/>
      <c r="C59" s="24" t="s">
        <v>8</v>
      </c>
      <c r="D59" s="12" t="s">
        <v>69</v>
      </c>
      <c r="E59" s="2">
        <v>1</v>
      </c>
      <c r="F59" s="2">
        <v>1500</v>
      </c>
      <c r="G59" s="2">
        <f t="shared" si="8"/>
        <v>1500</v>
      </c>
    </row>
    <row r="60" spans="2:7" ht="30" x14ac:dyDescent="0.25">
      <c r="B60" s="25"/>
      <c r="C60" s="24" t="s">
        <v>8</v>
      </c>
      <c r="D60" s="12" t="s">
        <v>70</v>
      </c>
      <c r="E60" s="2">
        <v>2</v>
      </c>
      <c r="F60" s="2">
        <v>1400</v>
      </c>
      <c r="G60" s="2">
        <f t="shared" si="8"/>
        <v>2800</v>
      </c>
    </row>
    <row r="61" spans="2:7" ht="30" x14ac:dyDescent="0.25">
      <c r="B61" s="25"/>
      <c r="C61" s="24" t="s">
        <v>8</v>
      </c>
      <c r="D61" s="12" t="s">
        <v>70</v>
      </c>
      <c r="E61" s="2">
        <v>1</v>
      </c>
      <c r="F61" s="2">
        <v>1000</v>
      </c>
      <c r="G61" s="2">
        <f t="shared" si="8"/>
        <v>1000</v>
      </c>
    </row>
    <row r="62" spans="2:7" ht="30" x14ac:dyDescent="0.25">
      <c r="B62" s="25"/>
      <c r="C62" s="24" t="s">
        <v>9</v>
      </c>
      <c r="D62" s="13" t="s">
        <v>71</v>
      </c>
      <c r="E62" s="2">
        <v>2</v>
      </c>
      <c r="F62" s="2">
        <v>1200</v>
      </c>
      <c r="G62" s="2">
        <f t="shared" si="8"/>
        <v>2400</v>
      </c>
    </row>
    <row r="63" spans="2:7" x14ac:dyDescent="0.25">
      <c r="B63" s="5">
        <v>2</v>
      </c>
      <c r="C63" s="4" t="s">
        <v>43</v>
      </c>
      <c r="D63" s="14"/>
      <c r="E63" s="6">
        <f>SUM(E64:E68)</f>
        <v>6</v>
      </c>
      <c r="F63" s="6"/>
      <c r="G63" s="6">
        <f>SUM(G64:G68)</f>
        <v>8100</v>
      </c>
    </row>
    <row r="64" spans="2:7" ht="30" x14ac:dyDescent="0.25">
      <c r="B64" s="25"/>
      <c r="C64" s="24" t="s">
        <v>7</v>
      </c>
      <c r="D64" s="12" t="s">
        <v>68</v>
      </c>
      <c r="E64" s="2">
        <v>1</v>
      </c>
      <c r="F64" s="2">
        <v>2800</v>
      </c>
      <c r="G64" s="2">
        <f>E64*F64</f>
        <v>2800</v>
      </c>
    </row>
    <row r="65" spans="2:7" ht="30" x14ac:dyDescent="0.25">
      <c r="B65" s="25"/>
      <c r="C65" s="24" t="s">
        <v>8</v>
      </c>
      <c r="D65" s="12" t="s">
        <v>70</v>
      </c>
      <c r="E65" s="2">
        <v>2</v>
      </c>
      <c r="F65" s="2">
        <v>1200</v>
      </c>
      <c r="G65" s="2">
        <f>E65*F65</f>
        <v>2400</v>
      </c>
    </row>
    <row r="66" spans="2:7" ht="30" x14ac:dyDescent="0.25">
      <c r="B66" s="25"/>
      <c r="C66" s="24" t="s">
        <v>8</v>
      </c>
      <c r="D66" s="12" t="s">
        <v>70</v>
      </c>
      <c r="E66" s="2">
        <v>1</v>
      </c>
      <c r="F66" s="2">
        <v>1000</v>
      </c>
      <c r="G66" s="2">
        <f t="shared" ref="G66" si="9">E66*F66</f>
        <v>1000</v>
      </c>
    </row>
    <row r="67" spans="2:7" ht="30" x14ac:dyDescent="0.25">
      <c r="B67" s="25"/>
      <c r="C67" s="24" t="s">
        <v>9</v>
      </c>
      <c r="D67" s="13" t="s">
        <v>71</v>
      </c>
      <c r="E67" s="2">
        <v>1</v>
      </c>
      <c r="F67" s="2">
        <v>1000</v>
      </c>
      <c r="G67" s="2">
        <f>E67*F67</f>
        <v>1000</v>
      </c>
    </row>
    <row r="68" spans="2:7" ht="30" x14ac:dyDescent="0.25">
      <c r="B68" s="25"/>
      <c r="C68" s="24" t="s">
        <v>10</v>
      </c>
      <c r="D68" s="13" t="s">
        <v>72</v>
      </c>
      <c r="E68" s="2">
        <v>1</v>
      </c>
      <c r="F68" s="2">
        <v>900</v>
      </c>
      <c r="G68" s="2">
        <f>E68*F68</f>
        <v>900</v>
      </c>
    </row>
    <row r="69" spans="2:7" ht="45" x14ac:dyDescent="0.25">
      <c r="B69" s="5">
        <v>3</v>
      </c>
      <c r="C69" s="4" t="s">
        <v>44</v>
      </c>
      <c r="D69" s="14"/>
      <c r="E69" s="6">
        <f>SUM(E70:E75)</f>
        <v>8</v>
      </c>
      <c r="F69" s="6"/>
      <c r="G69" s="6">
        <f>SUM(G70:G75)</f>
        <v>11300</v>
      </c>
    </row>
    <row r="70" spans="2:7" ht="30" x14ac:dyDescent="0.25">
      <c r="B70" s="25"/>
      <c r="C70" s="11" t="s">
        <v>7</v>
      </c>
      <c r="D70" s="12" t="s">
        <v>68</v>
      </c>
      <c r="E70" s="2">
        <v>1</v>
      </c>
      <c r="F70" s="2">
        <v>2800</v>
      </c>
      <c r="G70" s="2">
        <f t="shared" ref="G70:G75" si="10">E70*F70</f>
        <v>2800</v>
      </c>
    </row>
    <row r="71" spans="2:7" ht="30" x14ac:dyDescent="0.25">
      <c r="B71" s="25"/>
      <c r="C71" s="11" t="s">
        <v>8</v>
      </c>
      <c r="D71" s="12" t="s">
        <v>69</v>
      </c>
      <c r="E71" s="2">
        <v>1</v>
      </c>
      <c r="F71" s="2">
        <v>1500</v>
      </c>
      <c r="G71" s="2">
        <f t="shared" si="10"/>
        <v>1500</v>
      </c>
    </row>
    <row r="72" spans="2:7" ht="30" x14ac:dyDescent="0.25">
      <c r="B72" s="25"/>
      <c r="C72" s="11" t="s">
        <v>8</v>
      </c>
      <c r="D72" s="12" t="s">
        <v>70</v>
      </c>
      <c r="E72" s="2">
        <v>2</v>
      </c>
      <c r="F72" s="2">
        <v>1400</v>
      </c>
      <c r="G72" s="2">
        <f t="shared" si="10"/>
        <v>2800</v>
      </c>
    </row>
    <row r="73" spans="2:7" ht="30" x14ac:dyDescent="0.25">
      <c r="B73" s="25"/>
      <c r="C73" s="11" t="s">
        <v>8</v>
      </c>
      <c r="D73" s="12" t="s">
        <v>70</v>
      </c>
      <c r="E73" s="2">
        <v>1</v>
      </c>
      <c r="F73" s="2">
        <v>1000</v>
      </c>
      <c r="G73" s="2">
        <f t="shared" si="10"/>
        <v>1000</v>
      </c>
    </row>
    <row r="74" spans="2:7" ht="30" x14ac:dyDescent="0.25">
      <c r="B74" s="25"/>
      <c r="C74" s="11" t="s">
        <v>9</v>
      </c>
      <c r="D74" s="13" t="s">
        <v>71</v>
      </c>
      <c r="E74" s="2">
        <v>1</v>
      </c>
      <c r="F74" s="2">
        <v>1200</v>
      </c>
      <c r="G74" s="2">
        <f t="shared" si="10"/>
        <v>1200</v>
      </c>
    </row>
    <row r="75" spans="2:7" ht="30" x14ac:dyDescent="0.25">
      <c r="B75" s="25"/>
      <c r="C75" s="11" t="s">
        <v>10</v>
      </c>
      <c r="D75" s="13" t="s">
        <v>72</v>
      </c>
      <c r="E75" s="2">
        <v>2</v>
      </c>
      <c r="F75" s="2">
        <v>1000</v>
      </c>
      <c r="G75" s="2">
        <f t="shared" si="10"/>
        <v>2000</v>
      </c>
    </row>
    <row r="76" spans="2:7" x14ac:dyDescent="0.25">
      <c r="B76" s="5">
        <v>4</v>
      </c>
      <c r="C76" s="4" t="s">
        <v>45</v>
      </c>
      <c r="D76" s="14"/>
      <c r="E76" s="6">
        <f>SUM(E77:E85)</f>
        <v>12</v>
      </c>
      <c r="F76" s="6"/>
      <c r="G76" s="6">
        <f>SUM(G77:G85)</f>
        <v>17100</v>
      </c>
    </row>
    <row r="77" spans="2:7" ht="30" x14ac:dyDescent="0.25">
      <c r="B77" s="25"/>
      <c r="C77" s="24" t="s">
        <v>7</v>
      </c>
      <c r="D77" s="12" t="s">
        <v>68</v>
      </c>
      <c r="E77" s="2">
        <v>1</v>
      </c>
      <c r="F77" s="2">
        <v>3500</v>
      </c>
      <c r="G77" s="2">
        <f t="shared" ref="G77:G85" si="11">E77*F77</f>
        <v>3500</v>
      </c>
    </row>
    <row r="78" spans="2:7" ht="30" x14ac:dyDescent="0.25">
      <c r="B78" s="25"/>
      <c r="C78" s="24" t="s">
        <v>8</v>
      </c>
      <c r="D78" s="12" t="s">
        <v>69</v>
      </c>
      <c r="E78" s="2">
        <v>1</v>
      </c>
      <c r="F78" s="2">
        <v>1500</v>
      </c>
      <c r="G78" s="2">
        <f t="shared" si="11"/>
        <v>1500</v>
      </c>
    </row>
    <row r="79" spans="2:7" ht="30" x14ac:dyDescent="0.25">
      <c r="B79" s="25"/>
      <c r="C79" s="24" t="s">
        <v>8</v>
      </c>
      <c r="D79" s="12" t="s">
        <v>70</v>
      </c>
      <c r="E79" s="2">
        <v>1</v>
      </c>
      <c r="F79" s="2">
        <v>1800</v>
      </c>
      <c r="G79" s="2">
        <f t="shared" si="11"/>
        <v>1800</v>
      </c>
    </row>
    <row r="80" spans="2:7" ht="30" x14ac:dyDescent="0.25">
      <c r="B80" s="25"/>
      <c r="C80" s="24" t="s">
        <v>8</v>
      </c>
      <c r="D80" s="12" t="s">
        <v>70</v>
      </c>
      <c r="E80" s="2">
        <v>2</v>
      </c>
      <c r="F80" s="2">
        <v>1300</v>
      </c>
      <c r="G80" s="2">
        <f t="shared" si="11"/>
        <v>2600</v>
      </c>
    </row>
    <row r="81" spans="2:7" ht="30" x14ac:dyDescent="0.25">
      <c r="B81" s="25"/>
      <c r="C81" s="24" t="s">
        <v>8</v>
      </c>
      <c r="D81" s="12" t="s">
        <v>70</v>
      </c>
      <c r="E81" s="2">
        <v>2</v>
      </c>
      <c r="F81" s="2">
        <v>1200</v>
      </c>
      <c r="G81" s="2">
        <f t="shared" si="11"/>
        <v>2400</v>
      </c>
    </row>
    <row r="82" spans="2:7" ht="30" x14ac:dyDescent="0.25">
      <c r="B82" s="25"/>
      <c r="C82" s="24" t="s">
        <v>8</v>
      </c>
      <c r="D82" s="12" t="s">
        <v>70</v>
      </c>
      <c r="E82" s="2">
        <v>1</v>
      </c>
      <c r="F82" s="2">
        <v>1100</v>
      </c>
      <c r="G82" s="2">
        <f t="shared" si="11"/>
        <v>1100</v>
      </c>
    </row>
    <row r="83" spans="2:7" ht="30" x14ac:dyDescent="0.25">
      <c r="B83" s="25"/>
      <c r="C83" s="24" t="s">
        <v>9</v>
      </c>
      <c r="D83" s="24" t="s">
        <v>71</v>
      </c>
      <c r="E83" s="2">
        <v>1</v>
      </c>
      <c r="F83" s="2">
        <v>1300</v>
      </c>
      <c r="G83" s="2">
        <f t="shared" si="11"/>
        <v>1300</v>
      </c>
    </row>
    <row r="84" spans="2:7" ht="30" x14ac:dyDescent="0.25">
      <c r="B84" s="25"/>
      <c r="C84" s="24" t="s">
        <v>9</v>
      </c>
      <c r="D84" s="24" t="s">
        <v>71</v>
      </c>
      <c r="E84" s="2">
        <f>2-1</f>
        <v>1</v>
      </c>
      <c r="F84" s="2">
        <v>900</v>
      </c>
      <c r="G84" s="2">
        <f t="shared" si="11"/>
        <v>900</v>
      </c>
    </row>
    <row r="85" spans="2:7" ht="30" x14ac:dyDescent="0.25">
      <c r="B85" s="25"/>
      <c r="C85" s="24" t="s">
        <v>10</v>
      </c>
      <c r="D85" s="12" t="s">
        <v>72</v>
      </c>
      <c r="E85" s="2">
        <v>2</v>
      </c>
      <c r="F85" s="2">
        <v>1000</v>
      </c>
      <c r="G85" s="2">
        <f t="shared" si="11"/>
        <v>2000</v>
      </c>
    </row>
    <row r="86" spans="2:7" ht="36" x14ac:dyDescent="0.25">
      <c r="B86" s="27" t="s">
        <v>25</v>
      </c>
      <c r="C86" s="20" t="s">
        <v>37</v>
      </c>
      <c r="D86" s="21"/>
      <c r="E86" s="20">
        <f>E87+E88+E94+E98</f>
        <v>15</v>
      </c>
      <c r="F86" s="20"/>
      <c r="G86" s="26">
        <f>G87+G88+G94+G98</f>
        <v>27000</v>
      </c>
    </row>
    <row r="87" spans="2:7" ht="30" x14ac:dyDescent="0.25">
      <c r="B87" s="25"/>
      <c r="C87" s="24" t="s">
        <v>4</v>
      </c>
      <c r="D87" s="12" t="s">
        <v>66</v>
      </c>
      <c r="E87" s="2">
        <v>1</v>
      </c>
      <c r="F87" s="2">
        <v>4400</v>
      </c>
      <c r="G87" s="2">
        <f>E87*F87</f>
        <v>4400</v>
      </c>
    </row>
    <row r="88" spans="2:7" ht="39.75" customHeight="1" x14ac:dyDescent="0.25">
      <c r="B88" s="5">
        <v>1</v>
      </c>
      <c r="C88" s="4" t="s">
        <v>38</v>
      </c>
      <c r="D88" s="14"/>
      <c r="E88" s="6">
        <f>SUM(E89:E93)</f>
        <v>6</v>
      </c>
      <c r="F88" s="6"/>
      <c r="G88" s="6">
        <f>SUM(G89:G93)</f>
        <v>9700</v>
      </c>
    </row>
    <row r="89" spans="2:7" ht="30" x14ac:dyDescent="0.25">
      <c r="B89" s="25"/>
      <c r="C89" s="24" t="s">
        <v>7</v>
      </c>
      <c r="D89" s="12" t="s">
        <v>68</v>
      </c>
      <c r="E89" s="2">
        <v>1</v>
      </c>
      <c r="F89" s="2">
        <v>3100</v>
      </c>
      <c r="G89" s="2">
        <f t="shared" ref="G89:G93" si="12">E89*F89</f>
        <v>3100</v>
      </c>
    </row>
    <row r="90" spans="2:7" ht="30" x14ac:dyDescent="0.25">
      <c r="B90" s="25"/>
      <c r="C90" s="24" t="s">
        <v>8</v>
      </c>
      <c r="D90" s="24" t="s">
        <v>69</v>
      </c>
      <c r="E90" s="2">
        <v>1</v>
      </c>
      <c r="F90" s="2">
        <v>1500</v>
      </c>
      <c r="G90" s="2">
        <f t="shared" si="12"/>
        <v>1500</v>
      </c>
    </row>
    <row r="91" spans="2:7" ht="30" x14ac:dyDescent="0.25">
      <c r="B91" s="25"/>
      <c r="C91" s="24" t="s">
        <v>8</v>
      </c>
      <c r="D91" s="24" t="s">
        <v>70</v>
      </c>
      <c r="E91" s="2">
        <v>1</v>
      </c>
      <c r="F91" s="2">
        <v>1400</v>
      </c>
      <c r="G91" s="2">
        <f t="shared" si="12"/>
        <v>1400</v>
      </c>
    </row>
    <row r="92" spans="2:7" ht="30" x14ac:dyDescent="0.25">
      <c r="B92" s="25"/>
      <c r="C92" s="24" t="s">
        <v>8</v>
      </c>
      <c r="D92" s="24" t="s">
        <v>70</v>
      </c>
      <c r="E92" s="2">
        <v>1</v>
      </c>
      <c r="F92" s="2">
        <v>1300</v>
      </c>
      <c r="G92" s="2">
        <f t="shared" si="12"/>
        <v>1300</v>
      </c>
    </row>
    <row r="93" spans="2:7" ht="30" x14ac:dyDescent="0.25">
      <c r="B93" s="25"/>
      <c r="C93" s="24" t="s">
        <v>9</v>
      </c>
      <c r="D93" s="13" t="s">
        <v>71</v>
      </c>
      <c r="E93" s="2">
        <v>2</v>
      </c>
      <c r="F93" s="2">
        <v>1200</v>
      </c>
      <c r="G93" s="2">
        <f t="shared" si="12"/>
        <v>2400</v>
      </c>
    </row>
    <row r="94" spans="2:7" ht="36" customHeight="1" x14ac:dyDescent="0.25">
      <c r="B94" s="5">
        <v>2</v>
      </c>
      <c r="C94" s="4" t="s">
        <v>39</v>
      </c>
      <c r="D94" s="14"/>
      <c r="E94" s="6">
        <f>SUM(E95:E97)</f>
        <v>4</v>
      </c>
      <c r="F94" s="6"/>
      <c r="G94" s="6">
        <f>SUM(G95:G97)</f>
        <v>6600</v>
      </c>
    </row>
    <row r="95" spans="2:7" ht="30" x14ac:dyDescent="0.25">
      <c r="B95" s="25"/>
      <c r="C95" s="24" t="s">
        <v>7</v>
      </c>
      <c r="D95" s="12" t="s">
        <v>68</v>
      </c>
      <c r="E95" s="2">
        <v>1</v>
      </c>
      <c r="F95" s="2">
        <v>2800</v>
      </c>
      <c r="G95" s="2">
        <f>E95*F95</f>
        <v>2800</v>
      </c>
    </row>
    <row r="96" spans="2:7" ht="30" x14ac:dyDescent="0.25">
      <c r="B96" s="25"/>
      <c r="C96" s="24" t="s">
        <v>9</v>
      </c>
      <c r="D96" s="12" t="s">
        <v>71</v>
      </c>
      <c r="E96" s="2">
        <v>1</v>
      </c>
      <c r="F96" s="2">
        <v>1400</v>
      </c>
      <c r="G96" s="2">
        <f>E96*F96</f>
        <v>1400</v>
      </c>
    </row>
    <row r="97" spans="2:7" ht="30" x14ac:dyDescent="0.25">
      <c r="B97" s="25"/>
      <c r="C97" s="24" t="s">
        <v>9</v>
      </c>
      <c r="D97" s="12" t="s">
        <v>71</v>
      </c>
      <c r="E97" s="2">
        <v>2</v>
      </c>
      <c r="F97" s="2">
        <v>1200</v>
      </c>
      <c r="G97" s="2">
        <f>E97*F97</f>
        <v>2400</v>
      </c>
    </row>
    <row r="98" spans="2:7" ht="30" x14ac:dyDescent="0.25">
      <c r="B98" s="5">
        <v>3</v>
      </c>
      <c r="C98" s="4" t="s">
        <v>59</v>
      </c>
      <c r="D98" s="14"/>
      <c r="E98" s="6">
        <f>SUM(E99:E101)</f>
        <v>4</v>
      </c>
      <c r="F98" s="6"/>
      <c r="G98" s="6">
        <f>SUM(G99:G101)</f>
        <v>6300</v>
      </c>
    </row>
    <row r="99" spans="2:7" ht="30" x14ac:dyDescent="0.25">
      <c r="B99" s="25"/>
      <c r="C99" s="24" t="s">
        <v>7</v>
      </c>
      <c r="D99" s="12" t="s">
        <v>68</v>
      </c>
      <c r="E99" s="2">
        <v>1</v>
      </c>
      <c r="F99" s="2">
        <v>2500</v>
      </c>
      <c r="G99" s="2">
        <f>E99*F99</f>
        <v>2500</v>
      </c>
    </row>
    <row r="100" spans="2:7" ht="30" x14ac:dyDescent="0.25">
      <c r="B100" s="25"/>
      <c r="C100" s="24" t="s">
        <v>8</v>
      </c>
      <c r="D100" s="13" t="s">
        <v>70</v>
      </c>
      <c r="E100" s="2">
        <v>2</v>
      </c>
      <c r="F100" s="2">
        <v>1300</v>
      </c>
      <c r="G100" s="2">
        <f>E100*F100</f>
        <v>2600</v>
      </c>
    </row>
    <row r="101" spans="2:7" ht="30" x14ac:dyDescent="0.25">
      <c r="B101" s="25"/>
      <c r="C101" s="24" t="s">
        <v>9</v>
      </c>
      <c r="D101" s="13" t="s">
        <v>71</v>
      </c>
      <c r="E101" s="2">
        <v>1</v>
      </c>
      <c r="F101" s="2">
        <v>1200</v>
      </c>
      <c r="G101" s="2">
        <f>E101*F101</f>
        <v>1200</v>
      </c>
    </row>
    <row r="102" spans="2:7" ht="27.75" customHeight="1" x14ac:dyDescent="0.25">
      <c r="B102" s="27" t="s">
        <v>32</v>
      </c>
      <c r="C102" s="20" t="s">
        <v>33</v>
      </c>
      <c r="D102" s="21"/>
      <c r="E102" s="20">
        <f>E103+E104+E105+E108</f>
        <v>7</v>
      </c>
      <c r="F102" s="20"/>
      <c r="G102" s="26">
        <f>G103+G104+G105+G108</f>
        <v>18000</v>
      </c>
    </row>
    <row r="103" spans="2:7" ht="30" x14ac:dyDescent="0.25">
      <c r="B103" s="25"/>
      <c r="C103" s="24" t="s">
        <v>4</v>
      </c>
      <c r="D103" s="12" t="s">
        <v>66</v>
      </c>
      <c r="E103" s="2">
        <v>1</v>
      </c>
      <c r="F103" s="2">
        <v>4400</v>
      </c>
      <c r="G103" s="2">
        <f>E103*F103</f>
        <v>4400</v>
      </c>
    </row>
    <row r="104" spans="2:7" ht="30" x14ac:dyDescent="0.25">
      <c r="B104" s="25"/>
      <c r="C104" s="24" t="s">
        <v>5</v>
      </c>
      <c r="D104" s="12" t="s">
        <v>67</v>
      </c>
      <c r="E104" s="2">
        <v>1</v>
      </c>
      <c r="F104" s="2">
        <v>3600</v>
      </c>
      <c r="G104" s="2">
        <f>E104*F104</f>
        <v>3600</v>
      </c>
    </row>
    <row r="105" spans="2:7" ht="30" x14ac:dyDescent="0.25">
      <c r="B105" s="5">
        <v>1</v>
      </c>
      <c r="C105" s="4" t="s">
        <v>34</v>
      </c>
      <c r="D105" s="14"/>
      <c r="E105" s="6">
        <f>SUM(E106:E107)</f>
        <v>2</v>
      </c>
      <c r="F105" s="6"/>
      <c r="G105" s="6">
        <f>SUM(G106:G107)</f>
        <v>4200</v>
      </c>
    </row>
    <row r="106" spans="2:7" ht="30" x14ac:dyDescent="0.25">
      <c r="B106" s="25"/>
      <c r="C106" s="24" t="s">
        <v>7</v>
      </c>
      <c r="D106" s="12" t="s">
        <v>68</v>
      </c>
      <c r="E106" s="2">
        <v>1</v>
      </c>
      <c r="F106" s="2">
        <v>2800</v>
      </c>
      <c r="G106" s="2">
        <f>E106*F106</f>
        <v>2800</v>
      </c>
    </row>
    <row r="107" spans="2:7" ht="30" x14ac:dyDescent="0.25">
      <c r="B107" s="25"/>
      <c r="C107" s="24" t="s">
        <v>9</v>
      </c>
      <c r="D107" s="12" t="s">
        <v>71</v>
      </c>
      <c r="E107" s="2">
        <v>1</v>
      </c>
      <c r="F107" s="2">
        <v>1400</v>
      </c>
      <c r="G107" s="2">
        <f>E107*F107</f>
        <v>1400</v>
      </c>
    </row>
    <row r="108" spans="2:7" ht="30" x14ac:dyDescent="0.25">
      <c r="B108" s="5">
        <v>2</v>
      </c>
      <c r="C108" s="4" t="s">
        <v>35</v>
      </c>
      <c r="D108" s="14"/>
      <c r="E108" s="6">
        <f>SUM(E109:E111)</f>
        <v>3</v>
      </c>
      <c r="F108" s="6"/>
      <c r="G108" s="6">
        <f>SUM(G109:G111)</f>
        <v>5800</v>
      </c>
    </row>
    <row r="109" spans="2:7" ht="30" x14ac:dyDescent="0.25">
      <c r="B109" s="25"/>
      <c r="C109" s="24" t="s">
        <v>7</v>
      </c>
      <c r="D109" s="12" t="s">
        <v>68</v>
      </c>
      <c r="E109" s="2">
        <v>1</v>
      </c>
      <c r="F109" s="2">
        <v>2800</v>
      </c>
      <c r="G109" s="2">
        <f>E109*F109</f>
        <v>2800</v>
      </c>
    </row>
    <row r="110" spans="2:7" ht="30" x14ac:dyDescent="0.25">
      <c r="B110" s="25"/>
      <c r="C110" s="24" t="s">
        <v>8</v>
      </c>
      <c r="D110" s="13" t="s">
        <v>70</v>
      </c>
      <c r="E110" s="2">
        <v>1</v>
      </c>
      <c r="F110" s="2">
        <v>1600</v>
      </c>
      <c r="G110" s="2">
        <f>E110*F110</f>
        <v>1600</v>
      </c>
    </row>
    <row r="111" spans="2:7" ht="30" x14ac:dyDescent="0.25">
      <c r="B111" s="25"/>
      <c r="C111" s="24" t="s">
        <v>9</v>
      </c>
      <c r="D111" s="13" t="s">
        <v>71</v>
      </c>
      <c r="E111" s="2">
        <v>1</v>
      </c>
      <c r="F111" s="2">
        <v>1400</v>
      </c>
      <c r="G111" s="2">
        <f>E111*F111</f>
        <v>1400</v>
      </c>
    </row>
    <row r="112" spans="2:7" ht="36" x14ac:dyDescent="0.25">
      <c r="B112" s="27" t="s">
        <v>36</v>
      </c>
      <c r="C112" s="20" t="s">
        <v>26</v>
      </c>
      <c r="D112" s="21"/>
      <c r="E112" s="20">
        <f>E113+E114+E115+E124++E130</f>
        <v>35</v>
      </c>
      <c r="F112" s="20"/>
      <c r="G112" s="26">
        <f>G113+G114+G115+G124++G130</f>
        <v>56850</v>
      </c>
    </row>
    <row r="113" spans="2:7" ht="30" x14ac:dyDescent="0.25">
      <c r="B113" s="25"/>
      <c r="C113" s="24" t="s">
        <v>4</v>
      </c>
      <c r="D113" s="12" t="s">
        <v>66</v>
      </c>
      <c r="E113" s="2">
        <v>1</v>
      </c>
      <c r="F113" s="2">
        <v>4400</v>
      </c>
      <c r="G113" s="2">
        <f>E113*F113</f>
        <v>4400</v>
      </c>
    </row>
    <row r="114" spans="2:7" ht="30" x14ac:dyDescent="0.25">
      <c r="B114" s="25"/>
      <c r="C114" s="24" t="s">
        <v>5</v>
      </c>
      <c r="D114" s="12" t="s">
        <v>67</v>
      </c>
      <c r="E114" s="2">
        <v>2</v>
      </c>
      <c r="F114" s="2">
        <v>3600</v>
      </c>
      <c r="G114" s="2">
        <f>E114*F114</f>
        <v>7200</v>
      </c>
    </row>
    <row r="115" spans="2:7" x14ac:dyDescent="0.25">
      <c r="B115" s="5">
        <v>1</v>
      </c>
      <c r="C115" s="4" t="s">
        <v>27</v>
      </c>
      <c r="D115" s="14"/>
      <c r="E115" s="6">
        <f>SUM(E116:E123)</f>
        <v>16</v>
      </c>
      <c r="F115" s="6"/>
      <c r="G115" s="6">
        <f>SUM(G116:G123)</f>
        <v>21050</v>
      </c>
    </row>
    <row r="116" spans="2:7" ht="30" x14ac:dyDescent="0.25">
      <c r="B116" s="25"/>
      <c r="C116" s="24" t="s">
        <v>7</v>
      </c>
      <c r="D116" s="12" t="s">
        <v>68</v>
      </c>
      <c r="E116" s="2">
        <v>1</v>
      </c>
      <c r="F116" s="2">
        <v>2800</v>
      </c>
      <c r="G116" s="2">
        <f t="shared" ref="G116:G123" si="13">E116*F116</f>
        <v>2800</v>
      </c>
    </row>
    <row r="117" spans="2:7" ht="30" x14ac:dyDescent="0.25">
      <c r="B117" s="25"/>
      <c r="C117" s="24" t="s">
        <v>8</v>
      </c>
      <c r="D117" s="12" t="s">
        <v>70</v>
      </c>
      <c r="E117" s="2">
        <v>2</v>
      </c>
      <c r="F117" s="2">
        <v>1400</v>
      </c>
      <c r="G117" s="2">
        <f t="shared" si="13"/>
        <v>2800</v>
      </c>
    </row>
    <row r="118" spans="2:7" ht="30" x14ac:dyDescent="0.25">
      <c r="B118" s="25"/>
      <c r="C118" s="24" t="s">
        <v>8</v>
      </c>
      <c r="D118" s="12" t="s">
        <v>70</v>
      </c>
      <c r="E118" s="2">
        <v>2</v>
      </c>
      <c r="F118" s="2">
        <v>1300</v>
      </c>
      <c r="G118" s="2">
        <f t="shared" si="13"/>
        <v>2600</v>
      </c>
    </row>
    <row r="119" spans="2:7" ht="30" x14ac:dyDescent="0.25">
      <c r="B119" s="25"/>
      <c r="C119" s="24" t="s">
        <v>8</v>
      </c>
      <c r="D119" s="12" t="s">
        <v>70</v>
      </c>
      <c r="E119" s="2">
        <v>1</v>
      </c>
      <c r="F119" s="2">
        <v>1100</v>
      </c>
      <c r="G119" s="2">
        <f t="shared" si="13"/>
        <v>1100</v>
      </c>
    </row>
    <row r="120" spans="2:7" ht="30" x14ac:dyDescent="0.25">
      <c r="B120" s="25"/>
      <c r="C120" s="24" t="s">
        <v>9</v>
      </c>
      <c r="D120" s="12" t="s">
        <v>71</v>
      </c>
      <c r="E120" s="2">
        <v>1</v>
      </c>
      <c r="F120" s="2">
        <v>1600</v>
      </c>
      <c r="G120" s="2">
        <f t="shared" si="13"/>
        <v>1600</v>
      </c>
    </row>
    <row r="121" spans="2:7" ht="30" x14ac:dyDescent="0.25">
      <c r="B121" s="25"/>
      <c r="C121" s="24" t="s">
        <v>9</v>
      </c>
      <c r="D121" s="12" t="s">
        <v>71</v>
      </c>
      <c r="E121" s="2">
        <v>6</v>
      </c>
      <c r="F121" s="2">
        <v>1200</v>
      </c>
      <c r="G121" s="2">
        <f t="shared" si="13"/>
        <v>7200</v>
      </c>
    </row>
    <row r="122" spans="2:7" ht="30" x14ac:dyDescent="0.25">
      <c r="B122" s="25"/>
      <c r="C122" s="24" t="s">
        <v>9</v>
      </c>
      <c r="D122" s="12" t="s">
        <v>71</v>
      </c>
      <c r="E122" s="2">
        <v>1</v>
      </c>
      <c r="F122" s="2">
        <v>950</v>
      </c>
      <c r="G122" s="2">
        <f t="shared" si="13"/>
        <v>950</v>
      </c>
    </row>
    <row r="123" spans="2:7" ht="30" x14ac:dyDescent="0.25">
      <c r="B123" s="25"/>
      <c r="C123" s="24" t="s">
        <v>10</v>
      </c>
      <c r="D123" s="12" t="s">
        <v>72</v>
      </c>
      <c r="E123" s="2">
        <v>2</v>
      </c>
      <c r="F123" s="2">
        <v>1000</v>
      </c>
      <c r="G123" s="2">
        <f t="shared" si="13"/>
        <v>2000</v>
      </c>
    </row>
    <row r="124" spans="2:7" ht="30" x14ac:dyDescent="0.25">
      <c r="B124" s="5">
        <v>2</v>
      </c>
      <c r="C124" s="4" t="s">
        <v>28</v>
      </c>
      <c r="D124" s="14"/>
      <c r="E124" s="6">
        <f>SUM(E125:E129)</f>
        <v>8</v>
      </c>
      <c r="F124" s="6"/>
      <c r="G124" s="6">
        <f>SUM(G125:G129)</f>
        <v>12400</v>
      </c>
    </row>
    <row r="125" spans="2:7" ht="30" x14ac:dyDescent="0.25">
      <c r="B125" s="25"/>
      <c r="C125" s="24" t="s">
        <v>7</v>
      </c>
      <c r="D125" s="12" t="s">
        <v>68</v>
      </c>
      <c r="E125" s="2">
        <v>1</v>
      </c>
      <c r="F125" s="2">
        <v>2800</v>
      </c>
      <c r="G125" s="2">
        <f>E125*F125</f>
        <v>2800</v>
      </c>
    </row>
    <row r="126" spans="2:7" ht="30" x14ac:dyDescent="0.25">
      <c r="B126" s="25"/>
      <c r="C126" s="24" t="s">
        <v>8</v>
      </c>
      <c r="D126" s="12" t="s">
        <v>69</v>
      </c>
      <c r="E126" s="2">
        <v>1</v>
      </c>
      <c r="F126" s="2">
        <v>1900</v>
      </c>
      <c r="G126" s="2">
        <f>E126*F126</f>
        <v>1900</v>
      </c>
    </row>
    <row r="127" spans="2:7" ht="30" x14ac:dyDescent="0.25">
      <c r="B127" s="25"/>
      <c r="C127" s="24" t="s">
        <v>8</v>
      </c>
      <c r="D127" s="12" t="s">
        <v>70</v>
      </c>
      <c r="E127" s="2">
        <v>1</v>
      </c>
      <c r="F127" s="2">
        <v>1400</v>
      </c>
      <c r="G127" s="2">
        <f>E127*F127</f>
        <v>1400</v>
      </c>
    </row>
    <row r="128" spans="2:7" ht="30" x14ac:dyDescent="0.25">
      <c r="B128" s="25"/>
      <c r="C128" s="24" t="s">
        <v>8</v>
      </c>
      <c r="D128" s="12" t="s">
        <v>70</v>
      </c>
      <c r="E128" s="2">
        <v>3</v>
      </c>
      <c r="F128" s="2">
        <v>1300</v>
      </c>
      <c r="G128" s="2">
        <f>E128*F128</f>
        <v>3900</v>
      </c>
    </row>
    <row r="129" spans="2:7" ht="30" x14ac:dyDescent="0.25">
      <c r="B129" s="25"/>
      <c r="C129" s="24" t="s">
        <v>9</v>
      </c>
      <c r="D129" s="13" t="s">
        <v>71</v>
      </c>
      <c r="E129" s="2">
        <v>2</v>
      </c>
      <c r="F129" s="2">
        <v>1200</v>
      </c>
      <c r="G129" s="2">
        <f t="shared" ref="G129" si="14">E129*F129</f>
        <v>2400</v>
      </c>
    </row>
    <row r="130" spans="2:7" ht="30" x14ac:dyDescent="0.25">
      <c r="B130" s="5">
        <v>3</v>
      </c>
      <c r="C130" s="4" t="s">
        <v>31</v>
      </c>
      <c r="D130" s="14"/>
      <c r="E130" s="6">
        <f>SUM(E131:E137)</f>
        <v>8</v>
      </c>
      <c r="F130" s="6"/>
      <c r="G130" s="6">
        <f>SUM(G131:G137)</f>
        <v>11800</v>
      </c>
    </row>
    <row r="131" spans="2:7" ht="30" x14ac:dyDescent="0.25">
      <c r="B131" s="25"/>
      <c r="C131" s="24" t="s">
        <v>7</v>
      </c>
      <c r="D131" s="12" t="s">
        <v>68</v>
      </c>
      <c r="E131" s="2">
        <v>1</v>
      </c>
      <c r="F131" s="2">
        <v>2800</v>
      </c>
      <c r="G131" s="2">
        <f t="shared" ref="G131:G137" si="15">E131*F131</f>
        <v>2800</v>
      </c>
    </row>
    <row r="132" spans="2:7" ht="30" x14ac:dyDescent="0.25">
      <c r="B132" s="25"/>
      <c r="C132" s="24" t="s">
        <v>8</v>
      </c>
      <c r="D132" s="12" t="s">
        <v>69</v>
      </c>
      <c r="E132" s="2">
        <v>1</v>
      </c>
      <c r="F132" s="2">
        <v>1500</v>
      </c>
      <c r="G132" s="2">
        <f t="shared" si="15"/>
        <v>1500</v>
      </c>
    </row>
    <row r="133" spans="2:7" ht="30" x14ac:dyDescent="0.25">
      <c r="B133" s="25"/>
      <c r="C133" s="24" t="s">
        <v>8</v>
      </c>
      <c r="D133" s="12" t="s">
        <v>70</v>
      </c>
      <c r="E133" s="2">
        <v>1</v>
      </c>
      <c r="F133" s="2">
        <v>1400</v>
      </c>
      <c r="G133" s="2">
        <f t="shared" si="15"/>
        <v>1400</v>
      </c>
    </row>
    <row r="134" spans="2:7" ht="30" x14ac:dyDescent="0.25">
      <c r="B134" s="25"/>
      <c r="C134" s="24" t="s">
        <v>8</v>
      </c>
      <c r="D134" s="12" t="s">
        <v>70</v>
      </c>
      <c r="E134" s="2">
        <v>2</v>
      </c>
      <c r="F134" s="2">
        <v>1300</v>
      </c>
      <c r="G134" s="2">
        <f t="shared" si="15"/>
        <v>2600</v>
      </c>
    </row>
    <row r="135" spans="2:7" ht="30" x14ac:dyDescent="0.25">
      <c r="B135" s="25"/>
      <c r="C135" s="24" t="s">
        <v>8</v>
      </c>
      <c r="D135" s="12" t="s">
        <v>70</v>
      </c>
      <c r="E135" s="2">
        <v>1</v>
      </c>
      <c r="F135" s="2">
        <v>1200</v>
      </c>
      <c r="G135" s="2">
        <f t="shared" si="15"/>
        <v>1200</v>
      </c>
    </row>
    <row r="136" spans="2:7" ht="30" x14ac:dyDescent="0.25">
      <c r="B136" s="25"/>
      <c r="C136" s="24" t="s">
        <v>8</v>
      </c>
      <c r="D136" s="12" t="s">
        <v>70</v>
      </c>
      <c r="E136" s="2">
        <v>1</v>
      </c>
      <c r="F136" s="2">
        <v>1100</v>
      </c>
      <c r="G136" s="2">
        <f t="shared" si="15"/>
        <v>1100</v>
      </c>
    </row>
    <row r="137" spans="2:7" ht="30" x14ac:dyDescent="0.25">
      <c r="B137" s="25"/>
      <c r="C137" s="24" t="s">
        <v>9</v>
      </c>
      <c r="D137" s="13" t="s">
        <v>71</v>
      </c>
      <c r="E137" s="2">
        <v>1</v>
      </c>
      <c r="F137" s="2">
        <v>1200</v>
      </c>
      <c r="G137" s="2">
        <f t="shared" si="15"/>
        <v>1200</v>
      </c>
    </row>
    <row r="138" spans="2:7" ht="18" x14ac:dyDescent="0.25">
      <c r="B138" s="27" t="s">
        <v>40</v>
      </c>
      <c r="C138" s="20" t="s">
        <v>57</v>
      </c>
      <c r="D138" s="21"/>
      <c r="E138" s="20">
        <f t="shared" ref="E138" si="16">E139+E140+E141+E147</f>
        <v>14</v>
      </c>
      <c r="F138" s="20"/>
      <c r="G138" s="26">
        <f t="shared" ref="G138" si="17">G139+G140+G141+G147</f>
        <v>30200</v>
      </c>
    </row>
    <row r="139" spans="2:7" ht="30" x14ac:dyDescent="0.25">
      <c r="B139" s="25"/>
      <c r="C139" s="24" t="s">
        <v>4</v>
      </c>
      <c r="D139" s="12" t="s">
        <v>66</v>
      </c>
      <c r="E139" s="2">
        <v>1</v>
      </c>
      <c r="F139" s="2">
        <v>4400</v>
      </c>
      <c r="G139" s="2">
        <f>E139*F139</f>
        <v>4400</v>
      </c>
    </row>
    <row r="140" spans="2:7" ht="30" x14ac:dyDescent="0.25">
      <c r="B140" s="25"/>
      <c r="C140" s="24" t="s">
        <v>5</v>
      </c>
      <c r="D140" s="12" t="s">
        <v>67</v>
      </c>
      <c r="E140" s="2">
        <v>1</v>
      </c>
      <c r="F140" s="2">
        <v>3600</v>
      </c>
      <c r="G140" s="2">
        <f>E140*F140</f>
        <v>3600</v>
      </c>
    </row>
    <row r="141" spans="2:7" ht="30" x14ac:dyDescent="0.25">
      <c r="B141" s="5">
        <v>1</v>
      </c>
      <c r="C141" s="4" t="s">
        <v>29</v>
      </c>
      <c r="D141" s="14"/>
      <c r="E141" s="6">
        <f t="shared" ref="E141" si="18">SUM(E142:E146)</f>
        <v>5</v>
      </c>
      <c r="F141" s="6"/>
      <c r="G141" s="6">
        <f t="shared" ref="G141" si="19">SUM(G142:G146)</f>
        <v>11000</v>
      </c>
    </row>
    <row r="142" spans="2:7" ht="30" x14ac:dyDescent="0.25">
      <c r="B142" s="25"/>
      <c r="C142" s="24" t="s">
        <v>7</v>
      </c>
      <c r="D142" s="12" t="s">
        <v>68</v>
      </c>
      <c r="E142" s="2">
        <v>1</v>
      </c>
      <c r="F142" s="2">
        <v>2800</v>
      </c>
      <c r="G142" s="2">
        <f>E142*F142</f>
        <v>2800</v>
      </c>
    </row>
    <row r="143" spans="2:7" ht="30" x14ac:dyDescent="0.25">
      <c r="B143" s="25"/>
      <c r="C143" s="24" t="s">
        <v>8</v>
      </c>
      <c r="D143" s="12" t="s">
        <v>69</v>
      </c>
      <c r="E143" s="2">
        <v>1</v>
      </c>
      <c r="F143" s="2">
        <v>2500</v>
      </c>
      <c r="G143" s="2">
        <f t="shared" ref="G143:G146" si="20">E143*F143</f>
        <v>2500</v>
      </c>
    </row>
    <row r="144" spans="2:7" ht="30" x14ac:dyDescent="0.25">
      <c r="B144" s="25"/>
      <c r="C144" s="24" t="s">
        <v>8</v>
      </c>
      <c r="D144" s="12" t="s">
        <v>69</v>
      </c>
      <c r="E144" s="2">
        <v>1</v>
      </c>
      <c r="F144" s="2">
        <v>2100</v>
      </c>
      <c r="G144" s="2">
        <f t="shared" si="20"/>
        <v>2100</v>
      </c>
    </row>
    <row r="145" spans="2:7" ht="30" x14ac:dyDescent="0.25">
      <c r="B145" s="25"/>
      <c r="C145" s="24" t="s">
        <v>8</v>
      </c>
      <c r="D145" s="12" t="s">
        <v>70</v>
      </c>
      <c r="E145" s="2">
        <v>1</v>
      </c>
      <c r="F145" s="2">
        <v>2000</v>
      </c>
      <c r="G145" s="2">
        <f t="shared" si="20"/>
        <v>2000</v>
      </c>
    </row>
    <row r="146" spans="2:7" ht="30" x14ac:dyDescent="0.25">
      <c r="B146" s="25"/>
      <c r="C146" s="24" t="s">
        <v>8</v>
      </c>
      <c r="D146" s="12" t="s">
        <v>70</v>
      </c>
      <c r="E146" s="2">
        <f>1+1-1</f>
        <v>1</v>
      </c>
      <c r="F146" s="2">
        <v>1600</v>
      </c>
      <c r="G146" s="2">
        <f t="shared" si="20"/>
        <v>1600</v>
      </c>
    </row>
    <row r="147" spans="2:7" ht="30" x14ac:dyDescent="0.25">
      <c r="B147" s="5">
        <v>2</v>
      </c>
      <c r="C147" s="4" t="s">
        <v>30</v>
      </c>
      <c r="D147" s="14"/>
      <c r="E147" s="6">
        <f>SUM(E148:E153)</f>
        <v>7</v>
      </c>
      <c r="F147" s="6"/>
      <c r="G147" s="6">
        <f>SUM(G148:G153)</f>
        <v>11200</v>
      </c>
    </row>
    <row r="148" spans="2:7" ht="30" x14ac:dyDescent="0.25">
      <c r="B148" s="25"/>
      <c r="C148" s="24" t="s">
        <v>7</v>
      </c>
      <c r="D148" s="12" t="s">
        <v>68</v>
      </c>
      <c r="E148" s="2">
        <v>1</v>
      </c>
      <c r="F148" s="2">
        <v>2800</v>
      </c>
      <c r="G148" s="2">
        <f t="shared" ref="G148:G153" si="21">E148*F148</f>
        <v>2800</v>
      </c>
    </row>
    <row r="149" spans="2:7" ht="30" x14ac:dyDescent="0.25">
      <c r="B149" s="25"/>
      <c r="C149" s="24" t="s">
        <v>8</v>
      </c>
      <c r="D149" s="12" t="s">
        <v>70</v>
      </c>
      <c r="E149" s="2">
        <v>1</v>
      </c>
      <c r="F149" s="2">
        <v>1800</v>
      </c>
      <c r="G149" s="2">
        <f t="shared" si="21"/>
        <v>1800</v>
      </c>
    </row>
    <row r="150" spans="2:7" ht="30" x14ac:dyDescent="0.25">
      <c r="B150" s="25"/>
      <c r="C150" s="24" t="s">
        <v>8</v>
      </c>
      <c r="D150" s="12" t="s">
        <v>70</v>
      </c>
      <c r="E150" s="2">
        <v>2</v>
      </c>
      <c r="F150" s="2">
        <v>1600</v>
      </c>
      <c r="G150" s="2">
        <f t="shared" si="21"/>
        <v>3200</v>
      </c>
    </row>
    <row r="151" spans="2:7" ht="30" x14ac:dyDescent="0.25">
      <c r="B151" s="25"/>
      <c r="C151" s="24" t="s">
        <v>9</v>
      </c>
      <c r="D151" s="12" t="s">
        <v>71</v>
      </c>
      <c r="E151" s="2">
        <v>1</v>
      </c>
      <c r="F151" s="2">
        <v>1400</v>
      </c>
      <c r="G151" s="2">
        <f t="shared" si="21"/>
        <v>1400</v>
      </c>
    </row>
    <row r="152" spans="2:7" ht="30" x14ac:dyDescent="0.25">
      <c r="B152" s="25"/>
      <c r="C152" s="24" t="s">
        <v>9</v>
      </c>
      <c r="D152" s="12" t="s">
        <v>71</v>
      </c>
      <c r="E152" s="2">
        <v>1</v>
      </c>
      <c r="F152" s="2">
        <v>1000</v>
      </c>
      <c r="G152" s="2">
        <f t="shared" si="21"/>
        <v>1000</v>
      </c>
    </row>
    <row r="153" spans="2:7" ht="30" x14ac:dyDescent="0.25">
      <c r="B153" s="25"/>
      <c r="C153" s="24" t="s">
        <v>10</v>
      </c>
      <c r="D153" s="12" t="s">
        <v>72</v>
      </c>
      <c r="E153" s="2">
        <v>1</v>
      </c>
      <c r="F153" s="2">
        <v>1000</v>
      </c>
      <c r="G153" s="2">
        <f t="shared" si="21"/>
        <v>1000</v>
      </c>
    </row>
    <row r="154" spans="2:7" ht="57.75" customHeight="1" x14ac:dyDescent="0.25">
      <c r="B154" s="27" t="s">
        <v>46</v>
      </c>
      <c r="C154" s="20" t="s">
        <v>47</v>
      </c>
      <c r="D154" s="21"/>
      <c r="E154" s="20">
        <f>E155+E156+E157+E163+E167</f>
        <v>15</v>
      </c>
      <c r="F154" s="20"/>
      <c r="G154" s="26">
        <f>G155+G156+G157+G163+G167</f>
        <v>33950</v>
      </c>
    </row>
    <row r="155" spans="2:7" ht="30" x14ac:dyDescent="0.25">
      <c r="B155" s="25"/>
      <c r="C155" s="24" t="s">
        <v>4</v>
      </c>
      <c r="D155" s="12" t="s">
        <v>66</v>
      </c>
      <c r="E155" s="2">
        <v>1</v>
      </c>
      <c r="F155" s="2">
        <v>4400</v>
      </c>
      <c r="G155" s="2">
        <f>E155*F155</f>
        <v>4400</v>
      </c>
    </row>
    <row r="156" spans="2:7" ht="30" x14ac:dyDescent="0.25">
      <c r="B156" s="25"/>
      <c r="C156" s="24" t="s">
        <v>5</v>
      </c>
      <c r="D156" s="12" t="s">
        <v>67</v>
      </c>
      <c r="E156" s="2">
        <v>1</v>
      </c>
      <c r="F156" s="2">
        <v>4000</v>
      </c>
      <c r="G156" s="2">
        <f>E156*F156</f>
        <v>4000</v>
      </c>
    </row>
    <row r="157" spans="2:7" ht="30" x14ac:dyDescent="0.25">
      <c r="B157" s="5">
        <v>1</v>
      </c>
      <c r="C157" s="4" t="s">
        <v>48</v>
      </c>
      <c r="D157" s="14"/>
      <c r="E157" s="6">
        <f>SUM(E158:E162)</f>
        <v>5</v>
      </c>
      <c r="F157" s="6"/>
      <c r="G157" s="6">
        <f>SUM(G158:G162)</f>
        <v>8150</v>
      </c>
    </row>
    <row r="158" spans="2:7" ht="30" x14ac:dyDescent="0.25">
      <c r="B158" s="25"/>
      <c r="C158" s="24" t="s">
        <v>7</v>
      </c>
      <c r="D158" s="12" t="s">
        <v>68</v>
      </c>
      <c r="E158" s="2">
        <v>1</v>
      </c>
      <c r="F158" s="2">
        <v>2800</v>
      </c>
      <c r="G158" s="2">
        <f t="shared" ref="G158:G162" si="22">E158*F158</f>
        <v>2800</v>
      </c>
    </row>
    <row r="159" spans="2:7" ht="30" x14ac:dyDescent="0.25">
      <c r="B159" s="25"/>
      <c r="C159" s="24" t="s">
        <v>8</v>
      </c>
      <c r="D159" s="12" t="s">
        <v>69</v>
      </c>
      <c r="E159" s="2">
        <v>1</v>
      </c>
      <c r="F159" s="2">
        <v>1700</v>
      </c>
      <c r="G159" s="2">
        <f t="shared" si="22"/>
        <v>1700</v>
      </c>
    </row>
    <row r="160" spans="2:7" ht="30" x14ac:dyDescent="0.25">
      <c r="B160" s="25"/>
      <c r="C160" s="24" t="s">
        <v>8</v>
      </c>
      <c r="D160" s="13" t="s">
        <v>70</v>
      </c>
      <c r="E160" s="2">
        <v>1</v>
      </c>
      <c r="F160" s="2">
        <v>1300</v>
      </c>
      <c r="G160" s="2">
        <f t="shared" si="22"/>
        <v>1300</v>
      </c>
    </row>
    <row r="161" spans="2:7" ht="30" x14ac:dyDescent="0.25">
      <c r="B161" s="25"/>
      <c r="C161" s="24" t="s">
        <v>9</v>
      </c>
      <c r="D161" s="13" t="s">
        <v>71</v>
      </c>
      <c r="E161" s="2">
        <v>1</v>
      </c>
      <c r="F161" s="2">
        <v>1200</v>
      </c>
      <c r="G161" s="2">
        <f t="shared" si="22"/>
        <v>1200</v>
      </c>
    </row>
    <row r="162" spans="2:7" ht="30" x14ac:dyDescent="0.25">
      <c r="B162" s="25"/>
      <c r="C162" s="24" t="s">
        <v>10</v>
      </c>
      <c r="D162" s="12" t="s">
        <v>72</v>
      </c>
      <c r="E162" s="2">
        <v>1</v>
      </c>
      <c r="F162" s="2">
        <v>1150</v>
      </c>
      <c r="G162" s="2">
        <f t="shared" si="22"/>
        <v>1150</v>
      </c>
    </row>
    <row r="163" spans="2:7" ht="30" x14ac:dyDescent="0.25">
      <c r="B163" s="5">
        <v>2</v>
      </c>
      <c r="C163" s="7" t="s">
        <v>49</v>
      </c>
      <c r="D163" s="8"/>
      <c r="E163" s="6">
        <f>SUM(E164:E166)</f>
        <v>3</v>
      </c>
      <c r="F163" s="6"/>
      <c r="G163" s="6">
        <f>SUM(G164:G166)</f>
        <v>7300</v>
      </c>
    </row>
    <row r="164" spans="2:7" ht="30" x14ac:dyDescent="0.25">
      <c r="B164" s="25"/>
      <c r="C164" s="24" t="s">
        <v>7</v>
      </c>
      <c r="D164" s="12" t="s">
        <v>68</v>
      </c>
      <c r="E164" s="2">
        <v>1</v>
      </c>
      <c r="F164" s="2">
        <v>4000</v>
      </c>
      <c r="G164" s="2">
        <f>E164*F164</f>
        <v>4000</v>
      </c>
    </row>
    <row r="165" spans="2:7" ht="30" x14ac:dyDescent="0.25">
      <c r="B165" s="25"/>
      <c r="C165" s="24" t="s">
        <v>8</v>
      </c>
      <c r="D165" s="12" t="s">
        <v>69</v>
      </c>
      <c r="E165" s="2">
        <f>2-1</f>
        <v>1</v>
      </c>
      <c r="F165" s="2">
        <v>1700</v>
      </c>
      <c r="G165" s="2">
        <f>E165*F165</f>
        <v>1700</v>
      </c>
    </row>
    <row r="166" spans="2:7" ht="30" x14ac:dyDescent="0.25">
      <c r="B166" s="25"/>
      <c r="C166" s="24" t="s">
        <v>9</v>
      </c>
      <c r="D166" s="13" t="s">
        <v>71</v>
      </c>
      <c r="E166" s="2">
        <v>1</v>
      </c>
      <c r="F166" s="2">
        <v>1600</v>
      </c>
      <c r="G166" s="2">
        <f>E166*F166</f>
        <v>1600</v>
      </c>
    </row>
    <row r="167" spans="2:7" ht="60" x14ac:dyDescent="0.25">
      <c r="B167" s="25">
        <v>3</v>
      </c>
      <c r="C167" s="8" t="s">
        <v>60</v>
      </c>
      <c r="D167" s="8"/>
      <c r="E167" s="6">
        <f t="shared" ref="E167" si="23">SUM(E168:E172)</f>
        <v>5</v>
      </c>
      <c r="F167" s="6"/>
      <c r="G167" s="6">
        <f t="shared" ref="G167" si="24">SUM(G168:G172)</f>
        <v>10100</v>
      </c>
    </row>
    <row r="168" spans="2:7" ht="30" x14ac:dyDescent="0.25">
      <c r="B168" s="25"/>
      <c r="C168" s="24" t="s">
        <v>7</v>
      </c>
      <c r="D168" s="12" t="s">
        <v>68</v>
      </c>
      <c r="E168" s="2">
        <v>1</v>
      </c>
      <c r="F168" s="2">
        <v>3500</v>
      </c>
      <c r="G168" s="2">
        <f>E168*F168</f>
        <v>3500</v>
      </c>
    </row>
    <row r="169" spans="2:7" ht="30" x14ac:dyDescent="0.25">
      <c r="B169" s="25"/>
      <c r="C169" s="24" t="s">
        <v>8</v>
      </c>
      <c r="D169" s="12" t="s">
        <v>69</v>
      </c>
      <c r="E169" s="2">
        <v>1</v>
      </c>
      <c r="F169" s="2">
        <v>2300</v>
      </c>
      <c r="G169" s="2">
        <f>E169*F169</f>
        <v>2300</v>
      </c>
    </row>
    <row r="170" spans="2:7" ht="30" x14ac:dyDescent="0.25">
      <c r="B170" s="25"/>
      <c r="C170" s="24" t="s">
        <v>8</v>
      </c>
      <c r="D170" s="13" t="s">
        <v>70</v>
      </c>
      <c r="E170" s="2">
        <v>1</v>
      </c>
      <c r="F170" s="2">
        <v>2000</v>
      </c>
      <c r="G170" s="2">
        <f>E170*F170</f>
        <v>2000</v>
      </c>
    </row>
    <row r="171" spans="2:7" ht="30" x14ac:dyDescent="0.25">
      <c r="B171" s="25"/>
      <c r="C171" s="24" t="s">
        <v>8</v>
      </c>
      <c r="D171" s="13" t="s">
        <v>70</v>
      </c>
      <c r="E171" s="2">
        <v>1</v>
      </c>
      <c r="F171" s="2">
        <v>1400</v>
      </c>
      <c r="G171" s="2">
        <f>E171*F171</f>
        <v>1400</v>
      </c>
    </row>
    <row r="172" spans="2:7" ht="30" x14ac:dyDescent="0.25">
      <c r="B172" s="25"/>
      <c r="C172" s="24" t="s">
        <v>9</v>
      </c>
      <c r="D172" s="13" t="s">
        <v>71</v>
      </c>
      <c r="E172" s="2">
        <v>1</v>
      </c>
      <c r="F172" s="2">
        <v>900</v>
      </c>
      <c r="G172" s="2">
        <f>E172*F172</f>
        <v>900</v>
      </c>
    </row>
    <row r="173" spans="2:7" ht="54" x14ac:dyDescent="0.25">
      <c r="B173" s="27" t="s">
        <v>50</v>
      </c>
      <c r="C173" s="20" t="s">
        <v>54</v>
      </c>
      <c r="D173" s="21"/>
      <c r="E173" s="20">
        <f>E174+E175+E179</f>
        <v>26</v>
      </c>
      <c r="F173" s="20"/>
      <c r="G173" s="26">
        <f>G174+G175+G179</f>
        <v>35950</v>
      </c>
    </row>
    <row r="174" spans="2:7" ht="30" x14ac:dyDescent="0.25">
      <c r="B174" s="25"/>
      <c r="C174" s="24" t="s">
        <v>4</v>
      </c>
      <c r="D174" s="12" t="s">
        <v>66</v>
      </c>
      <c r="E174" s="2">
        <v>1</v>
      </c>
      <c r="F174" s="2">
        <v>4400</v>
      </c>
      <c r="G174" s="2">
        <f t="shared" ref="G174" si="25">E174*F174</f>
        <v>4400</v>
      </c>
    </row>
    <row r="175" spans="2:7" ht="30" x14ac:dyDescent="0.25">
      <c r="B175" s="25">
        <v>1</v>
      </c>
      <c r="C175" s="4" t="s">
        <v>55</v>
      </c>
      <c r="D175" s="14"/>
      <c r="E175" s="15">
        <f>SUM(E176:E178)</f>
        <v>3</v>
      </c>
      <c r="F175" s="15"/>
      <c r="G175" s="15">
        <f>SUM(G176:G178)</f>
        <v>5900</v>
      </c>
    </row>
    <row r="176" spans="2:7" ht="30" x14ac:dyDescent="0.25">
      <c r="B176" s="25"/>
      <c r="C176" s="24" t="s">
        <v>7</v>
      </c>
      <c r="D176" s="12" t="s">
        <v>68</v>
      </c>
      <c r="E176" s="2">
        <v>1</v>
      </c>
      <c r="F176" s="2">
        <v>3100</v>
      </c>
      <c r="G176" s="2">
        <f t="shared" ref="G176:G178" si="26">E176*F176</f>
        <v>3100</v>
      </c>
    </row>
    <row r="177" spans="2:7" ht="30" x14ac:dyDescent="0.25">
      <c r="B177" s="25"/>
      <c r="C177" s="24" t="s">
        <v>8</v>
      </c>
      <c r="D177" s="24" t="s">
        <v>70</v>
      </c>
      <c r="E177" s="2">
        <v>1</v>
      </c>
      <c r="F177" s="2">
        <v>1600</v>
      </c>
      <c r="G177" s="2">
        <f t="shared" si="26"/>
        <v>1600</v>
      </c>
    </row>
    <row r="178" spans="2:7" ht="30" x14ac:dyDescent="0.25">
      <c r="B178" s="25"/>
      <c r="C178" s="24" t="s">
        <v>8</v>
      </c>
      <c r="D178" s="24" t="s">
        <v>70</v>
      </c>
      <c r="E178" s="2">
        <v>1</v>
      </c>
      <c r="F178" s="2">
        <v>1200</v>
      </c>
      <c r="G178" s="2">
        <f t="shared" si="26"/>
        <v>1200</v>
      </c>
    </row>
    <row r="179" spans="2:7" ht="45" x14ac:dyDescent="0.25">
      <c r="B179" s="25">
        <v>2</v>
      </c>
      <c r="C179" s="4" t="s">
        <v>56</v>
      </c>
      <c r="D179" s="14"/>
      <c r="E179" s="15">
        <f>SUM(E180:E189)</f>
        <v>22</v>
      </c>
      <c r="F179" s="15"/>
      <c r="G179" s="15">
        <f>SUM(G180:G189)</f>
        <v>25650</v>
      </c>
    </row>
    <row r="180" spans="2:7" ht="30" x14ac:dyDescent="0.25">
      <c r="B180" s="25"/>
      <c r="C180" s="24" t="s">
        <v>7</v>
      </c>
      <c r="D180" s="12" t="s">
        <v>68</v>
      </c>
      <c r="E180" s="2">
        <v>1</v>
      </c>
      <c r="F180" s="2">
        <v>3100</v>
      </c>
      <c r="G180" s="2">
        <f t="shared" ref="G180:G184" si="27">E180*F180</f>
        <v>3100</v>
      </c>
    </row>
    <row r="181" spans="2:7" ht="30" x14ac:dyDescent="0.25">
      <c r="B181" s="25"/>
      <c r="C181" s="24" t="s">
        <v>8</v>
      </c>
      <c r="D181" s="10" t="s">
        <v>69</v>
      </c>
      <c r="E181" s="2">
        <v>1</v>
      </c>
      <c r="F181" s="2">
        <v>1700</v>
      </c>
      <c r="G181" s="2">
        <f t="shared" si="27"/>
        <v>1700</v>
      </c>
    </row>
    <row r="182" spans="2:7" ht="30" x14ac:dyDescent="0.25">
      <c r="B182" s="25"/>
      <c r="C182" s="24" t="s">
        <v>8</v>
      </c>
      <c r="D182" s="12" t="s">
        <v>70</v>
      </c>
      <c r="E182" s="2">
        <v>2</v>
      </c>
      <c r="F182" s="2">
        <v>1400</v>
      </c>
      <c r="G182" s="2">
        <f t="shared" si="27"/>
        <v>2800</v>
      </c>
    </row>
    <row r="183" spans="2:7" ht="30" x14ac:dyDescent="0.25">
      <c r="B183" s="25"/>
      <c r="C183" s="24" t="s">
        <v>8</v>
      </c>
      <c r="D183" s="12" t="s">
        <v>70</v>
      </c>
      <c r="E183" s="2">
        <v>1</v>
      </c>
      <c r="F183" s="2">
        <v>1200</v>
      </c>
      <c r="G183" s="2">
        <f t="shared" si="27"/>
        <v>1200</v>
      </c>
    </row>
    <row r="184" spans="2:7" ht="30" x14ac:dyDescent="0.25">
      <c r="B184" s="25"/>
      <c r="C184" s="24" t="s">
        <v>8</v>
      </c>
      <c r="D184" s="12" t="s">
        <v>70</v>
      </c>
      <c r="E184" s="2">
        <v>1</v>
      </c>
      <c r="F184" s="2">
        <v>1000</v>
      </c>
      <c r="G184" s="2">
        <f t="shared" si="27"/>
        <v>1000</v>
      </c>
    </row>
    <row r="185" spans="2:7" ht="30" x14ac:dyDescent="0.25">
      <c r="B185" s="25"/>
      <c r="C185" s="24" t="s">
        <v>9</v>
      </c>
      <c r="D185" s="12" t="s">
        <v>71</v>
      </c>
      <c r="E185" s="2">
        <v>2</v>
      </c>
      <c r="F185" s="2">
        <v>1200</v>
      </c>
      <c r="G185" s="2">
        <f>E185*F185</f>
        <v>2400</v>
      </c>
    </row>
    <row r="186" spans="2:7" ht="30" x14ac:dyDescent="0.25">
      <c r="B186" s="25"/>
      <c r="C186" s="24" t="s">
        <v>9</v>
      </c>
      <c r="D186" s="12" t="s">
        <v>71</v>
      </c>
      <c r="E186" s="2">
        <v>2</v>
      </c>
      <c r="F186" s="2">
        <v>900</v>
      </c>
      <c r="G186" s="2">
        <f t="shared" ref="G186:G189" si="28">E186*F186</f>
        <v>1800</v>
      </c>
    </row>
    <row r="187" spans="2:7" ht="30" x14ac:dyDescent="0.25">
      <c r="B187" s="25"/>
      <c r="C187" s="24" t="s">
        <v>10</v>
      </c>
      <c r="D187" s="12" t="s">
        <v>72</v>
      </c>
      <c r="E187" s="2">
        <v>1</v>
      </c>
      <c r="F187" s="2">
        <v>1150</v>
      </c>
      <c r="G187" s="2">
        <f t="shared" si="28"/>
        <v>1150</v>
      </c>
    </row>
    <row r="188" spans="2:7" ht="30" x14ac:dyDescent="0.25">
      <c r="B188" s="25"/>
      <c r="C188" s="24" t="s">
        <v>10</v>
      </c>
      <c r="D188" s="12" t="s">
        <v>72</v>
      </c>
      <c r="E188" s="2">
        <v>6</v>
      </c>
      <c r="F188" s="2">
        <v>1000</v>
      </c>
      <c r="G188" s="2">
        <f t="shared" si="28"/>
        <v>6000</v>
      </c>
    </row>
    <row r="189" spans="2:7" ht="30" x14ac:dyDescent="0.25">
      <c r="B189" s="25"/>
      <c r="C189" s="24" t="s">
        <v>10</v>
      </c>
      <c r="D189" s="12" t="s">
        <v>72</v>
      </c>
      <c r="E189" s="2">
        <v>5</v>
      </c>
      <c r="F189" s="2">
        <v>900</v>
      </c>
      <c r="G189" s="2">
        <f t="shared" si="28"/>
        <v>4500</v>
      </c>
    </row>
    <row r="190" spans="2:7" ht="36" x14ac:dyDescent="0.25">
      <c r="B190" s="27" t="s">
        <v>51</v>
      </c>
      <c r="C190" s="20" t="s">
        <v>53</v>
      </c>
      <c r="D190" s="21"/>
      <c r="E190" s="26">
        <f>E191+E192+E193+E197+E203</f>
        <v>15</v>
      </c>
      <c r="F190" s="20"/>
      <c r="G190" s="26">
        <f>G191+G192+G193+G197+G203</f>
        <v>27500</v>
      </c>
    </row>
    <row r="191" spans="2:7" ht="30" x14ac:dyDescent="0.25">
      <c r="B191" s="19"/>
      <c r="C191" s="18" t="s">
        <v>4</v>
      </c>
      <c r="D191" s="12" t="s">
        <v>66</v>
      </c>
      <c r="E191" s="9">
        <v>1</v>
      </c>
      <c r="F191" s="9">
        <v>4400</v>
      </c>
      <c r="G191" s="9">
        <f>E191*F191</f>
        <v>4400</v>
      </c>
    </row>
    <row r="192" spans="2:7" ht="30" x14ac:dyDescent="0.25">
      <c r="B192" s="19"/>
      <c r="C192" s="18" t="s">
        <v>5</v>
      </c>
      <c r="D192" s="12" t="s">
        <v>67</v>
      </c>
      <c r="E192" s="9">
        <v>1</v>
      </c>
      <c r="F192" s="9">
        <v>2500</v>
      </c>
      <c r="G192" s="9">
        <f>E192*F192</f>
        <v>2500</v>
      </c>
    </row>
    <row r="193" spans="2:7" ht="45" x14ac:dyDescent="0.25">
      <c r="B193" s="5">
        <v>1</v>
      </c>
      <c r="C193" s="4" t="s">
        <v>6</v>
      </c>
      <c r="D193" s="14"/>
      <c r="E193" s="6">
        <f>SUM(E194:E196)</f>
        <v>3</v>
      </c>
      <c r="F193" s="6"/>
      <c r="G193" s="6">
        <f>SUM(G194:G196)</f>
        <v>6500</v>
      </c>
    </row>
    <row r="194" spans="2:7" ht="30" x14ac:dyDescent="0.25">
      <c r="B194" s="19"/>
      <c r="C194" s="18" t="s">
        <v>7</v>
      </c>
      <c r="D194" s="12" t="s">
        <v>68</v>
      </c>
      <c r="E194" s="9">
        <v>1</v>
      </c>
      <c r="F194" s="9">
        <v>2500</v>
      </c>
      <c r="G194" s="9">
        <f>E194*F194</f>
        <v>2500</v>
      </c>
    </row>
    <row r="195" spans="2:7" ht="30" x14ac:dyDescent="0.25">
      <c r="B195" s="19"/>
      <c r="C195" s="18" t="s">
        <v>8</v>
      </c>
      <c r="D195" s="12" t="s">
        <v>69</v>
      </c>
      <c r="E195" s="9">
        <v>1</v>
      </c>
      <c r="F195" s="9">
        <v>2500</v>
      </c>
      <c r="G195" s="9">
        <f t="shared" ref="G195" si="29">E195*F195</f>
        <v>2500</v>
      </c>
    </row>
    <row r="196" spans="2:7" ht="30" x14ac:dyDescent="0.25">
      <c r="B196" s="19"/>
      <c r="C196" s="18" t="s">
        <v>8</v>
      </c>
      <c r="D196" s="12" t="s">
        <v>69</v>
      </c>
      <c r="E196" s="2">
        <v>1</v>
      </c>
      <c r="F196" s="9">
        <v>1500</v>
      </c>
      <c r="G196" s="9">
        <f>E196*F196</f>
        <v>1500</v>
      </c>
    </row>
    <row r="197" spans="2:7" ht="30" x14ac:dyDescent="0.25">
      <c r="B197" s="5">
        <v>2</v>
      </c>
      <c r="C197" s="4" t="s">
        <v>11</v>
      </c>
      <c r="D197" s="14"/>
      <c r="E197" s="6">
        <f>SUM(E198:E202)</f>
        <v>5</v>
      </c>
      <c r="F197" s="6"/>
      <c r="G197" s="6">
        <f>SUM(G198:G202)</f>
        <v>7000</v>
      </c>
    </row>
    <row r="198" spans="2:7" ht="30" x14ac:dyDescent="0.25">
      <c r="B198" s="19"/>
      <c r="C198" s="18" t="s">
        <v>7</v>
      </c>
      <c r="D198" s="12" t="s">
        <v>68</v>
      </c>
      <c r="E198" s="9">
        <v>1</v>
      </c>
      <c r="F198" s="9">
        <v>1800</v>
      </c>
      <c r="G198" s="9">
        <f>E198*F198</f>
        <v>1800</v>
      </c>
    </row>
    <row r="199" spans="2:7" ht="30" x14ac:dyDescent="0.25">
      <c r="B199" s="19"/>
      <c r="C199" s="18" t="s">
        <v>8</v>
      </c>
      <c r="D199" s="12" t="s">
        <v>69</v>
      </c>
      <c r="E199" s="2">
        <v>1</v>
      </c>
      <c r="F199" s="9">
        <v>1500</v>
      </c>
      <c r="G199" s="9">
        <f>E199*F199</f>
        <v>1500</v>
      </c>
    </row>
    <row r="200" spans="2:7" ht="30" x14ac:dyDescent="0.25">
      <c r="B200" s="19"/>
      <c r="C200" s="18" t="s">
        <v>8</v>
      </c>
      <c r="D200" s="12" t="s">
        <v>70</v>
      </c>
      <c r="E200" s="9">
        <v>1</v>
      </c>
      <c r="F200" s="9">
        <v>1400</v>
      </c>
      <c r="G200" s="9">
        <f t="shared" ref="G200:G202" si="30">E200*F200</f>
        <v>1400</v>
      </c>
    </row>
    <row r="201" spans="2:7" ht="30" x14ac:dyDescent="0.25">
      <c r="B201" s="19"/>
      <c r="C201" s="18" t="s">
        <v>8</v>
      </c>
      <c r="D201" s="12" t="s">
        <v>70</v>
      </c>
      <c r="E201" s="9">
        <v>1</v>
      </c>
      <c r="F201" s="9">
        <v>1300</v>
      </c>
      <c r="G201" s="9">
        <f t="shared" si="30"/>
        <v>1300</v>
      </c>
    </row>
    <row r="202" spans="2:7" ht="30" x14ac:dyDescent="0.25">
      <c r="B202" s="19"/>
      <c r="C202" s="18" t="s">
        <v>9</v>
      </c>
      <c r="D202" s="12" t="s">
        <v>71</v>
      </c>
      <c r="E202" s="9">
        <v>1</v>
      </c>
      <c r="F202" s="9">
        <v>1000</v>
      </c>
      <c r="G202" s="9">
        <f t="shared" si="30"/>
        <v>1000</v>
      </c>
    </row>
    <row r="203" spans="2:7" ht="24.75" customHeight="1" x14ac:dyDescent="0.25">
      <c r="B203" s="5">
        <v>3</v>
      </c>
      <c r="C203" s="4" t="s">
        <v>85</v>
      </c>
      <c r="D203" s="12"/>
      <c r="E203" s="6">
        <f>SUM(E204:E206)</f>
        <v>5</v>
      </c>
      <c r="F203" s="6"/>
      <c r="G203" s="6">
        <f>SUM(G204:G206)</f>
        <v>7100</v>
      </c>
    </row>
    <row r="204" spans="2:7" ht="30" x14ac:dyDescent="0.25">
      <c r="B204" s="19"/>
      <c r="C204" s="18" t="s">
        <v>7</v>
      </c>
      <c r="D204" s="12" t="s">
        <v>68</v>
      </c>
      <c r="E204" s="9">
        <v>1</v>
      </c>
      <c r="F204" s="9">
        <v>2500</v>
      </c>
      <c r="G204" s="9">
        <f t="shared" ref="G204:G206" si="31">E204*F204</f>
        <v>2500</v>
      </c>
    </row>
    <row r="205" spans="2:7" ht="30" x14ac:dyDescent="0.25">
      <c r="B205" s="19"/>
      <c r="C205" s="18" t="s">
        <v>8</v>
      </c>
      <c r="D205" s="12" t="s">
        <v>70</v>
      </c>
      <c r="E205" s="9">
        <f>1+1</f>
        <v>2</v>
      </c>
      <c r="F205" s="9">
        <v>1100</v>
      </c>
      <c r="G205" s="9">
        <f t="shared" si="31"/>
        <v>2200</v>
      </c>
    </row>
    <row r="206" spans="2:7" ht="30" x14ac:dyDescent="0.25">
      <c r="B206" s="19"/>
      <c r="C206" s="18" t="s">
        <v>9</v>
      </c>
      <c r="D206" s="12" t="s">
        <v>71</v>
      </c>
      <c r="E206" s="9">
        <v>2</v>
      </c>
      <c r="F206" s="9">
        <v>1200</v>
      </c>
      <c r="G206" s="9">
        <f t="shared" si="31"/>
        <v>2400</v>
      </c>
    </row>
    <row r="207" spans="2:7" ht="36" x14ac:dyDescent="0.25">
      <c r="B207" s="27" t="s">
        <v>58</v>
      </c>
      <c r="C207" s="20" t="s">
        <v>61</v>
      </c>
      <c r="D207" s="21"/>
      <c r="E207" s="20">
        <f>E208+E209+E212</f>
        <v>8</v>
      </c>
      <c r="F207" s="20"/>
      <c r="G207" s="26">
        <f>G208+G209+G212</f>
        <v>14800</v>
      </c>
    </row>
    <row r="208" spans="2:7" ht="30" x14ac:dyDescent="0.25">
      <c r="B208" s="19"/>
      <c r="C208" s="18" t="s">
        <v>4</v>
      </c>
      <c r="D208" s="12" t="s">
        <v>66</v>
      </c>
      <c r="E208" s="9">
        <v>1</v>
      </c>
      <c r="F208" s="9">
        <v>4400</v>
      </c>
      <c r="G208" s="9">
        <f>E208*F208</f>
        <v>4400</v>
      </c>
    </row>
    <row r="209" spans="2:7" x14ac:dyDescent="0.25">
      <c r="B209" s="5">
        <v>1</v>
      </c>
      <c r="C209" s="4" t="s">
        <v>23</v>
      </c>
      <c r="D209" s="14"/>
      <c r="E209" s="6">
        <f>SUM(E210:E211)</f>
        <v>3</v>
      </c>
      <c r="F209" s="6"/>
      <c r="G209" s="6">
        <f>SUM(G210:G211)</f>
        <v>4600</v>
      </c>
    </row>
    <row r="210" spans="2:7" ht="30" x14ac:dyDescent="0.25">
      <c r="B210" s="19"/>
      <c r="C210" s="18" t="s">
        <v>7</v>
      </c>
      <c r="D210" s="12" t="s">
        <v>68</v>
      </c>
      <c r="E210" s="9">
        <v>1</v>
      </c>
      <c r="F210" s="9">
        <v>2000</v>
      </c>
      <c r="G210" s="9">
        <f>E210*F210</f>
        <v>2000</v>
      </c>
    </row>
    <row r="211" spans="2:7" ht="30" x14ac:dyDescent="0.25">
      <c r="B211" s="19"/>
      <c r="C211" s="18" t="s">
        <v>8</v>
      </c>
      <c r="D211" s="12" t="s">
        <v>70</v>
      </c>
      <c r="E211" s="9">
        <v>2</v>
      </c>
      <c r="F211" s="9">
        <v>1300</v>
      </c>
      <c r="G211" s="9">
        <f>E211*F211</f>
        <v>2600</v>
      </c>
    </row>
    <row r="212" spans="2:7" ht="30" x14ac:dyDescent="0.25">
      <c r="B212" s="5">
        <v>2</v>
      </c>
      <c r="C212" s="4" t="s">
        <v>82</v>
      </c>
      <c r="D212" s="14"/>
      <c r="E212" s="6">
        <f>SUM(E213:E215)</f>
        <v>4</v>
      </c>
      <c r="F212" s="6"/>
      <c r="G212" s="6">
        <f>SUM(G213:G215)</f>
        <v>5800</v>
      </c>
    </row>
    <row r="213" spans="2:7" ht="30" x14ac:dyDescent="0.25">
      <c r="B213" s="19"/>
      <c r="C213" s="18" t="s">
        <v>7</v>
      </c>
      <c r="D213" s="12" t="s">
        <v>68</v>
      </c>
      <c r="E213" s="9">
        <v>1</v>
      </c>
      <c r="F213" s="9">
        <v>2000</v>
      </c>
      <c r="G213" s="9">
        <f>E213*F213</f>
        <v>2000</v>
      </c>
    </row>
    <row r="214" spans="2:7" ht="30" x14ac:dyDescent="0.25">
      <c r="B214" s="19"/>
      <c r="C214" s="18" t="s">
        <v>8</v>
      </c>
      <c r="D214" s="12" t="s">
        <v>70</v>
      </c>
      <c r="E214" s="9">
        <v>2</v>
      </c>
      <c r="F214" s="9">
        <v>1300</v>
      </c>
      <c r="G214" s="9">
        <f t="shared" ref="G214:G215" si="32">E214*F214</f>
        <v>2600</v>
      </c>
    </row>
    <row r="215" spans="2:7" ht="30" x14ac:dyDescent="0.25">
      <c r="B215" s="19"/>
      <c r="C215" s="18" t="s">
        <v>9</v>
      </c>
      <c r="D215" s="12" t="s">
        <v>71</v>
      </c>
      <c r="E215" s="9">
        <v>1</v>
      </c>
      <c r="F215" s="9">
        <v>1200</v>
      </c>
      <c r="G215" s="9">
        <f t="shared" si="32"/>
        <v>1200</v>
      </c>
    </row>
    <row r="216" spans="2:7" ht="36" x14ac:dyDescent="0.25">
      <c r="B216" s="27" t="s">
        <v>77</v>
      </c>
      <c r="C216" s="20" t="s">
        <v>78</v>
      </c>
      <c r="D216" s="21"/>
      <c r="E216" s="20">
        <f>E217+E218+E219+E223</f>
        <v>13</v>
      </c>
      <c r="F216" s="20"/>
      <c r="G216" s="26">
        <f>G217+G218+G219+G223</f>
        <v>22800</v>
      </c>
    </row>
    <row r="217" spans="2:7" ht="30" x14ac:dyDescent="0.25">
      <c r="B217" s="19"/>
      <c r="C217" s="18" t="s">
        <v>4</v>
      </c>
      <c r="D217" s="12" t="s">
        <v>66</v>
      </c>
      <c r="E217" s="2">
        <v>1</v>
      </c>
      <c r="F217" s="2">
        <v>3800</v>
      </c>
      <c r="G217" s="2">
        <f>F217*E217</f>
        <v>3800</v>
      </c>
    </row>
    <row r="218" spans="2:7" ht="30" x14ac:dyDescent="0.25">
      <c r="B218" s="19"/>
      <c r="C218" s="18" t="s">
        <v>5</v>
      </c>
      <c r="D218" s="12" t="s">
        <v>67</v>
      </c>
      <c r="E218" s="9">
        <v>1</v>
      </c>
      <c r="F218" s="9">
        <v>3600</v>
      </c>
      <c r="G218" s="2">
        <f>F218*E218</f>
        <v>3600</v>
      </c>
    </row>
    <row r="219" spans="2:7" ht="30" x14ac:dyDescent="0.25">
      <c r="B219" s="19">
        <v>1</v>
      </c>
      <c r="C219" s="4" t="s">
        <v>79</v>
      </c>
      <c r="D219" s="12"/>
      <c r="E219" s="22">
        <f>SUM(E220:E222)</f>
        <v>4</v>
      </c>
      <c r="F219" s="22"/>
      <c r="G219" s="22">
        <f>SUM(G220:G222)</f>
        <v>6000</v>
      </c>
    </row>
    <row r="220" spans="2:7" ht="30" x14ac:dyDescent="0.25">
      <c r="B220" s="19"/>
      <c r="C220" s="18" t="s">
        <v>7</v>
      </c>
      <c r="D220" s="12" t="s">
        <v>68</v>
      </c>
      <c r="E220" s="9">
        <v>1</v>
      </c>
      <c r="F220" s="9">
        <v>2200</v>
      </c>
      <c r="G220" s="2">
        <f t="shared" ref="G220:G222" si="33">F220*E220</f>
        <v>2200</v>
      </c>
    </row>
    <row r="221" spans="2:7" ht="30" x14ac:dyDescent="0.25">
      <c r="B221" s="19"/>
      <c r="C221" s="18" t="s">
        <v>8</v>
      </c>
      <c r="D221" s="12" t="s">
        <v>69</v>
      </c>
      <c r="E221" s="9">
        <v>2</v>
      </c>
      <c r="F221" s="9">
        <v>1300</v>
      </c>
      <c r="G221" s="2">
        <f t="shared" si="33"/>
        <v>2600</v>
      </c>
    </row>
    <row r="222" spans="2:7" ht="30" x14ac:dyDescent="0.25">
      <c r="B222" s="19"/>
      <c r="C222" s="18" t="s">
        <v>8</v>
      </c>
      <c r="D222" s="12" t="s">
        <v>70</v>
      </c>
      <c r="E222" s="9">
        <v>1</v>
      </c>
      <c r="F222" s="9">
        <v>1200</v>
      </c>
      <c r="G222" s="2">
        <f t="shared" si="33"/>
        <v>1200</v>
      </c>
    </row>
    <row r="223" spans="2:7" ht="30" x14ac:dyDescent="0.25">
      <c r="B223" s="19">
        <v>2</v>
      </c>
      <c r="C223" s="4" t="s">
        <v>80</v>
      </c>
      <c r="D223" s="12"/>
      <c r="E223" s="22">
        <f>SUM(E224:E227)</f>
        <v>7</v>
      </c>
      <c r="F223" s="22"/>
      <c r="G223" s="22">
        <f>SUM(G224:G227)</f>
        <v>9400</v>
      </c>
    </row>
    <row r="224" spans="2:7" ht="30" x14ac:dyDescent="0.25">
      <c r="B224" s="19"/>
      <c r="C224" s="18" t="s">
        <v>7</v>
      </c>
      <c r="D224" s="12" t="s">
        <v>68</v>
      </c>
      <c r="E224" s="9">
        <v>1</v>
      </c>
      <c r="F224" s="9">
        <v>2200</v>
      </c>
      <c r="G224" s="2">
        <f t="shared" ref="G224:G227" si="34">F224*E224</f>
        <v>2200</v>
      </c>
    </row>
    <row r="225" spans="2:7" ht="30" x14ac:dyDescent="0.25">
      <c r="B225" s="19"/>
      <c r="C225" s="18" t="s">
        <v>8</v>
      </c>
      <c r="D225" s="12" t="s">
        <v>69</v>
      </c>
      <c r="E225" s="9">
        <v>1</v>
      </c>
      <c r="F225" s="9">
        <v>1500</v>
      </c>
      <c r="G225" s="2">
        <f t="shared" si="34"/>
        <v>1500</v>
      </c>
    </row>
    <row r="226" spans="2:7" ht="30" x14ac:dyDescent="0.25">
      <c r="B226" s="19"/>
      <c r="C226" s="18" t="s">
        <v>8</v>
      </c>
      <c r="D226" s="12" t="s">
        <v>70</v>
      </c>
      <c r="E226" s="9">
        <v>2</v>
      </c>
      <c r="F226" s="9">
        <v>1200</v>
      </c>
      <c r="G226" s="2">
        <f t="shared" si="34"/>
        <v>2400</v>
      </c>
    </row>
    <row r="227" spans="2:7" ht="30" x14ac:dyDescent="0.25">
      <c r="B227" s="19"/>
      <c r="C227" s="18" t="s">
        <v>8</v>
      </c>
      <c r="D227" s="12" t="s">
        <v>70</v>
      </c>
      <c r="E227" s="9">
        <f>4-1</f>
        <v>3</v>
      </c>
      <c r="F227" s="9">
        <v>1100</v>
      </c>
      <c r="G227" s="2">
        <f t="shared" si="34"/>
        <v>3300</v>
      </c>
    </row>
    <row r="228" spans="2:7" ht="24" customHeight="1" x14ac:dyDescent="0.25">
      <c r="B228" s="27"/>
      <c r="C228" s="47" t="s">
        <v>52</v>
      </c>
      <c r="D228" s="48"/>
      <c r="E228" s="20">
        <f>E216+E207+E190+E173+E154+E138+E112+E102+E86+E55+E38+E17+E6</f>
        <v>235</v>
      </c>
      <c r="F228" s="20"/>
      <c r="G228" s="26">
        <f>G216+G207+G190+G173+G154+G138+G112+G102+G86+G55+G38+G17+G6</f>
        <v>446840</v>
      </c>
    </row>
    <row r="234" spans="2:7" x14ac:dyDescent="0.25">
      <c r="F234" s="40"/>
    </row>
    <row r="238" spans="2:7" x14ac:dyDescent="0.25">
      <c r="G238" s="40"/>
    </row>
  </sheetData>
  <autoFilter ref="B5:G228"/>
  <mergeCells count="3">
    <mergeCell ref="C228:D228"/>
    <mergeCell ref="E4:G4"/>
    <mergeCell ref="B2:G2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9"/>
  <sheetViews>
    <sheetView view="pageBreakPreview" zoomScale="80" zoomScaleNormal="100" zoomScaleSheetLayoutView="80" workbookViewId="0">
      <pane xSplit="4" ySplit="6" topLeftCell="E139" activePane="bottomRight" state="frozen"/>
      <selection pane="topRight" activeCell="E1" sqref="E1"/>
      <selection pane="bottomLeft" activeCell="A7" sqref="A7"/>
      <selection pane="bottomRight" activeCell="M111" sqref="M111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7" ht="30.75" customHeight="1" x14ac:dyDescent="0.25">
      <c r="G1" s="44" t="s">
        <v>86</v>
      </c>
    </row>
    <row r="2" spans="2:7" ht="76.5" customHeight="1" x14ac:dyDescent="0.25">
      <c r="B2" s="49" t="s">
        <v>117</v>
      </c>
      <c r="C2" s="49"/>
      <c r="D2" s="49"/>
      <c r="E2" s="49"/>
      <c r="F2" s="49"/>
      <c r="G2" s="49"/>
    </row>
    <row r="3" spans="2:7" ht="19.5" x14ac:dyDescent="0.25">
      <c r="B3" s="43"/>
      <c r="C3" s="43"/>
      <c r="D3" s="43"/>
      <c r="E3" s="43"/>
      <c r="F3" s="43"/>
      <c r="G3" s="43"/>
    </row>
    <row r="4" spans="2:7" ht="19.5" customHeight="1" x14ac:dyDescent="0.25">
      <c r="B4" s="43"/>
      <c r="C4" s="43"/>
      <c r="D4" s="43"/>
      <c r="E4" s="50"/>
      <c r="F4" s="50"/>
      <c r="G4" s="50"/>
    </row>
    <row r="5" spans="2:7" ht="61.5" customHeight="1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27.75" customHeight="1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2:7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2:7" ht="32.25" customHeight="1" x14ac:dyDescent="0.25">
      <c r="B9" s="25"/>
      <c r="C9" s="24" t="s">
        <v>14</v>
      </c>
      <c r="D9" s="24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2:7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</row>
    <row r="12" spans="2:7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</row>
    <row r="13" spans="2:7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32.25" customHeight="1" x14ac:dyDescent="0.25">
      <c r="B15" s="25"/>
      <c r="C15" s="24" t="s">
        <v>16</v>
      </c>
      <c r="D15" s="24" t="s">
        <v>73</v>
      </c>
      <c r="E15" s="2">
        <v>3</v>
      </c>
      <c r="F15" s="2">
        <v>1300</v>
      </c>
      <c r="G15" s="2">
        <f t="shared" si="0"/>
        <v>3900</v>
      </c>
    </row>
    <row r="16" spans="2:7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</row>
    <row r="17" spans="2:7" ht="72" x14ac:dyDescent="0.25">
      <c r="B17" s="27" t="s">
        <v>3</v>
      </c>
      <c r="C17" s="20" t="s">
        <v>83</v>
      </c>
      <c r="D17" s="21"/>
      <c r="E17" s="20">
        <f>E18+E19+E20+E29+E35</f>
        <v>23</v>
      </c>
      <c r="F17" s="20"/>
      <c r="G17" s="26">
        <f>G18+G19+G20+G29+G35</f>
        <v>41200</v>
      </c>
    </row>
    <row r="18" spans="2:7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45" x14ac:dyDescent="0.25">
      <c r="B20" s="25">
        <v>1</v>
      </c>
      <c r="C20" s="4" t="s">
        <v>62</v>
      </c>
      <c r="D20" s="14"/>
      <c r="E20" s="15">
        <f>SUM(E21:E28)</f>
        <v>9</v>
      </c>
      <c r="F20" s="15"/>
      <c r="G20" s="15">
        <f>SUM(G21:G28)</f>
        <v>14300</v>
      </c>
    </row>
    <row r="21" spans="2:7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2">F22*E22</f>
        <v>2500</v>
      </c>
    </row>
    <row r="23" spans="2:7" ht="30" x14ac:dyDescent="0.25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2"/>
        <v>1700</v>
      </c>
    </row>
    <row r="24" spans="2:7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ht="30" x14ac:dyDescent="0.25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2"/>
        <v>2200</v>
      </c>
    </row>
    <row r="26" spans="2:7" ht="30" x14ac:dyDescent="0.25">
      <c r="B26" s="25"/>
      <c r="C26" s="24" t="s">
        <v>8</v>
      </c>
      <c r="D26" s="12" t="s">
        <v>70</v>
      </c>
      <c r="E26" s="2">
        <v>1</v>
      </c>
      <c r="F26" s="2">
        <f>1100-200</f>
        <v>900</v>
      </c>
      <c r="G26" s="2">
        <f t="shared" ref="G26" si="3">F26*E26</f>
        <v>900</v>
      </c>
    </row>
    <row r="27" spans="2:7" ht="30" x14ac:dyDescent="0.25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2"/>
        <v>1600</v>
      </c>
    </row>
    <row r="28" spans="2:7" ht="30" x14ac:dyDescent="0.25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2"/>
        <v>1300</v>
      </c>
    </row>
    <row r="29" spans="2:7" ht="45" x14ac:dyDescent="0.2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</row>
    <row r="30" spans="2:7" ht="30" x14ac:dyDescent="0.25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</row>
    <row r="31" spans="2:7" ht="30" x14ac:dyDescent="0.25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4">F31*E31</f>
        <v>2100</v>
      </c>
    </row>
    <row r="32" spans="2:7" ht="30" x14ac:dyDescent="0.25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4"/>
        <v>3200</v>
      </c>
    </row>
    <row r="33" spans="2:7" ht="30" x14ac:dyDescent="0.25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4"/>
        <v>1200</v>
      </c>
    </row>
    <row r="34" spans="2:7" ht="30" x14ac:dyDescent="0.25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4"/>
        <v>2400</v>
      </c>
    </row>
    <row r="35" spans="2:7" x14ac:dyDescent="0.25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</row>
    <row r="36" spans="2:7" ht="30" x14ac:dyDescent="0.25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5">F36*E36</f>
        <v>2500</v>
      </c>
    </row>
    <row r="37" spans="2:7" ht="30" x14ac:dyDescent="0.25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5"/>
        <v>2600</v>
      </c>
    </row>
    <row r="38" spans="2:7" ht="30" x14ac:dyDescent="0.25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5"/>
        <v>2400</v>
      </c>
    </row>
    <row r="39" spans="2:7" ht="26.25" customHeight="1" x14ac:dyDescent="0.25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</row>
    <row r="40" spans="2:7" ht="30" x14ac:dyDescent="0.25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</row>
    <row r="43" spans="2:7" ht="30" x14ac:dyDescent="0.25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</row>
    <row r="44" spans="2:7" x14ac:dyDescent="0.25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</row>
    <row r="45" spans="2:7" ht="30" x14ac:dyDescent="0.25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6">E45*F45</f>
        <v>2800</v>
      </c>
    </row>
    <row r="46" spans="2:7" ht="30" x14ac:dyDescent="0.25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6"/>
        <v>5000</v>
      </c>
    </row>
    <row r="47" spans="2:7" ht="30" x14ac:dyDescent="0.25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6"/>
        <v>2100</v>
      </c>
    </row>
    <row r="48" spans="2:7" ht="30" x14ac:dyDescent="0.25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6"/>
        <v>3200</v>
      </c>
    </row>
    <row r="49" spans="2:7" ht="30" x14ac:dyDescent="0.25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6"/>
        <v>1100</v>
      </c>
    </row>
    <row r="50" spans="2:7" ht="30" x14ac:dyDescent="0.25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6"/>
        <v>1400</v>
      </c>
    </row>
    <row r="51" spans="2:7" ht="24.75" customHeight="1" x14ac:dyDescent="0.25">
      <c r="B51" s="5">
        <v>2</v>
      </c>
      <c r="C51" s="4" t="s">
        <v>24</v>
      </c>
      <c r="D51" s="14"/>
      <c r="E51" s="6">
        <f t="shared" ref="E51" si="7">SUM(E52:E55)</f>
        <v>4</v>
      </c>
      <c r="F51" s="6"/>
      <c r="G51" s="6">
        <f t="shared" ref="G51" si="8">SUM(G52:G55)</f>
        <v>6800</v>
      </c>
    </row>
    <row r="52" spans="2:7" ht="30" x14ac:dyDescent="0.25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</row>
    <row r="53" spans="2:7" ht="30" x14ac:dyDescent="0.25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</row>
    <row r="54" spans="2:7" ht="30" x14ac:dyDescent="0.25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</row>
    <row r="55" spans="2:7" ht="30" x14ac:dyDescent="0.25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</row>
    <row r="56" spans="2:7" ht="36" x14ac:dyDescent="0.25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</row>
    <row r="57" spans="2:7" ht="30" x14ac:dyDescent="0.25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</row>
    <row r="58" spans="2:7" ht="36" customHeight="1" x14ac:dyDescent="0.25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</row>
    <row r="59" spans="2:7" ht="30" x14ac:dyDescent="0.25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9">E59*F59</f>
        <v>2800</v>
      </c>
    </row>
    <row r="60" spans="2:7" ht="30" x14ac:dyDescent="0.25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9"/>
        <v>1500</v>
      </c>
    </row>
    <row r="61" spans="2:7" ht="30" x14ac:dyDescent="0.25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9"/>
        <v>2800</v>
      </c>
    </row>
    <row r="62" spans="2:7" ht="30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9"/>
        <v>1000</v>
      </c>
    </row>
    <row r="63" spans="2:7" ht="30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9"/>
        <v>2400</v>
      </c>
    </row>
    <row r="64" spans="2:7" x14ac:dyDescent="0.25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</row>
    <row r="65" spans="2:7" ht="30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</row>
    <row r="66" spans="2:7" ht="30" x14ac:dyDescent="0.25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</row>
    <row r="67" spans="2:7" ht="30" x14ac:dyDescent="0.25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10">E67*F67</f>
        <v>1000</v>
      </c>
    </row>
    <row r="68" spans="2:7" ht="30" x14ac:dyDescent="0.25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</row>
    <row r="69" spans="2:7" ht="30" x14ac:dyDescent="0.25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</row>
    <row r="70" spans="2:7" ht="45" x14ac:dyDescent="0.2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</row>
    <row r="71" spans="2:7" ht="30" x14ac:dyDescent="0.25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1">E71*F71</f>
        <v>2800</v>
      </c>
    </row>
    <row r="72" spans="2:7" ht="30" x14ac:dyDescent="0.25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1"/>
        <v>1500</v>
      </c>
    </row>
    <row r="73" spans="2:7" ht="30" x14ac:dyDescent="0.25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1"/>
        <v>2800</v>
      </c>
    </row>
    <row r="74" spans="2:7" ht="30" x14ac:dyDescent="0.25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1"/>
        <v>1000</v>
      </c>
    </row>
    <row r="75" spans="2:7" ht="30" x14ac:dyDescent="0.25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1"/>
        <v>1200</v>
      </c>
    </row>
    <row r="76" spans="2:7" ht="30" x14ac:dyDescent="0.25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1"/>
        <v>2000</v>
      </c>
    </row>
    <row r="77" spans="2:7" x14ac:dyDescent="0.25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</row>
    <row r="78" spans="2:7" ht="30" x14ac:dyDescent="0.25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2">E78*F78</f>
        <v>3500</v>
      </c>
    </row>
    <row r="79" spans="2:7" ht="30" x14ac:dyDescent="0.25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2"/>
        <v>1500</v>
      </c>
    </row>
    <row r="80" spans="2:7" ht="30" x14ac:dyDescent="0.25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2"/>
        <v>1800</v>
      </c>
    </row>
    <row r="81" spans="2:7" ht="30" x14ac:dyDescent="0.25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2"/>
        <v>2600</v>
      </c>
    </row>
    <row r="82" spans="2:7" ht="30" x14ac:dyDescent="0.25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2"/>
        <v>2400</v>
      </c>
    </row>
    <row r="83" spans="2:7" ht="30" x14ac:dyDescent="0.25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2"/>
        <v>1100</v>
      </c>
    </row>
    <row r="84" spans="2:7" ht="30" x14ac:dyDescent="0.25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2"/>
        <v>1300</v>
      </c>
    </row>
    <row r="85" spans="2:7" ht="30" x14ac:dyDescent="0.25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2"/>
        <v>900</v>
      </c>
    </row>
    <row r="86" spans="2:7" ht="30" x14ac:dyDescent="0.25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2"/>
        <v>2000</v>
      </c>
    </row>
    <row r="87" spans="2:7" ht="36" x14ac:dyDescent="0.25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</row>
    <row r="88" spans="2:7" ht="30" x14ac:dyDescent="0.25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</row>
    <row r="89" spans="2:7" ht="39.75" customHeight="1" x14ac:dyDescent="0.25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</row>
    <row r="90" spans="2:7" ht="30" x14ac:dyDescent="0.25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3">E90*F90</f>
        <v>3100</v>
      </c>
    </row>
    <row r="91" spans="2:7" ht="30" x14ac:dyDescent="0.25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3"/>
        <v>1500</v>
      </c>
    </row>
    <row r="92" spans="2:7" ht="30" x14ac:dyDescent="0.25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3"/>
        <v>1400</v>
      </c>
    </row>
    <row r="93" spans="2:7" ht="30" x14ac:dyDescent="0.25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3"/>
        <v>1300</v>
      </c>
    </row>
    <row r="94" spans="2:7" ht="30" x14ac:dyDescent="0.25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3"/>
        <v>2400</v>
      </c>
    </row>
    <row r="95" spans="2:7" ht="36" customHeight="1" x14ac:dyDescent="0.25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</row>
    <row r="96" spans="2:7" ht="30" x14ac:dyDescent="0.25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</row>
    <row r="97" spans="2:7" ht="30" x14ac:dyDescent="0.25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</row>
    <row r="98" spans="2:7" ht="30" x14ac:dyDescent="0.25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</row>
    <row r="99" spans="2:7" ht="30" x14ac:dyDescent="0.25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</row>
    <row r="100" spans="2:7" ht="30" x14ac:dyDescent="0.25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</row>
    <row r="101" spans="2:7" ht="30" x14ac:dyDescent="0.25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</row>
    <row r="102" spans="2:7" ht="30" x14ac:dyDescent="0.25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</row>
    <row r="103" spans="2:7" ht="27.75" customHeight="1" x14ac:dyDescent="0.25">
      <c r="B103" s="27" t="s">
        <v>32</v>
      </c>
      <c r="C103" s="20" t="s">
        <v>33</v>
      </c>
      <c r="D103" s="21"/>
      <c r="E103" s="20">
        <f>E104+E105+E106+E109</f>
        <v>7</v>
      </c>
      <c r="F103" s="20"/>
      <c r="G103" s="26">
        <f>G104+G105+G106+G109</f>
        <v>18000</v>
      </c>
    </row>
    <row r="104" spans="2:7" ht="30" x14ac:dyDescent="0.25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</row>
    <row r="105" spans="2:7" ht="30" x14ac:dyDescent="0.25">
      <c r="B105" s="25"/>
      <c r="C105" s="24" t="s">
        <v>5</v>
      </c>
      <c r="D105" s="12" t="s">
        <v>67</v>
      </c>
      <c r="E105" s="2">
        <v>1</v>
      </c>
      <c r="F105" s="2">
        <v>3600</v>
      </c>
      <c r="G105" s="2">
        <f>E105*F105</f>
        <v>3600</v>
      </c>
    </row>
    <row r="106" spans="2:7" ht="30" x14ac:dyDescent="0.25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</row>
    <row r="107" spans="2:7" ht="30" x14ac:dyDescent="0.25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</row>
    <row r="108" spans="2:7" ht="30" x14ac:dyDescent="0.25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</row>
    <row r="109" spans="2:7" ht="30" x14ac:dyDescent="0.25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</row>
    <row r="110" spans="2:7" ht="30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</row>
    <row r="111" spans="2:7" ht="30" x14ac:dyDescent="0.25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</row>
    <row r="112" spans="2:7" ht="30" x14ac:dyDescent="0.25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</row>
    <row r="113" spans="2:7" ht="36" x14ac:dyDescent="0.25">
      <c r="B113" s="27" t="s">
        <v>36</v>
      </c>
      <c r="C113" s="20" t="s">
        <v>26</v>
      </c>
      <c r="D113" s="21"/>
      <c r="E113" s="20">
        <f>E114+E115+E116+E125++E131</f>
        <v>35</v>
      </c>
      <c r="F113" s="20"/>
      <c r="G113" s="26">
        <f>G114+G115+G116+G125++G131</f>
        <v>56850</v>
      </c>
    </row>
    <row r="114" spans="2:7" ht="30" x14ac:dyDescent="0.25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</row>
    <row r="115" spans="2:7" ht="30" x14ac:dyDescent="0.25">
      <c r="B115" s="25"/>
      <c r="C115" s="24" t="s">
        <v>5</v>
      </c>
      <c r="D115" s="12" t="s">
        <v>67</v>
      </c>
      <c r="E115" s="2">
        <v>2</v>
      </c>
      <c r="F115" s="2">
        <v>3600</v>
      </c>
      <c r="G115" s="2">
        <f>E115*F115</f>
        <v>7200</v>
      </c>
    </row>
    <row r="116" spans="2:7" x14ac:dyDescent="0.25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</row>
    <row r="117" spans="2:7" ht="30" x14ac:dyDescent="0.25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4">E117*F117</f>
        <v>2800</v>
      </c>
    </row>
    <row r="118" spans="2:7" ht="30" x14ac:dyDescent="0.25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4"/>
        <v>2800</v>
      </c>
    </row>
    <row r="119" spans="2:7" ht="30" x14ac:dyDescent="0.25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4"/>
        <v>2600</v>
      </c>
    </row>
    <row r="120" spans="2:7" ht="30" x14ac:dyDescent="0.25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4"/>
        <v>1100</v>
      </c>
    </row>
    <row r="121" spans="2:7" ht="30" x14ac:dyDescent="0.25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4"/>
        <v>1600</v>
      </c>
    </row>
    <row r="122" spans="2:7" ht="30" x14ac:dyDescent="0.25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4"/>
        <v>7200</v>
      </c>
    </row>
    <row r="123" spans="2:7" ht="30" x14ac:dyDescent="0.25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4"/>
        <v>950</v>
      </c>
    </row>
    <row r="124" spans="2:7" ht="30" x14ac:dyDescent="0.25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4"/>
        <v>2000</v>
      </c>
    </row>
    <row r="125" spans="2:7" ht="30" x14ac:dyDescent="0.25">
      <c r="B125" s="5">
        <v>2</v>
      </c>
      <c r="C125" s="4" t="s">
        <v>28</v>
      </c>
      <c r="D125" s="14"/>
      <c r="E125" s="6">
        <f>SUM(E126:E130)</f>
        <v>8</v>
      </c>
      <c r="F125" s="6"/>
      <c r="G125" s="6">
        <f>SUM(G126:G130)</f>
        <v>12400</v>
      </c>
    </row>
    <row r="126" spans="2:7" ht="30" x14ac:dyDescent="0.25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</row>
    <row r="127" spans="2:7" ht="30" x14ac:dyDescent="0.25">
      <c r="B127" s="25"/>
      <c r="C127" s="24" t="s">
        <v>8</v>
      </c>
      <c r="D127" s="12" t="s">
        <v>69</v>
      </c>
      <c r="E127" s="2">
        <v>1</v>
      </c>
      <c r="F127" s="2">
        <v>1900</v>
      </c>
      <c r="G127" s="2">
        <f>E127*F127</f>
        <v>1900</v>
      </c>
    </row>
    <row r="128" spans="2:7" ht="30" x14ac:dyDescent="0.25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</row>
    <row r="129" spans="2:7" ht="30" x14ac:dyDescent="0.25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</row>
    <row r="130" spans="2:7" ht="30" x14ac:dyDescent="0.25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5">E130*F130</f>
        <v>2400</v>
      </c>
    </row>
    <row r="131" spans="2:7" ht="30" x14ac:dyDescent="0.25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</row>
    <row r="132" spans="2:7" ht="30" x14ac:dyDescent="0.25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6">E132*F132</f>
        <v>2800</v>
      </c>
    </row>
    <row r="133" spans="2:7" ht="30" x14ac:dyDescent="0.25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6"/>
        <v>1500</v>
      </c>
    </row>
    <row r="134" spans="2:7" ht="30" x14ac:dyDescent="0.25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6"/>
        <v>1400</v>
      </c>
    </row>
    <row r="135" spans="2:7" ht="30" x14ac:dyDescent="0.25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6"/>
        <v>2600</v>
      </c>
    </row>
    <row r="136" spans="2:7" ht="30" x14ac:dyDescent="0.25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6"/>
        <v>1200</v>
      </c>
    </row>
    <row r="137" spans="2:7" ht="30" x14ac:dyDescent="0.25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6"/>
        <v>1100</v>
      </c>
    </row>
    <row r="138" spans="2:7" ht="30" x14ac:dyDescent="0.25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6"/>
        <v>1200</v>
      </c>
    </row>
    <row r="139" spans="2:7" ht="18" x14ac:dyDescent="0.25">
      <c r="B139" s="27" t="s">
        <v>40</v>
      </c>
      <c r="C139" s="20" t="s">
        <v>57</v>
      </c>
      <c r="D139" s="21"/>
      <c r="E139" s="20">
        <f t="shared" ref="E139" si="17">E140+E141+E142+E148</f>
        <v>14</v>
      </c>
      <c r="F139" s="20"/>
      <c r="G139" s="26">
        <f t="shared" ref="G139" si="18">G140+G141+G142+G148</f>
        <v>30200</v>
      </c>
    </row>
    <row r="140" spans="2:7" ht="30" x14ac:dyDescent="0.25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</row>
    <row r="141" spans="2:7" ht="30" x14ac:dyDescent="0.25">
      <c r="B141" s="25"/>
      <c r="C141" s="24" t="s">
        <v>5</v>
      </c>
      <c r="D141" s="12" t="s">
        <v>67</v>
      </c>
      <c r="E141" s="2">
        <v>1</v>
      </c>
      <c r="F141" s="2">
        <v>3600</v>
      </c>
      <c r="G141" s="2">
        <f>E141*F141</f>
        <v>3600</v>
      </c>
    </row>
    <row r="142" spans="2:7" ht="30" x14ac:dyDescent="0.25">
      <c r="B142" s="5">
        <v>1</v>
      </c>
      <c r="C142" s="4" t="s">
        <v>29</v>
      </c>
      <c r="D142" s="14"/>
      <c r="E142" s="6">
        <f t="shared" ref="E142" si="19">SUM(E143:E147)</f>
        <v>5</v>
      </c>
      <c r="F142" s="6"/>
      <c r="G142" s="6">
        <f t="shared" ref="G142" si="20">SUM(G143:G147)</f>
        <v>11000</v>
      </c>
    </row>
    <row r="143" spans="2:7" ht="30" x14ac:dyDescent="0.25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</row>
    <row r="144" spans="2:7" ht="30" x14ac:dyDescent="0.25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1">E144*F144</f>
        <v>2500</v>
      </c>
    </row>
    <row r="145" spans="2:7" ht="30" x14ac:dyDescent="0.25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1"/>
        <v>2100</v>
      </c>
    </row>
    <row r="146" spans="2:7" ht="30" x14ac:dyDescent="0.25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1"/>
        <v>2000</v>
      </c>
    </row>
    <row r="147" spans="2:7" ht="30" x14ac:dyDescent="0.25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1"/>
        <v>1600</v>
      </c>
    </row>
    <row r="148" spans="2:7" ht="30" x14ac:dyDescent="0.25">
      <c r="B148" s="5">
        <v>2</v>
      </c>
      <c r="C148" s="4" t="s">
        <v>30</v>
      </c>
      <c r="D148" s="14"/>
      <c r="E148" s="6">
        <f>SUM(E149:E154)</f>
        <v>7</v>
      </c>
      <c r="F148" s="6"/>
      <c r="G148" s="6">
        <f>SUM(G149:G154)</f>
        <v>11200</v>
      </c>
    </row>
    <row r="149" spans="2:7" ht="30" x14ac:dyDescent="0.25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2">E149*F149</f>
        <v>2800</v>
      </c>
    </row>
    <row r="150" spans="2:7" ht="30" x14ac:dyDescent="0.25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2"/>
        <v>1800</v>
      </c>
    </row>
    <row r="151" spans="2:7" ht="30" x14ac:dyDescent="0.25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2"/>
        <v>3200</v>
      </c>
    </row>
    <row r="152" spans="2:7" ht="30" x14ac:dyDescent="0.25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2"/>
        <v>1400</v>
      </c>
    </row>
    <row r="153" spans="2:7" ht="30" x14ac:dyDescent="0.25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2"/>
        <v>1000</v>
      </c>
    </row>
    <row r="154" spans="2:7" ht="30" x14ac:dyDescent="0.25">
      <c r="B154" s="25"/>
      <c r="C154" s="24" t="s">
        <v>10</v>
      </c>
      <c r="D154" s="12" t="s">
        <v>72</v>
      </c>
      <c r="E154" s="2">
        <v>1</v>
      </c>
      <c r="F154" s="2">
        <v>1000</v>
      </c>
      <c r="G154" s="2">
        <f t="shared" si="22"/>
        <v>1000</v>
      </c>
    </row>
    <row r="155" spans="2:7" ht="57.75" customHeight="1" x14ac:dyDescent="0.25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</row>
    <row r="156" spans="2:7" ht="30" x14ac:dyDescent="0.25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</row>
    <row r="157" spans="2:7" ht="30" x14ac:dyDescent="0.25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</row>
    <row r="158" spans="2:7" ht="30" x14ac:dyDescent="0.25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</row>
    <row r="159" spans="2:7" ht="30" x14ac:dyDescent="0.25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3">E159*F159</f>
        <v>2800</v>
      </c>
    </row>
    <row r="160" spans="2:7" ht="30" x14ac:dyDescent="0.25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3"/>
        <v>1700</v>
      </c>
    </row>
    <row r="161" spans="2:7" ht="30" x14ac:dyDescent="0.25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3"/>
        <v>1300</v>
      </c>
    </row>
    <row r="162" spans="2:7" ht="30" x14ac:dyDescent="0.25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3"/>
        <v>1200</v>
      </c>
    </row>
    <row r="163" spans="2:7" ht="30" x14ac:dyDescent="0.25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3"/>
        <v>1150</v>
      </c>
    </row>
    <row r="164" spans="2:7" ht="30" x14ac:dyDescent="0.25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</row>
    <row r="165" spans="2:7" ht="30" x14ac:dyDescent="0.25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</row>
    <row r="166" spans="2:7" ht="30" x14ac:dyDescent="0.25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</row>
    <row r="167" spans="2:7" ht="30" x14ac:dyDescent="0.25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</row>
    <row r="168" spans="2:7" ht="60" x14ac:dyDescent="0.25">
      <c r="B168" s="25">
        <v>3</v>
      </c>
      <c r="C168" s="8" t="s">
        <v>60</v>
      </c>
      <c r="D168" s="8"/>
      <c r="E168" s="6">
        <f t="shared" ref="E168" si="24">SUM(E169:E173)</f>
        <v>5</v>
      </c>
      <c r="F168" s="6"/>
      <c r="G168" s="6">
        <f t="shared" ref="G168" si="25">SUM(G169:G173)</f>
        <v>10100</v>
      </c>
    </row>
    <row r="169" spans="2:7" ht="30" x14ac:dyDescent="0.25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</row>
    <row r="170" spans="2:7" ht="30" x14ac:dyDescent="0.25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</row>
    <row r="171" spans="2:7" ht="30" x14ac:dyDescent="0.25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</row>
    <row r="172" spans="2:7" ht="30" x14ac:dyDescent="0.25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</row>
    <row r="173" spans="2:7" ht="30" x14ac:dyDescent="0.25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</row>
    <row r="174" spans="2:7" ht="54" x14ac:dyDescent="0.25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</row>
    <row r="175" spans="2:7" ht="30" x14ac:dyDescent="0.25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6">E175*F175</f>
        <v>4400</v>
      </c>
    </row>
    <row r="176" spans="2:7" ht="30" x14ac:dyDescent="0.25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</row>
    <row r="177" spans="2:7" ht="30" x14ac:dyDescent="0.25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7">E177*F177</f>
        <v>3100</v>
      </c>
    </row>
    <row r="178" spans="2:7" ht="30" x14ac:dyDescent="0.25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7"/>
        <v>1600</v>
      </c>
    </row>
    <row r="179" spans="2:7" ht="30" x14ac:dyDescent="0.25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7"/>
        <v>1200</v>
      </c>
    </row>
    <row r="180" spans="2:7" ht="45" x14ac:dyDescent="0.2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</row>
    <row r="181" spans="2:7" ht="30" x14ac:dyDescent="0.25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8">E181*F181</f>
        <v>3100</v>
      </c>
    </row>
    <row r="182" spans="2:7" ht="30" x14ac:dyDescent="0.25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8"/>
        <v>1700</v>
      </c>
    </row>
    <row r="183" spans="2:7" ht="30" x14ac:dyDescent="0.25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8"/>
        <v>2800</v>
      </c>
    </row>
    <row r="184" spans="2:7" ht="30" x14ac:dyDescent="0.25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8"/>
        <v>1200</v>
      </c>
    </row>
    <row r="185" spans="2:7" ht="30" x14ac:dyDescent="0.25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8"/>
        <v>1000</v>
      </c>
    </row>
    <row r="186" spans="2:7" ht="30" x14ac:dyDescent="0.25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</row>
    <row r="187" spans="2:7" ht="30" x14ac:dyDescent="0.25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9">E187*F187</f>
        <v>1800</v>
      </c>
    </row>
    <row r="188" spans="2:7" ht="30" x14ac:dyDescent="0.25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9"/>
        <v>1150</v>
      </c>
    </row>
    <row r="189" spans="2:7" ht="30" x14ac:dyDescent="0.25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9"/>
        <v>6000</v>
      </c>
    </row>
    <row r="190" spans="2:7" ht="30" x14ac:dyDescent="0.25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9"/>
        <v>4500</v>
      </c>
    </row>
    <row r="191" spans="2:7" ht="36" x14ac:dyDescent="0.25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</row>
    <row r="192" spans="2:7" ht="30" x14ac:dyDescent="0.25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</row>
    <row r="193" spans="2:7" ht="30" x14ac:dyDescent="0.25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</row>
    <row r="194" spans="2:7" ht="45" x14ac:dyDescent="0.2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</row>
    <row r="195" spans="2:7" ht="30" x14ac:dyDescent="0.25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</row>
    <row r="196" spans="2:7" ht="30" x14ac:dyDescent="0.25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30">E196*F196</f>
        <v>2500</v>
      </c>
    </row>
    <row r="197" spans="2:7" ht="30" x14ac:dyDescent="0.25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</row>
    <row r="198" spans="2:7" ht="30" x14ac:dyDescent="0.25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</row>
    <row r="199" spans="2:7" ht="30" x14ac:dyDescent="0.25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</row>
    <row r="200" spans="2:7" ht="30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</row>
    <row r="201" spans="2:7" ht="30" x14ac:dyDescent="0.25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1">E201*F201</f>
        <v>1400</v>
      </c>
    </row>
    <row r="202" spans="2:7" ht="30" x14ac:dyDescent="0.25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1"/>
        <v>1300</v>
      </c>
    </row>
    <row r="203" spans="2:7" ht="30" x14ac:dyDescent="0.25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1"/>
        <v>1000</v>
      </c>
    </row>
    <row r="204" spans="2:7" ht="24.75" customHeight="1" x14ac:dyDescent="0.25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</row>
    <row r="205" spans="2:7" ht="30" x14ac:dyDescent="0.25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2">E205*F205</f>
        <v>2500</v>
      </c>
    </row>
    <row r="206" spans="2:7" ht="30" x14ac:dyDescent="0.25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2"/>
        <v>2200</v>
      </c>
    </row>
    <row r="207" spans="2:7" ht="30" x14ac:dyDescent="0.25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2"/>
        <v>2400</v>
      </c>
    </row>
    <row r="208" spans="2:7" ht="36" x14ac:dyDescent="0.25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</row>
    <row r="209" spans="2:7" ht="30" x14ac:dyDescent="0.25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</row>
    <row r="210" spans="2:7" x14ac:dyDescent="0.25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</row>
    <row r="211" spans="2:7" ht="30" x14ac:dyDescent="0.25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</row>
    <row r="212" spans="2:7" ht="30" x14ac:dyDescent="0.25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</row>
    <row r="213" spans="2:7" ht="30" x14ac:dyDescent="0.25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</row>
    <row r="214" spans="2:7" ht="30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</row>
    <row r="215" spans="2:7" ht="30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3">E215*F215</f>
        <v>2600</v>
      </c>
    </row>
    <row r="216" spans="2:7" ht="30" x14ac:dyDescent="0.25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3"/>
        <v>1200</v>
      </c>
    </row>
    <row r="217" spans="2:7" ht="36" x14ac:dyDescent="0.25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</row>
    <row r="218" spans="2:7" ht="30" x14ac:dyDescent="0.25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</row>
    <row r="219" spans="2:7" ht="30" x14ac:dyDescent="0.25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</row>
    <row r="220" spans="2:7" ht="30" x14ac:dyDescent="0.25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</row>
    <row r="221" spans="2:7" ht="30" x14ac:dyDescent="0.25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4">F221*E221</f>
        <v>2200</v>
      </c>
    </row>
    <row r="222" spans="2:7" ht="30" x14ac:dyDescent="0.25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4"/>
        <v>2600</v>
      </c>
    </row>
    <row r="223" spans="2:7" ht="30" x14ac:dyDescent="0.25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4"/>
        <v>1200</v>
      </c>
    </row>
    <row r="224" spans="2:7" ht="30" x14ac:dyDescent="0.25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</row>
    <row r="225" spans="2:7" ht="30" x14ac:dyDescent="0.25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5">F225*E225</f>
        <v>2200</v>
      </c>
    </row>
    <row r="226" spans="2:7" ht="30" x14ac:dyDescent="0.25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5"/>
        <v>1500</v>
      </c>
    </row>
    <row r="227" spans="2:7" ht="30" x14ac:dyDescent="0.25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5"/>
        <v>2400</v>
      </c>
    </row>
    <row r="228" spans="2:7" ht="30" x14ac:dyDescent="0.25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5"/>
        <v>3300</v>
      </c>
    </row>
    <row r="229" spans="2:7" ht="24" customHeight="1" x14ac:dyDescent="0.25">
      <c r="B229" s="27"/>
      <c r="C229" s="47" t="s">
        <v>52</v>
      </c>
      <c r="D229" s="48"/>
      <c r="E229" s="20">
        <f>E217+E208+E191+E174+E155+E139+E113+E103+E87+E56+E39+E17+E6</f>
        <v>235</v>
      </c>
      <c r="F229" s="20"/>
      <c r="G229" s="26">
        <f>G217+G208+G191+G174+G155+G139+G113+G103+G87+G56+G39+G17+G6</f>
        <v>446840</v>
      </c>
    </row>
    <row r="235" spans="2:7" x14ac:dyDescent="0.25">
      <c r="F235" s="40"/>
    </row>
    <row r="239" spans="2:7" x14ac:dyDescent="0.25">
      <c r="G239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9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Q12" sqref="Q12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10" ht="30.75" customHeight="1" x14ac:dyDescent="0.25">
      <c r="G1" s="44" t="s">
        <v>86</v>
      </c>
    </row>
    <row r="2" spans="2:10" ht="76.5" customHeight="1" x14ac:dyDescent="0.25">
      <c r="B2" s="49" t="s">
        <v>117</v>
      </c>
      <c r="C2" s="49"/>
      <c r="D2" s="49"/>
      <c r="E2" s="49"/>
      <c r="F2" s="49"/>
      <c r="G2" s="49"/>
    </row>
    <row r="3" spans="2:10" ht="19.5" x14ac:dyDescent="0.25">
      <c r="B3" s="45"/>
      <c r="C3" s="45"/>
      <c r="D3" s="45"/>
      <c r="E3" s="45"/>
      <c r="F3" s="45"/>
      <c r="G3" s="45"/>
    </row>
    <row r="4" spans="2:10" ht="19.5" customHeight="1" x14ac:dyDescent="0.25">
      <c r="B4" s="45"/>
      <c r="C4" s="45"/>
      <c r="D4" s="45"/>
      <c r="E4" s="50"/>
      <c r="F4" s="50"/>
      <c r="G4" s="50"/>
    </row>
    <row r="5" spans="2:10" ht="61.5" customHeight="1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10" ht="27.75" customHeight="1" x14ac:dyDescent="0.25">
      <c r="B6" s="27"/>
      <c r="C6" s="20" t="s">
        <v>19</v>
      </c>
      <c r="D6" s="21"/>
      <c r="E6" s="26">
        <f>SUM(E7:E16)</f>
        <v>16</v>
      </c>
      <c r="F6" s="20"/>
      <c r="G6" s="26">
        <f>SUM(G7:G16)</f>
        <v>57290</v>
      </c>
      <c r="H6" s="40"/>
      <c r="I6" s="40"/>
      <c r="J6" s="40"/>
    </row>
    <row r="7" spans="2:10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  <c r="H7" s="40"/>
      <c r="I7" s="40"/>
      <c r="J7" s="40"/>
    </row>
    <row r="8" spans="2:10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  <c r="H8" s="40"/>
      <c r="I8" s="40"/>
      <c r="J8" s="40"/>
    </row>
    <row r="9" spans="2:10" ht="32.25" customHeight="1" x14ac:dyDescent="0.25">
      <c r="B9" s="25"/>
      <c r="C9" s="24" t="s">
        <v>14</v>
      </c>
      <c r="D9" s="24" t="s">
        <v>76</v>
      </c>
      <c r="E9" s="2">
        <v>2</v>
      </c>
      <c r="F9" s="2">
        <v>6000</v>
      </c>
      <c r="G9" s="2">
        <f t="shared" ref="G9" si="0">E9*F9</f>
        <v>12000</v>
      </c>
      <c r="H9" s="40"/>
      <c r="I9" s="40"/>
      <c r="J9" s="40"/>
    </row>
    <row r="10" spans="2:10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ref="G10:G16" si="1">E10*F10</f>
        <v>5900</v>
      </c>
      <c r="H10" s="40"/>
      <c r="I10" s="40"/>
      <c r="J10" s="40"/>
    </row>
    <row r="11" spans="2:10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1"/>
        <v>11200</v>
      </c>
      <c r="H11" s="40"/>
      <c r="I11" s="40"/>
      <c r="J11" s="40"/>
    </row>
    <row r="12" spans="2:10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1"/>
        <v>5440</v>
      </c>
      <c r="H12" s="40"/>
      <c r="I12" s="40"/>
      <c r="J12" s="40"/>
    </row>
    <row r="13" spans="2:10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1"/>
        <v>1600</v>
      </c>
      <c r="H13" s="40"/>
      <c r="I13" s="40"/>
      <c r="J13" s="40"/>
    </row>
    <row r="14" spans="2:10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1"/>
        <v>1300</v>
      </c>
      <c r="H14" s="40"/>
      <c r="I14" s="40"/>
      <c r="J14" s="40"/>
    </row>
    <row r="15" spans="2:10" ht="32.25" customHeight="1" x14ac:dyDescent="0.25">
      <c r="B15" s="25"/>
      <c r="C15" s="24" t="s">
        <v>16</v>
      </c>
      <c r="D15" s="24" t="s">
        <v>73</v>
      </c>
      <c r="E15" s="2">
        <f>3+1</f>
        <v>4</v>
      </c>
      <c r="F15" s="2">
        <v>1300</v>
      </c>
      <c r="G15" s="2">
        <f t="shared" si="1"/>
        <v>5200</v>
      </c>
      <c r="H15" s="40"/>
      <c r="I15" s="40"/>
      <c r="J15" s="40"/>
    </row>
    <row r="16" spans="2:10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1"/>
        <v>2200</v>
      </c>
      <c r="H16" s="40"/>
      <c r="I16" s="40"/>
      <c r="J16" s="40"/>
    </row>
    <row r="17" spans="2:10" ht="72" x14ac:dyDescent="0.25">
      <c r="B17" s="27" t="s">
        <v>3</v>
      </c>
      <c r="C17" s="20" t="s">
        <v>83</v>
      </c>
      <c r="D17" s="21"/>
      <c r="E17" s="20">
        <f>E18+E19+E20+E29+E35</f>
        <v>23</v>
      </c>
      <c r="F17" s="20"/>
      <c r="G17" s="26">
        <f>G18+G19+G20+G29+G35</f>
        <v>41200</v>
      </c>
      <c r="H17" s="40"/>
      <c r="I17" s="40"/>
      <c r="J17" s="40"/>
    </row>
    <row r="18" spans="2:10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2">E18*F18</f>
        <v>4400</v>
      </c>
      <c r="H18" s="40"/>
      <c r="I18" s="40"/>
      <c r="J18" s="40"/>
    </row>
    <row r="19" spans="2:10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2"/>
        <v>3600</v>
      </c>
      <c r="H19" s="40"/>
      <c r="I19" s="40"/>
      <c r="J19" s="40"/>
    </row>
    <row r="20" spans="2:10" ht="45" x14ac:dyDescent="0.25">
      <c r="B20" s="25">
        <v>1</v>
      </c>
      <c r="C20" s="4" t="s">
        <v>62</v>
      </c>
      <c r="D20" s="14"/>
      <c r="E20" s="15">
        <f>SUM(E21:E28)</f>
        <v>9</v>
      </c>
      <c r="F20" s="15"/>
      <c r="G20" s="15">
        <f>SUM(G21:G28)</f>
        <v>14300</v>
      </c>
      <c r="H20" s="40"/>
      <c r="I20" s="40"/>
      <c r="J20" s="40"/>
    </row>
    <row r="21" spans="2:10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  <c r="H21" s="40"/>
      <c r="I21" s="40"/>
      <c r="J21" s="40"/>
    </row>
    <row r="22" spans="2:10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3">F22*E22</f>
        <v>2500</v>
      </c>
      <c r="H22" s="40"/>
      <c r="I22" s="40"/>
      <c r="J22" s="40"/>
    </row>
    <row r="23" spans="2:10" ht="30" x14ac:dyDescent="0.25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3"/>
        <v>1700</v>
      </c>
      <c r="H23" s="40"/>
      <c r="I23" s="40"/>
      <c r="J23" s="40"/>
    </row>
    <row r="24" spans="2:10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3"/>
        <v>1300</v>
      </c>
      <c r="H24" s="40"/>
      <c r="I24" s="40"/>
      <c r="J24" s="40"/>
    </row>
    <row r="25" spans="2:10" ht="30" x14ac:dyDescent="0.25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3"/>
        <v>2200</v>
      </c>
      <c r="H25" s="40"/>
      <c r="I25" s="40"/>
      <c r="J25" s="40"/>
    </row>
    <row r="26" spans="2:10" ht="30" x14ac:dyDescent="0.25">
      <c r="B26" s="25"/>
      <c r="C26" s="24" t="s">
        <v>8</v>
      </c>
      <c r="D26" s="12" t="s">
        <v>70</v>
      </c>
      <c r="E26" s="2">
        <v>1</v>
      </c>
      <c r="F26" s="2">
        <f>1100-200</f>
        <v>900</v>
      </c>
      <c r="G26" s="2">
        <f t="shared" si="3"/>
        <v>900</v>
      </c>
      <c r="H26" s="40"/>
      <c r="I26" s="40"/>
      <c r="J26" s="40"/>
    </row>
    <row r="27" spans="2:10" ht="30" x14ac:dyDescent="0.25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3"/>
        <v>1600</v>
      </c>
      <c r="H27" s="40"/>
      <c r="I27" s="40"/>
      <c r="J27" s="40"/>
    </row>
    <row r="28" spans="2:10" ht="30" x14ac:dyDescent="0.25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3"/>
        <v>1300</v>
      </c>
      <c r="H28" s="40"/>
      <c r="I28" s="40"/>
      <c r="J28" s="40"/>
    </row>
    <row r="29" spans="2:10" ht="45" x14ac:dyDescent="0.2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  <c r="H29" s="40"/>
      <c r="I29" s="40"/>
      <c r="J29" s="40"/>
    </row>
    <row r="30" spans="2:10" ht="30" x14ac:dyDescent="0.25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  <c r="H30" s="40"/>
      <c r="I30" s="40"/>
      <c r="J30" s="40"/>
    </row>
    <row r="31" spans="2:10" ht="30" x14ac:dyDescent="0.25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4">F31*E31</f>
        <v>2100</v>
      </c>
      <c r="H31" s="40"/>
      <c r="I31" s="40"/>
      <c r="J31" s="40"/>
    </row>
    <row r="32" spans="2:10" ht="30" x14ac:dyDescent="0.25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4"/>
        <v>3200</v>
      </c>
      <c r="H32" s="40"/>
      <c r="I32" s="40"/>
      <c r="J32" s="40"/>
    </row>
    <row r="33" spans="2:10" ht="30" x14ac:dyDescent="0.25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4"/>
        <v>1200</v>
      </c>
      <c r="H33" s="40"/>
      <c r="I33" s="40"/>
      <c r="J33" s="40"/>
    </row>
    <row r="34" spans="2:10" ht="30" x14ac:dyDescent="0.25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4"/>
        <v>2400</v>
      </c>
      <c r="H34" s="40"/>
      <c r="I34" s="40"/>
      <c r="J34" s="40"/>
    </row>
    <row r="35" spans="2:10" x14ac:dyDescent="0.25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  <c r="H35" s="40"/>
      <c r="I35" s="40"/>
      <c r="J35" s="40"/>
    </row>
    <row r="36" spans="2:10" ht="30" x14ac:dyDescent="0.25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5">F36*E36</f>
        <v>2500</v>
      </c>
      <c r="H36" s="40"/>
      <c r="I36" s="40"/>
      <c r="J36" s="40"/>
    </row>
    <row r="37" spans="2:10" ht="30" x14ac:dyDescent="0.25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5"/>
        <v>2600</v>
      </c>
      <c r="H37" s="40"/>
      <c r="I37" s="40"/>
      <c r="J37" s="40"/>
    </row>
    <row r="38" spans="2:10" ht="30" x14ac:dyDescent="0.25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5"/>
        <v>2400</v>
      </c>
      <c r="H38" s="40"/>
      <c r="I38" s="40"/>
      <c r="J38" s="40"/>
    </row>
    <row r="39" spans="2:10" ht="26.25" customHeight="1" x14ac:dyDescent="0.25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  <c r="H39" s="40"/>
      <c r="I39" s="40"/>
      <c r="J39" s="40"/>
    </row>
    <row r="40" spans="2:10" ht="30" x14ac:dyDescent="0.25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  <c r="H40" s="40"/>
      <c r="I40" s="40"/>
      <c r="J40" s="40"/>
    </row>
    <row r="41" spans="2:10" ht="30" x14ac:dyDescent="0.25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  <c r="H41" s="40"/>
      <c r="I41" s="40"/>
      <c r="J41" s="40"/>
    </row>
    <row r="42" spans="2:10" ht="30" x14ac:dyDescent="0.25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  <c r="H42" s="40"/>
      <c r="I42" s="40"/>
      <c r="J42" s="40"/>
    </row>
    <row r="43" spans="2:10" ht="30" x14ac:dyDescent="0.25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  <c r="H43" s="40"/>
      <c r="I43" s="40"/>
      <c r="J43" s="40"/>
    </row>
    <row r="44" spans="2:10" x14ac:dyDescent="0.25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  <c r="H44" s="40"/>
      <c r="I44" s="40"/>
      <c r="J44" s="40"/>
    </row>
    <row r="45" spans="2:10" ht="30" x14ac:dyDescent="0.25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6">E45*F45</f>
        <v>2800</v>
      </c>
      <c r="H45" s="40"/>
      <c r="I45" s="40"/>
      <c r="J45" s="40"/>
    </row>
    <row r="46" spans="2:10" ht="30" x14ac:dyDescent="0.25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6"/>
        <v>5000</v>
      </c>
      <c r="H46" s="40"/>
      <c r="I46" s="40"/>
      <c r="J46" s="40"/>
    </row>
    <row r="47" spans="2:10" ht="30" x14ac:dyDescent="0.25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6"/>
        <v>2100</v>
      </c>
      <c r="H47" s="40"/>
      <c r="I47" s="40"/>
      <c r="J47" s="40"/>
    </row>
    <row r="48" spans="2:10" ht="30" x14ac:dyDescent="0.25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6"/>
        <v>3200</v>
      </c>
      <c r="H48" s="40"/>
      <c r="I48" s="40"/>
      <c r="J48" s="40"/>
    </row>
    <row r="49" spans="2:10" ht="30" x14ac:dyDescent="0.25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6"/>
        <v>1100</v>
      </c>
      <c r="H49" s="40"/>
      <c r="I49" s="40"/>
      <c r="J49" s="40"/>
    </row>
    <row r="50" spans="2:10" ht="30" x14ac:dyDescent="0.25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6"/>
        <v>1400</v>
      </c>
      <c r="H50" s="40"/>
      <c r="I50" s="40"/>
      <c r="J50" s="40"/>
    </row>
    <row r="51" spans="2:10" ht="24.75" customHeight="1" x14ac:dyDescent="0.25">
      <c r="B51" s="5">
        <v>2</v>
      </c>
      <c r="C51" s="4" t="s">
        <v>24</v>
      </c>
      <c r="D51" s="14"/>
      <c r="E51" s="6">
        <f t="shared" ref="E51" si="7">SUM(E52:E55)</f>
        <v>4</v>
      </c>
      <c r="F51" s="6"/>
      <c r="G51" s="6">
        <f t="shared" ref="G51" si="8">SUM(G52:G55)</f>
        <v>6800</v>
      </c>
      <c r="H51" s="40"/>
      <c r="I51" s="40"/>
      <c r="J51" s="40"/>
    </row>
    <row r="52" spans="2:10" ht="30" x14ac:dyDescent="0.25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  <c r="H52" s="40"/>
      <c r="I52" s="40"/>
      <c r="J52" s="40"/>
    </row>
    <row r="53" spans="2:10" ht="30" x14ac:dyDescent="0.25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  <c r="H53" s="40"/>
      <c r="I53" s="40"/>
      <c r="J53" s="40"/>
    </row>
    <row r="54" spans="2:10" ht="30" x14ac:dyDescent="0.25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  <c r="H54" s="40"/>
      <c r="I54" s="40"/>
      <c r="J54" s="40"/>
    </row>
    <row r="55" spans="2:10" ht="30" x14ac:dyDescent="0.25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  <c r="H55" s="40"/>
      <c r="I55" s="40"/>
      <c r="J55" s="40"/>
    </row>
    <row r="56" spans="2:10" ht="36" x14ac:dyDescent="0.25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  <c r="H56" s="40"/>
      <c r="I56" s="40"/>
      <c r="J56" s="40"/>
    </row>
    <row r="57" spans="2:10" ht="30" x14ac:dyDescent="0.25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  <c r="H57" s="40"/>
      <c r="I57" s="40"/>
      <c r="J57" s="40"/>
    </row>
    <row r="58" spans="2:10" ht="36" customHeight="1" x14ac:dyDescent="0.25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  <c r="H58" s="40"/>
      <c r="I58" s="40"/>
      <c r="J58" s="40"/>
    </row>
    <row r="59" spans="2:10" ht="30" x14ac:dyDescent="0.25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9">E59*F59</f>
        <v>2800</v>
      </c>
      <c r="H59" s="40"/>
      <c r="I59" s="40"/>
      <c r="J59" s="40"/>
    </row>
    <row r="60" spans="2:10" ht="30" x14ac:dyDescent="0.25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9"/>
        <v>1500</v>
      </c>
      <c r="H60" s="40"/>
      <c r="I60" s="40"/>
      <c r="J60" s="40"/>
    </row>
    <row r="61" spans="2:10" ht="30" x14ac:dyDescent="0.25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9"/>
        <v>2800</v>
      </c>
      <c r="H61" s="40"/>
      <c r="I61" s="40"/>
      <c r="J61" s="40"/>
    </row>
    <row r="62" spans="2:10" ht="30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9"/>
        <v>1000</v>
      </c>
      <c r="H62" s="40"/>
      <c r="I62" s="40"/>
      <c r="J62" s="40"/>
    </row>
    <row r="63" spans="2:10" ht="30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9"/>
        <v>2400</v>
      </c>
      <c r="H63" s="40"/>
      <c r="I63" s="40"/>
      <c r="J63" s="40"/>
    </row>
    <row r="64" spans="2:10" x14ac:dyDescent="0.25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  <c r="H64" s="40"/>
      <c r="I64" s="40"/>
      <c r="J64" s="40"/>
    </row>
    <row r="65" spans="2:10" ht="30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  <c r="H65" s="40"/>
      <c r="I65" s="40"/>
      <c r="J65" s="40"/>
    </row>
    <row r="66" spans="2:10" ht="30" x14ac:dyDescent="0.25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  <c r="H66" s="40"/>
      <c r="I66" s="40"/>
      <c r="J66" s="40"/>
    </row>
    <row r="67" spans="2:10" ht="30" x14ac:dyDescent="0.25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10">E67*F67</f>
        <v>1000</v>
      </c>
      <c r="H67" s="40"/>
      <c r="I67" s="40"/>
      <c r="J67" s="40"/>
    </row>
    <row r="68" spans="2:10" ht="30" x14ac:dyDescent="0.25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  <c r="H68" s="40"/>
      <c r="I68" s="40"/>
      <c r="J68" s="40"/>
    </row>
    <row r="69" spans="2:10" ht="30" x14ac:dyDescent="0.25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  <c r="H69" s="40"/>
      <c r="I69" s="40"/>
      <c r="J69" s="40"/>
    </row>
    <row r="70" spans="2:10" ht="45" x14ac:dyDescent="0.2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  <c r="H70" s="40"/>
      <c r="I70" s="40"/>
      <c r="J70" s="40"/>
    </row>
    <row r="71" spans="2:10" ht="30" x14ac:dyDescent="0.25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1">E71*F71</f>
        <v>2800</v>
      </c>
      <c r="H71" s="40"/>
      <c r="I71" s="40"/>
      <c r="J71" s="40"/>
    </row>
    <row r="72" spans="2:10" ht="30" x14ac:dyDescent="0.25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1"/>
        <v>1500</v>
      </c>
      <c r="H72" s="40"/>
      <c r="I72" s="40"/>
      <c r="J72" s="40"/>
    </row>
    <row r="73" spans="2:10" ht="30" x14ac:dyDescent="0.25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1"/>
        <v>2800</v>
      </c>
      <c r="H73" s="40"/>
      <c r="I73" s="40"/>
      <c r="J73" s="40"/>
    </row>
    <row r="74" spans="2:10" ht="30" x14ac:dyDescent="0.25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1"/>
        <v>1000</v>
      </c>
      <c r="H74" s="40"/>
      <c r="I74" s="40"/>
      <c r="J74" s="40"/>
    </row>
    <row r="75" spans="2:10" ht="30" x14ac:dyDescent="0.25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1"/>
        <v>1200</v>
      </c>
      <c r="H75" s="40"/>
      <c r="I75" s="40"/>
      <c r="J75" s="40"/>
    </row>
    <row r="76" spans="2:10" ht="30" x14ac:dyDescent="0.25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1"/>
        <v>2000</v>
      </c>
      <c r="H76" s="40"/>
      <c r="I76" s="40"/>
      <c r="J76" s="40"/>
    </row>
    <row r="77" spans="2:10" x14ac:dyDescent="0.25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  <c r="H77" s="40"/>
      <c r="I77" s="40"/>
      <c r="J77" s="40"/>
    </row>
    <row r="78" spans="2:10" ht="30" x14ac:dyDescent="0.25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2">E78*F78</f>
        <v>3500</v>
      </c>
      <c r="H78" s="40"/>
      <c r="I78" s="40"/>
      <c r="J78" s="40"/>
    </row>
    <row r="79" spans="2:10" ht="30" x14ac:dyDescent="0.25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2"/>
        <v>1500</v>
      </c>
      <c r="H79" s="40"/>
      <c r="I79" s="40"/>
      <c r="J79" s="40"/>
    </row>
    <row r="80" spans="2:10" ht="30" x14ac:dyDescent="0.25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2"/>
        <v>1800</v>
      </c>
      <c r="H80" s="40"/>
      <c r="I80" s="40"/>
      <c r="J80" s="40"/>
    </row>
    <row r="81" spans="2:10" ht="30" x14ac:dyDescent="0.25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2"/>
        <v>2600</v>
      </c>
      <c r="H81" s="40"/>
      <c r="I81" s="40"/>
      <c r="J81" s="40"/>
    </row>
    <row r="82" spans="2:10" ht="30" x14ac:dyDescent="0.25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2"/>
        <v>2400</v>
      </c>
      <c r="H82" s="40"/>
      <c r="I82" s="40"/>
      <c r="J82" s="40"/>
    </row>
    <row r="83" spans="2:10" ht="30" x14ac:dyDescent="0.25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2"/>
        <v>1100</v>
      </c>
      <c r="H83" s="40"/>
      <c r="I83" s="40"/>
      <c r="J83" s="40"/>
    </row>
    <row r="84" spans="2:10" ht="30" x14ac:dyDescent="0.25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2"/>
        <v>1300</v>
      </c>
      <c r="H84" s="40"/>
      <c r="I84" s="40"/>
      <c r="J84" s="40"/>
    </row>
    <row r="85" spans="2:10" ht="30" x14ac:dyDescent="0.25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2"/>
        <v>900</v>
      </c>
      <c r="H85" s="40"/>
      <c r="I85" s="40"/>
      <c r="J85" s="40"/>
    </row>
    <row r="86" spans="2:10" ht="30" x14ac:dyDescent="0.25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2"/>
        <v>2000</v>
      </c>
      <c r="H86" s="40"/>
      <c r="I86" s="40"/>
      <c r="J86" s="40"/>
    </row>
    <row r="87" spans="2:10" ht="36" x14ac:dyDescent="0.25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  <c r="H87" s="40"/>
      <c r="I87" s="40"/>
      <c r="J87" s="40"/>
    </row>
    <row r="88" spans="2:10" ht="30" x14ac:dyDescent="0.25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  <c r="H88" s="40"/>
      <c r="I88" s="40"/>
      <c r="J88" s="40"/>
    </row>
    <row r="89" spans="2:10" ht="39.75" customHeight="1" x14ac:dyDescent="0.25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  <c r="H89" s="40"/>
      <c r="I89" s="40"/>
      <c r="J89" s="40"/>
    </row>
    <row r="90" spans="2:10" ht="30" x14ac:dyDescent="0.25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3">E90*F90</f>
        <v>3100</v>
      </c>
      <c r="H90" s="40"/>
      <c r="I90" s="40"/>
      <c r="J90" s="40"/>
    </row>
    <row r="91" spans="2:10" ht="30" x14ac:dyDescent="0.25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3"/>
        <v>1500</v>
      </c>
      <c r="H91" s="40"/>
      <c r="I91" s="40"/>
      <c r="J91" s="40"/>
    </row>
    <row r="92" spans="2:10" ht="30" x14ac:dyDescent="0.25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3"/>
        <v>1400</v>
      </c>
      <c r="H92" s="40"/>
      <c r="I92" s="40"/>
      <c r="J92" s="40"/>
    </row>
    <row r="93" spans="2:10" ht="30" x14ac:dyDescent="0.25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3"/>
        <v>1300</v>
      </c>
      <c r="H93" s="40"/>
      <c r="I93" s="40"/>
      <c r="J93" s="40"/>
    </row>
    <row r="94" spans="2:10" ht="30" x14ac:dyDescent="0.25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3"/>
        <v>2400</v>
      </c>
      <c r="H94" s="40"/>
      <c r="I94" s="40"/>
      <c r="J94" s="40"/>
    </row>
    <row r="95" spans="2:10" ht="36" customHeight="1" x14ac:dyDescent="0.25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  <c r="H95" s="40"/>
      <c r="I95" s="40"/>
      <c r="J95" s="40"/>
    </row>
    <row r="96" spans="2:10" ht="30" x14ac:dyDescent="0.25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  <c r="H96" s="40"/>
      <c r="I96" s="40"/>
      <c r="J96" s="40"/>
    </row>
    <row r="97" spans="2:10" ht="30" x14ac:dyDescent="0.25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  <c r="H97" s="40"/>
      <c r="I97" s="40"/>
      <c r="J97" s="40"/>
    </row>
    <row r="98" spans="2:10" ht="30" x14ac:dyDescent="0.25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  <c r="H98" s="40"/>
      <c r="I98" s="40"/>
      <c r="J98" s="40"/>
    </row>
    <row r="99" spans="2:10" ht="30" x14ac:dyDescent="0.25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  <c r="H99" s="40"/>
      <c r="I99" s="40"/>
      <c r="J99" s="40"/>
    </row>
    <row r="100" spans="2:10" ht="30" x14ac:dyDescent="0.25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  <c r="H100" s="40"/>
      <c r="I100" s="40"/>
      <c r="J100" s="40"/>
    </row>
    <row r="101" spans="2:10" ht="30" x14ac:dyDescent="0.25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  <c r="H101" s="40"/>
      <c r="I101" s="40"/>
      <c r="J101" s="40"/>
    </row>
    <row r="102" spans="2:10" ht="30" x14ac:dyDescent="0.25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  <c r="H102" s="40"/>
      <c r="I102" s="40"/>
      <c r="J102" s="40"/>
    </row>
    <row r="103" spans="2:10" ht="27.75" customHeight="1" x14ac:dyDescent="0.25">
      <c r="B103" s="27" t="s">
        <v>32</v>
      </c>
      <c r="C103" s="20" t="s">
        <v>33</v>
      </c>
      <c r="D103" s="21"/>
      <c r="E103" s="20">
        <f>E104+E105+E106+E109</f>
        <v>6</v>
      </c>
      <c r="F103" s="20"/>
      <c r="G103" s="26">
        <f>G104+G105+G106+G109</f>
        <v>14400</v>
      </c>
      <c r="H103" s="40"/>
      <c r="I103" s="40"/>
      <c r="J103" s="40"/>
    </row>
    <row r="104" spans="2:10" ht="30" x14ac:dyDescent="0.25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  <c r="H104" s="40"/>
      <c r="I104" s="40"/>
      <c r="J104" s="40"/>
    </row>
    <row r="105" spans="2:10" ht="30" hidden="1" x14ac:dyDescent="0.25">
      <c r="B105" s="46"/>
      <c r="C105" s="39" t="s">
        <v>5</v>
      </c>
      <c r="D105" s="36" t="s">
        <v>67</v>
      </c>
      <c r="E105" s="35">
        <v>0</v>
      </c>
      <c r="F105" s="35">
        <v>3600</v>
      </c>
      <c r="G105" s="35">
        <f>E105*F105</f>
        <v>0</v>
      </c>
      <c r="H105" s="40"/>
      <c r="I105" s="40"/>
      <c r="J105" s="40"/>
    </row>
    <row r="106" spans="2:10" ht="30" x14ac:dyDescent="0.25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  <c r="H106" s="40"/>
      <c r="I106" s="40"/>
      <c r="J106" s="40"/>
    </row>
    <row r="107" spans="2:10" ht="30" x14ac:dyDescent="0.25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  <c r="H107" s="40"/>
      <c r="I107" s="40"/>
      <c r="J107" s="40"/>
    </row>
    <row r="108" spans="2:10" ht="30" x14ac:dyDescent="0.25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  <c r="H108" s="40"/>
      <c r="I108" s="40"/>
      <c r="J108" s="40"/>
    </row>
    <row r="109" spans="2:10" ht="30" x14ac:dyDescent="0.25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  <c r="H109" s="40"/>
      <c r="I109" s="40"/>
      <c r="J109" s="40"/>
    </row>
    <row r="110" spans="2:10" ht="30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  <c r="H110" s="40"/>
      <c r="I110" s="40"/>
      <c r="J110" s="40"/>
    </row>
    <row r="111" spans="2:10" ht="30" x14ac:dyDescent="0.25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  <c r="H111" s="40"/>
      <c r="I111" s="40"/>
      <c r="J111" s="40"/>
    </row>
    <row r="112" spans="2:10" ht="30" x14ac:dyDescent="0.25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  <c r="H112" s="40"/>
      <c r="I112" s="40"/>
      <c r="J112" s="40"/>
    </row>
    <row r="113" spans="2:10" ht="36" x14ac:dyDescent="0.25">
      <c r="B113" s="27" t="s">
        <v>36</v>
      </c>
      <c r="C113" s="20" t="s">
        <v>26</v>
      </c>
      <c r="D113" s="21"/>
      <c r="E113" s="20">
        <f>E114+E115+E116+E125++E131</f>
        <v>34</v>
      </c>
      <c r="F113" s="20"/>
      <c r="G113" s="26">
        <f>G114+G115+G116+G125++G131</f>
        <v>53250</v>
      </c>
      <c r="H113" s="40"/>
      <c r="I113" s="40"/>
      <c r="J113" s="40"/>
    </row>
    <row r="114" spans="2:10" ht="30" x14ac:dyDescent="0.25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  <c r="H114" s="40"/>
      <c r="I114" s="40"/>
      <c r="J114" s="40"/>
    </row>
    <row r="115" spans="2:10" ht="30" x14ac:dyDescent="0.25">
      <c r="B115" s="25"/>
      <c r="C115" s="24" t="s">
        <v>5</v>
      </c>
      <c r="D115" s="12" t="s">
        <v>67</v>
      </c>
      <c r="E115" s="2">
        <f>2-1</f>
        <v>1</v>
      </c>
      <c r="F115" s="2">
        <v>3600</v>
      </c>
      <c r="G115" s="2">
        <f>E115*F115</f>
        <v>3600</v>
      </c>
      <c r="H115" s="40"/>
      <c r="I115" s="40"/>
      <c r="J115" s="40"/>
    </row>
    <row r="116" spans="2:10" ht="18.75" customHeight="1" x14ac:dyDescent="0.25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  <c r="H116" s="40"/>
      <c r="I116" s="40"/>
      <c r="J116" s="40"/>
    </row>
    <row r="117" spans="2:10" ht="30" x14ac:dyDescent="0.25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4">E117*F117</f>
        <v>2800</v>
      </c>
      <c r="H117" s="40"/>
      <c r="I117" s="40"/>
      <c r="J117" s="40"/>
    </row>
    <row r="118" spans="2:10" ht="30" x14ac:dyDescent="0.25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4"/>
        <v>2800</v>
      </c>
      <c r="H118" s="40"/>
      <c r="I118" s="40"/>
      <c r="J118" s="40"/>
    </row>
    <row r="119" spans="2:10" ht="30" x14ac:dyDescent="0.25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4"/>
        <v>2600</v>
      </c>
      <c r="H119" s="40"/>
      <c r="I119" s="40"/>
      <c r="J119" s="40"/>
    </row>
    <row r="120" spans="2:10" ht="30" x14ac:dyDescent="0.25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4"/>
        <v>1100</v>
      </c>
      <c r="H120" s="40"/>
      <c r="I120" s="40"/>
      <c r="J120" s="40"/>
    </row>
    <row r="121" spans="2:10" ht="30" x14ac:dyDescent="0.25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4"/>
        <v>1600</v>
      </c>
      <c r="H121" s="40"/>
      <c r="I121" s="40"/>
      <c r="J121" s="40"/>
    </row>
    <row r="122" spans="2:10" ht="30" x14ac:dyDescent="0.25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4"/>
        <v>7200</v>
      </c>
      <c r="H122" s="40"/>
      <c r="I122" s="40"/>
      <c r="J122" s="40"/>
    </row>
    <row r="123" spans="2:10" ht="30" x14ac:dyDescent="0.25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4"/>
        <v>950</v>
      </c>
      <c r="H123" s="40"/>
      <c r="I123" s="40"/>
      <c r="J123" s="40"/>
    </row>
    <row r="124" spans="2:10" ht="30" x14ac:dyDescent="0.25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4"/>
        <v>2000</v>
      </c>
      <c r="H124" s="40"/>
      <c r="I124" s="40"/>
      <c r="J124" s="40"/>
    </row>
    <row r="125" spans="2:10" ht="30" x14ac:dyDescent="0.25">
      <c r="B125" s="5">
        <v>2</v>
      </c>
      <c r="C125" s="4" t="s">
        <v>28</v>
      </c>
      <c r="D125" s="14"/>
      <c r="E125" s="6">
        <f>SUM(E126:E130)</f>
        <v>8</v>
      </c>
      <c r="F125" s="6"/>
      <c r="G125" s="6">
        <f>SUM(G126:G130)</f>
        <v>12400</v>
      </c>
      <c r="H125" s="40"/>
      <c r="I125" s="40"/>
      <c r="J125" s="40"/>
    </row>
    <row r="126" spans="2:10" ht="30" x14ac:dyDescent="0.25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  <c r="H126" s="40"/>
      <c r="I126" s="40"/>
      <c r="J126" s="40"/>
    </row>
    <row r="127" spans="2:10" ht="30" x14ac:dyDescent="0.25">
      <c r="B127" s="25"/>
      <c r="C127" s="24" t="s">
        <v>8</v>
      </c>
      <c r="D127" s="12" t="s">
        <v>69</v>
      </c>
      <c r="E127" s="2">
        <v>1</v>
      </c>
      <c r="F127" s="2">
        <v>1900</v>
      </c>
      <c r="G127" s="2">
        <f>E127*F127</f>
        <v>1900</v>
      </c>
      <c r="H127" s="40"/>
      <c r="I127" s="40"/>
      <c r="J127" s="40"/>
    </row>
    <row r="128" spans="2:10" ht="30" x14ac:dyDescent="0.25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  <c r="H128" s="40"/>
      <c r="I128" s="40"/>
      <c r="J128" s="40"/>
    </row>
    <row r="129" spans="2:10" ht="30" x14ac:dyDescent="0.25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  <c r="H129" s="40"/>
      <c r="I129" s="40"/>
      <c r="J129" s="40"/>
    </row>
    <row r="130" spans="2:10" ht="30" x14ac:dyDescent="0.25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5">E130*F130</f>
        <v>2400</v>
      </c>
      <c r="H130" s="40"/>
      <c r="I130" s="40"/>
      <c r="J130" s="40"/>
    </row>
    <row r="131" spans="2:10" ht="30" x14ac:dyDescent="0.25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  <c r="H131" s="40"/>
      <c r="I131" s="40"/>
      <c r="J131" s="40"/>
    </row>
    <row r="132" spans="2:10" ht="30" x14ac:dyDescent="0.25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6">E132*F132</f>
        <v>2800</v>
      </c>
      <c r="H132" s="40"/>
      <c r="I132" s="40"/>
      <c r="J132" s="40"/>
    </row>
    <row r="133" spans="2:10" ht="30" x14ac:dyDescent="0.25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6"/>
        <v>1500</v>
      </c>
      <c r="H133" s="40"/>
      <c r="I133" s="40"/>
      <c r="J133" s="40"/>
    </row>
    <row r="134" spans="2:10" ht="30" x14ac:dyDescent="0.25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6"/>
        <v>1400</v>
      </c>
      <c r="H134" s="40"/>
      <c r="I134" s="40"/>
      <c r="J134" s="40"/>
    </row>
    <row r="135" spans="2:10" ht="30" x14ac:dyDescent="0.25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6"/>
        <v>2600</v>
      </c>
      <c r="H135" s="40"/>
      <c r="I135" s="40"/>
      <c r="J135" s="40"/>
    </row>
    <row r="136" spans="2:10" ht="30" x14ac:dyDescent="0.25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6"/>
        <v>1200</v>
      </c>
      <c r="H136" s="40"/>
      <c r="I136" s="40"/>
      <c r="J136" s="40"/>
    </row>
    <row r="137" spans="2:10" ht="30" x14ac:dyDescent="0.25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6"/>
        <v>1100</v>
      </c>
      <c r="H137" s="40"/>
      <c r="I137" s="40"/>
      <c r="J137" s="40"/>
    </row>
    <row r="138" spans="2:10" ht="30" x14ac:dyDescent="0.25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6"/>
        <v>1200</v>
      </c>
      <c r="H138" s="40"/>
      <c r="I138" s="40"/>
      <c r="J138" s="40"/>
    </row>
    <row r="139" spans="2:10" ht="18" x14ac:dyDescent="0.25">
      <c r="B139" s="27" t="s">
        <v>40</v>
      </c>
      <c r="C139" s="20" t="s">
        <v>57</v>
      </c>
      <c r="D139" s="21"/>
      <c r="E139" s="20">
        <f t="shared" ref="E139" si="17">E140+E141+E142+E148</f>
        <v>14</v>
      </c>
      <c r="F139" s="20"/>
      <c r="G139" s="26">
        <f t="shared" ref="G139" si="18">G140+G141+G142+G148</f>
        <v>30100</v>
      </c>
      <c r="H139" s="40"/>
      <c r="I139" s="40"/>
      <c r="J139" s="40"/>
    </row>
    <row r="140" spans="2:10" ht="30" x14ac:dyDescent="0.25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  <c r="H140" s="40"/>
      <c r="I140" s="40"/>
      <c r="J140" s="40"/>
    </row>
    <row r="141" spans="2:10" ht="30" x14ac:dyDescent="0.25">
      <c r="B141" s="25"/>
      <c r="C141" s="24" t="s">
        <v>5</v>
      </c>
      <c r="D141" s="12" t="s">
        <v>67</v>
      </c>
      <c r="E141" s="2">
        <v>1</v>
      </c>
      <c r="F141" s="2">
        <v>3600</v>
      </c>
      <c r="G141" s="2">
        <f>E141*F141</f>
        <v>3600</v>
      </c>
      <c r="H141" s="40"/>
      <c r="I141" s="40"/>
      <c r="J141" s="40"/>
    </row>
    <row r="142" spans="2:10" ht="30" x14ac:dyDescent="0.25">
      <c r="B142" s="5">
        <v>1</v>
      </c>
      <c r="C142" s="4" t="s">
        <v>29</v>
      </c>
      <c r="D142" s="14"/>
      <c r="E142" s="6">
        <f t="shared" ref="E142" si="19">SUM(E143:E147)</f>
        <v>5</v>
      </c>
      <c r="F142" s="6"/>
      <c r="G142" s="6">
        <f t="shared" ref="G142" si="20">SUM(G143:G147)</f>
        <v>11000</v>
      </c>
      <c r="H142" s="40"/>
      <c r="I142" s="40"/>
      <c r="J142" s="40"/>
    </row>
    <row r="143" spans="2:10" ht="30" x14ac:dyDescent="0.25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  <c r="H143" s="40"/>
      <c r="I143" s="40"/>
      <c r="J143" s="40"/>
    </row>
    <row r="144" spans="2:10" ht="30" x14ac:dyDescent="0.25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1">E144*F144</f>
        <v>2500</v>
      </c>
      <c r="H144" s="40"/>
      <c r="I144" s="40"/>
      <c r="J144" s="40"/>
    </row>
    <row r="145" spans="2:10" ht="30" x14ac:dyDescent="0.25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1"/>
        <v>2100</v>
      </c>
      <c r="H145" s="40"/>
      <c r="I145" s="40"/>
      <c r="J145" s="40"/>
    </row>
    <row r="146" spans="2:10" ht="30" x14ac:dyDescent="0.25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1"/>
        <v>2000</v>
      </c>
      <c r="H146" s="40"/>
      <c r="I146" s="40"/>
      <c r="J146" s="40"/>
    </row>
    <row r="147" spans="2:10" ht="30" x14ac:dyDescent="0.25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1"/>
        <v>1600</v>
      </c>
      <c r="H147" s="40"/>
      <c r="I147" s="40"/>
      <c r="J147" s="40"/>
    </row>
    <row r="148" spans="2:10" ht="30" x14ac:dyDescent="0.25">
      <c r="B148" s="5">
        <v>2</v>
      </c>
      <c r="C148" s="4" t="s">
        <v>30</v>
      </c>
      <c r="D148" s="14"/>
      <c r="E148" s="6">
        <f>SUM(E149:E154)</f>
        <v>7</v>
      </c>
      <c r="F148" s="6"/>
      <c r="G148" s="6">
        <f>SUM(G149:G154)</f>
        <v>11100</v>
      </c>
      <c r="H148" s="40"/>
      <c r="I148" s="40"/>
      <c r="J148" s="40"/>
    </row>
    <row r="149" spans="2:10" ht="30" x14ac:dyDescent="0.25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2">E149*F149</f>
        <v>2800</v>
      </c>
      <c r="H149" s="40"/>
      <c r="I149" s="40"/>
      <c r="J149" s="40"/>
    </row>
    <row r="150" spans="2:10" ht="30" x14ac:dyDescent="0.25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2"/>
        <v>1800</v>
      </c>
      <c r="H150" s="40"/>
      <c r="I150" s="40"/>
      <c r="J150" s="40"/>
    </row>
    <row r="151" spans="2:10" ht="30" x14ac:dyDescent="0.25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2"/>
        <v>3200</v>
      </c>
      <c r="H151" s="40"/>
      <c r="I151" s="40"/>
      <c r="J151" s="40"/>
    </row>
    <row r="152" spans="2:10" ht="30" x14ac:dyDescent="0.25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2"/>
        <v>1400</v>
      </c>
      <c r="H152" s="40"/>
      <c r="I152" s="40"/>
      <c r="J152" s="40"/>
    </row>
    <row r="153" spans="2:10" ht="30" x14ac:dyDescent="0.25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2"/>
        <v>1000</v>
      </c>
      <c r="H153" s="40"/>
      <c r="I153" s="40"/>
      <c r="J153" s="40"/>
    </row>
    <row r="154" spans="2:10" ht="30" x14ac:dyDescent="0.25">
      <c r="B154" s="25"/>
      <c r="C154" s="24" t="s">
        <v>10</v>
      </c>
      <c r="D154" s="12" t="s">
        <v>72</v>
      </c>
      <c r="E154" s="2">
        <v>1</v>
      </c>
      <c r="F154" s="2">
        <f>1000-100</f>
        <v>900</v>
      </c>
      <c r="G154" s="2">
        <f t="shared" si="22"/>
        <v>900</v>
      </c>
      <c r="H154" s="40"/>
      <c r="I154" s="40"/>
      <c r="J154" s="40"/>
    </row>
    <row r="155" spans="2:10" ht="57.75" customHeight="1" x14ac:dyDescent="0.25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  <c r="H155" s="40"/>
      <c r="I155" s="40"/>
      <c r="J155" s="40"/>
    </row>
    <row r="156" spans="2:10" ht="30" x14ac:dyDescent="0.25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  <c r="H156" s="40"/>
      <c r="I156" s="40"/>
      <c r="J156" s="40"/>
    </row>
    <row r="157" spans="2:10" ht="30" x14ac:dyDescent="0.25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  <c r="H157" s="40"/>
      <c r="I157" s="40"/>
      <c r="J157" s="40"/>
    </row>
    <row r="158" spans="2:10" ht="30" x14ac:dyDescent="0.25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  <c r="H158" s="40"/>
      <c r="I158" s="40"/>
      <c r="J158" s="40"/>
    </row>
    <row r="159" spans="2:10" ht="30" x14ac:dyDescent="0.25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3">E159*F159</f>
        <v>2800</v>
      </c>
      <c r="H159" s="40"/>
      <c r="I159" s="40"/>
      <c r="J159" s="40"/>
    </row>
    <row r="160" spans="2:10" ht="30" x14ac:dyDescent="0.25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3"/>
        <v>1700</v>
      </c>
      <c r="H160" s="40"/>
      <c r="I160" s="40"/>
      <c r="J160" s="40"/>
    </row>
    <row r="161" spans="2:10" ht="30" x14ac:dyDescent="0.25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3"/>
        <v>1300</v>
      </c>
      <c r="H161" s="40"/>
      <c r="I161" s="40"/>
      <c r="J161" s="40"/>
    </row>
    <row r="162" spans="2:10" ht="30" x14ac:dyDescent="0.25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3"/>
        <v>1200</v>
      </c>
      <c r="H162" s="40"/>
      <c r="I162" s="40"/>
      <c r="J162" s="40"/>
    </row>
    <row r="163" spans="2:10" ht="30" x14ac:dyDescent="0.25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3"/>
        <v>1150</v>
      </c>
      <c r="H163" s="40"/>
      <c r="I163" s="40"/>
      <c r="J163" s="40"/>
    </row>
    <row r="164" spans="2:10" ht="30" x14ac:dyDescent="0.25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  <c r="H164" s="40"/>
      <c r="I164" s="40"/>
      <c r="J164" s="40"/>
    </row>
    <row r="165" spans="2:10" ht="30" x14ac:dyDescent="0.25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  <c r="H165" s="40"/>
      <c r="I165" s="40"/>
      <c r="J165" s="40"/>
    </row>
    <row r="166" spans="2:10" ht="30" x14ac:dyDescent="0.25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  <c r="H166" s="40"/>
      <c r="I166" s="40"/>
      <c r="J166" s="40"/>
    </row>
    <row r="167" spans="2:10" ht="30" x14ac:dyDescent="0.25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  <c r="H167" s="40"/>
      <c r="I167" s="40"/>
      <c r="J167" s="40"/>
    </row>
    <row r="168" spans="2:10" ht="60" x14ac:dyDescent="0.25">
      <c r="B168" s="25">
        <v>3</v>
      </c>
      <c r="C168" s="8" t="s">
        <v>60</v>
      </c>
      <c r="D168" s="8"/>
      <c r="E168" s="6">
        <f t="shared" ref="E168" si="24">SUM(E169:E173)</f>
        <v>5</v>
      </c>
      <c r="F168" s="6"/>
      <c r="G168" s="6">
        <f t="shared" ref="G168" si="25">SUM(G169:G173)</f>
        <v>10100</v>
      </c>
      <c r="H168" s="40"/>
      <c r="I168" s="40"/>
      <c r="J168" s="40"/>
    </row>
    <row r="169" spans="2:10" ht="30" x14ac:dyDescent="0.25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  <c r="H169" s="40"/>
      <c r="I169" s="40"/>
      <c r="J169" s="40"/>
    </row>
    <row r="170" spans="2:10" ht="30" x14ac:dyDescent="0.25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  <c r="H170" s="40"/>
      <c r="I170" s="40"/>
      <c r="J170" s="40"/>
    </row>
    <row r="171" spans="2:10" ht="30" x14ac:dyDescent="0.25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  <c r="H171" s="40"/>
      <c r="I171" s="40"/>
      <c r="J171" s="40"/>
    </row>
    <row r="172" spans="2:10" ht="30" x14ac:dyDescent="0.25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  <c r="H172" s="40"/>
      <c r="I172" s="40"/>
      <c r="J172" s="40"/>
    </row>
    <row r="173" spans="2:10" ht="30" x14ac:dyDescent="0.25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  <c r="H173" s="40"/>
      <c r="I173" s="40"/>
      <c r="J173" s="40"/>
    </row>
    <row r="174" spans="2:10" ht="54" x14ac:dyDescent="0.25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  <c r="H174" s="40"/>
      <c r="I174" s="40"/>
      <c r="J174" s="40"/>
    </row>
    <row r="175" spans="2:10" ht="30" x14ac:dyDescent="0.25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6">E175*F175</f>
        <v>4400</v>
      </c>
      <c r="H175" s="40"/>
      <c r="I175" s="40"/>
      <c r="J175" s="40"/>
    </row>
    <row r="176" spans="2:10" ht="30" x14ac:dyDescent="0.25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  <c r="H176" s="40"/>
      <c r="I176" s="40"/>
      <c r="J176" s="40"/>
    </row>
    <row r="177" spans="2:10" ht="30" x14ac:dyDescent="0.25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7">E177*F177</f>
        <v>3100</v>
      </c>
      <c r="H177" s="40"/>
      <c r="I177" s="40"/>
      <c r="J177" s="40"/>
    </row>
    <row r="178" spans="2:10" ht="30" x14ac:dyDescent="0.25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7"/>
        <v>1600</v>
      </c>
      <c r="H178" s="40"/>
      <c r="I178" s="40"/>
      <c r="J178" s="40"/>
    </row>
    <row r="179" spans="2:10" ht="30" x14ac:dyDescent="0.25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7"/>
        <v>1200</v>
      </c>
      <c r="H179" s="40"/>
      <c r="I179" s="40"/>
      <c r="J179" s="40"/>
    </row>
    <row r="180" spans="2:10" ht="45" x14ac:dyDescent="0.2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  <c r="H180" s="40"/>
      <c r="I180" s="40"/>
      <c r="J180" s="40"/>
    </row>
    <row r="181" spans="2:10" ht="30" x14ac:dyDescent="0.25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8">E181*F181</f>
        <v>3100</v>
      </c>
      <c r="H181" s="40"/>
      <c r="I181" s="40"/>
      <c r="J181" s="40"/>
    </row>
    <row r="182" spans="2:10" ht="30" x14ac:dyDescent="0.25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8"/>
        <v>1700</v>
      </c>
      <c r="H182" s="40"/>
      <c r="I182" s="40"/>
      <c r="J182" s="40"/>
    </row>
    <row r="183" spans="2:10" ht="30" x14ac:dyDescent="0.25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8"/>
        <v>2800</v>
      </c>
      <c r="H183" s="40"/>
      <c r="I183" s="40"/>
      <c r="J183" s="40"/>
    </row>
    <row r="184" spans="2:10" ht="30" x14ac:dyDescent="0.25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8"/>
        <v>1200</v>
      </c>
      <c r="H184" s="40"/>
      <c r="I184" s="40"/>
      <c r="J184" s="40"/>
    </row>
    <row r="185" spans="2:10" ht="30" x14ac:dyDescent="0.25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8"/>
        <v>1000</v>
      </c>
      <c r="H185" s="40"/>
      <c r="I185" s="40"/>
      <c r="J185" s="40"/>
    </row>
    <row r="186" spans="2:10" ht="30" x14ac:dyDescent="0.25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  <c r="H186" s="40"/>
      <c r="I186" s="40"/>
      <c r="J186" s="40"/>
    </row>
    <row r="187" spans="2:10" ht="30" x14ac:dyDescent="0.25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9">E187*F187</f>
        <v>1800</v>
      </c>
      <c r="H187" s="40"/>
      <c r="I187" s="40"/>
      <c r="J187" s="40"/>
    </row>
    <row r="188" spans="2:10" ht="30" x14ac:dyDescent="0.25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9"/>
        <v>1150</v>
      </c>
      <c r="H188" s="40"/>
      <c r="I188" s="40"/>
      <c r="J188" s="40"/>
    </row>
    <row r="189" spans="2:10" ht="30" x14ac:dyDescent="0.25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9"/>
        <v>6000</v>
      </c>
      <c r="H189" s="40"/>
      <c r="I189" s="40"/>
      <c r="J189" s="40"/>
    </row>
    <row r="190" spans="2:10" ht="30" x14ac:dyDescent="0.25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9"/>
        <v>4500</v>
      </c>
      <c r="H190" s="40"/>
      <c r="I190" s="40"/>
      <c r="J190" s="40"/>
    </row>
    <row r="191" spans="2:10" ht="36" x14ac:dyDescent="0.25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  <c r="H191" s="40"/>
      <c r="I191" s="40"/>
      <c r="J191" s="40"/>
    </row>
    <row r="192" spans="2:10" ht="30" x14ac:dyDescent="0.25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  <c r="H192" s="40"/>
      <c r="I192" s="40"/>
      <c r="J192" s="40"/>
    </row>
    <row r="193" spans="2:10" ht="30" x14ac:dyDescent="0.25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  <c r="H193" s="40"/>
      <c r="I193" s="40"/>
      <c r="J193" s="40"/>
    </row>
    <row r="194" spans="2:10" ht="45" x14ac:dyDescent="0.2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  <c r="H194" s="40"/>
      <c r="I194" s="40"/>
      <c r="J194" s="40"/>
    </row>
    <row r="195" spans="2:10" ht="30" x14ac:dyDescent="0.25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  <c r="H195" s="40"/>
      <c r="I195" s="40"/>
      <c r="J195" s="40"/>
    </row>
    <row r="196" spans="2:10" ht="30" x14ac:dyDescent="0.25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30">E196*F196</f>
        <v>2500</v>
      </c>
      <c r="H196" s="40"/>
      <c r="I196" s="40"/>
      <c r="J196" s="40"/>
    </row>
    <row r="197" spans="2:10" ht="30" x14ac:dyDescent="0.25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  <c r="H197" s="40"/>
      <c r="I197" s="40"/>
      <c r="J197" s="40"/>
    </row>
    <row r="198" spans="2:10" ht="30" x14ac:dyDescent="0.25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  <c r="H198" s="40"/>
      <c r="I198" s="40"/>
      <c r="J198" s="40"/>
    </row>
    <row r="199" spans="2:10" ht="30" x14ac:dyDescent="0.25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  <c r="H199" s="40"/>
      <c r="I199" s="40"/>
      <c r="J199" s="40"/>
    </row>
    <row r="200" spans="2:10" ht="30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  <c r="H200" s="40"/>
      <c r="I200" s="40"/>
      <c r="J200" s="40"/>
    </row>
    <row r="201" spans="2:10" ht="30" x14ac:dyDescent="0.25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1">E201*F201</f>
        <v>1400</v>
      </c>
      <c r="H201" s="40"/>
      <c r="I201" s="40"/>
      <c r="J201" s="40"/>
    </row>
    <row r="202" spans="2:10" ht="30" x14ac:dyDescent="0.25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1"/>
        <v>1300</v>
      </c>
      <c r="H202" s="40"/>
      <c r="I202" s="40"/>
      <c r="J202" s="40"/>
    </row>
    <row r="203" spans="2:10" ht="30" x14ac:dyDescent="0.25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1"/>
        <v>1000</v>
      </c>
      <c r="H203" s="40"/>
      <c r="I203" s="40"/>
      <c r="J203" s="40"/>
    </row>
    <row r="204" spans="2:10" ht="24.75" customHeight="1" x14ac:dyDescent="0.25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  <c r="H204" s="40"/>
      <c r="I204" s="40"/>
      <c r="J204" s="40"/>
    </row>
    <row r="205" spans="2:10" ht="30" x14ac:dyDescent="0.25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2">E205*F205</f>
        <v>2500</v>
      </c>
      <c r="H205" s="40"/>
      <c r="I205" s="40"/>
      <c r="J205" s="40"/>
    </row>
    <row r="206" spans="2:10" ht="30" x14ac:dyDescent="0.25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2"/>
        <v>2200</v>
      </c>
      <c r="H206" s="40"/>
      <c r="I206" s="40"/>
      <c r="J206" s="40"/>
    </row>
    <row r="207" spans="2:10" ht="30" x14ac:dyDescent="0.25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2"/>
        <v>2400</v>
      </c>
      <c r="H207" s="40"/>
      <c r="I207" s="40"/>
      <c r="J207" s="40"/>
    </row>
    <row r="208" spans="2:10" ht="36" x14ac:dyDescent="0.25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  <c r="H208" s="40"/>
      <c r="I208" s="40"/>
      <c r="J208" s="40"/>
    </row>
    <row r="209" spans="2:10" ht="30" x14ac:dyDescent="0.25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  <c r="H209" s="40"/>
      <c r="I209" s="40"/>
      <c r="J209" s="40"/>
    </row>
    <row r="210" spans="2:10" x14ac:dyDescent="0.25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  <c r="H210" s="40"/>
      <c r="I210" s="40"/>
      <c r="J210" s="40"/>
    </row>
    <row r="211" spans="2:10" ht="30" x14ac:dyDescent="0.25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  <c r="H211" s="40"/>
      <c r="I211" s="40"/>
      <c r="J211" s="40"/>
    </row>
    <row r="212" spans="2:10" ht="30" x14ac:dyDescent="0.25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  <c r="H212" s="40"/>
      <c r="I212" s="40"/>
      <c r="J212" s="40"/>
    </row>
    <row r="213" spans="2:10" ht="30" x14ac:dyDescent="0.25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  <c r="H213" s="40"/>
      <c r="I213" s="40"/>
      <c r="J213" s="40"/>
    </row>
    <row r="214" spans="2:10" ht="30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  <c r="H214" s="40"/>
      <c r="I214" s="40"/>
      <c r="J214" s="40"/>
    </row>
    <row r="215" spans="2:10" ht="30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3">E215*F215</f>
        <v>2600</v>
      </c>
      <c r="H215" s="40"/>
      <c r="I215" s="40"/>
      <c r="J215" s="40"/>
    </row>
    <row r="216" spans="2:10" ht="30" x14ac:dyDescent="0.25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3"/>
        <v>1200</v>
      </c>
      <c r="H216" s="40"/>
      <c r="I216" s="40"/>
      <c r="J216" s="40"/>
    </row>
    <row r="217" spans="2:10" ht="36" x14ac:dyDescent="0.25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  <c r="H217" s="40"/>
      <c r="I217" s="40"/>
      <c r="J217" s="40"/>
    </row>
    <row r="218" spans="2:10" ht="30" x14ac:dyDescent="0.25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  <c r="H218" s="40"/>
      <c r="I218" s="40"/>
      <c r="J218" s="40"/>
    </row>
    <row r="219" spans="2:10" ht="30" x14ac:dyDescent="0.25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  <c r="H219" s="40"/>
      <c r="I219" s="40"/>
      <c r="J219" s="40"/>
    </row>
    <row r="220" spans="2:10" ht="30" x14ac:dyDescent="0.25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  <c r="H220" s="40"/>
      <c r="I220" s="40"/>
      <c r="J220" s="40"/>
    </row>
    <row r="221" spans="2:10" ht="30" x14ac:dyDescent="0.25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4">F221*E221</f>
        <v>2200</v>
      </c>
      <c r="H221" s="40"/>
      <c r="I221" s="40"/>
      <c r="J221" s="40"/>
    </row>
    <row r="222" spans="2:10" ht="30" x14ac:dyDescent="0.25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4"/>
        <v>2600</v>
      </c>
      <c r="H222" s="40"/>
      <c r="I222" s="40"/>
      <c r="J222" s="40"/>
    </row>
    <row r="223" spans="2:10" ht="30" x14ac:dyDescent="0.25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4"/>
        <v>1200</v>
      </c>
      <c r="H223" s="40"/>
      <c r="I223" s="40"/>
      <c r="J223" s="40"/>
    </row>
    <row r="224" spans="2:10" ht="30" x14ac:dyDescent="0.25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  <c r="H224" s="40"/>
      <c r="I224" s="40"/>
      <c r="J224" s="40"/>
    </row>
    <row r="225" spans="2:10" ht="30" x14ac:dyDescent="0.25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5">F225*E225</f>
        <v>2200</v>
      </c>
      <c r="H225" s="40"/>
      <c r="I225" s="40"/>
      <c r="J225" s="40"/>
    </row>
    <row r="226" spans="2:10" ht="30" x14ac:dyDescent="0.25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5"/>
        <v>1500</v>
      </c>
      <c r="H226" s="40"/>
      <c r="I226" s="40"/>
      <c r="J226" s="40"/>
    </row>
    <row r="227" spans="2:10" ht="30" x14ac:dyDescent="0.25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5"/>
        <v>2400</v>
      </c>
      <c r="H227" s="40"/>
      <c r="I227" s="40"/>
      <c r="J227" s="40"/>
    </row>
    <row r="228" spans="2:10" ht="30" x14ac:dyDescent="0.25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5"/>
        <v>3300</v>
      </c>
      <c r="H228" s="40"/>
      <c r="I228" s="40"/>
      <c r="J228" s="40"/>
    </row>
    <row r="229" spans="2:10" ht="24" customHeight="1" x14ac:dyDescent="0.25">
      <c r="B229" s="27"/>
      <c r="C229" s="47" t="s">
        <v>52</v>
      </c>
      <c r="D229" s="48"/>
      <c r="E229" s="20">
        <f>E217+E208+E191+E174+E155+E139+E113+E103+E87+E56+E39+E17+E6</f>
        <v>235</v>
      </c>
      <c r="F229" s="20"/>
      <c r="G229" s="26">
        <f>G217+G208+G191+G174+G155+G139+G113+G103+G87+G56+G39+G17+G6</f>
        <v>446840</v>
      </c>
      <c r="H229" s="40"/>
      <c r="I229" s="40"/>
      <c r="J229" s="40"/>
    </row>
    <row r="235" spans="2:10" x14ac:dyDescent="0.25">
      <c r="F235" s="40"/>
    </row>
    <row r="239" spans="2:10" x14ac:dyDescent="0.25">
      <c r="G239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2"/>
  <sheetViews>
    <sheetView view="pageBreakPreview" zoomScale="70" zoomScaleNormal="100" zoomScaleSheetLayoutView="70" workbookViewId="0">
      <pane xSplit="4" ySplit="6" topLeftCell="E55" activePane="bottomRight" state="frozen"/>
      <selection pane="topRight" activeCell="E1" sqref="E1"/>
      <selection pane="bottomLeft" activeCell="A7" sqref="A7"/>
      <selection pane="bottomRight" activeCell="M219" sqref="M219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26.28515625" style="1" customWidth="1"/>
    <col min="6" max="6" width="18" style="1" customWidth="1"/>
    <col min="7" max="7" width="18.140625" style="1" customWidth="1"/>
    <col min="8" max="8" width="20.42578125" style="1" customWidth="1"/>
    <col min="9" max="16384" width="9.140625" style="1"/>
  </cols>
  <sheetData>
    <row r="1" spans="2:8" x14ac:dyDescent="0.25">
      <c r="H1" s="32"/>
    </row>
    <row r="2" spans="2:8" ht="63.75" customHeight="1" x14ac:dyDescent="0.25">
      <c r="B2" s="49" t="s">
        <v>84</v>
      </c>
      <c r="C2" s="49"/>
      <c r="D2" s="49"/>
      <c r="E2" s="49"/>
      <c r="F2" s="49"/>
      <c r="G2" s="49"/>
      <c r="H2" s="49"/>
    </row>
    <row r="3" spans="2:8" ht="19.5" x14ac:dyDescent="0.25">
      <c r="B3" s="34"/>
      <c r="C3" s="34"/>
      <c r="D3" s="34"/>
      <c r="E3" s="34"/>
      <c r="F3" s="34"/>
      <c r="G3" s="34"/>
      <c r="H3" s="34"/>
    </row>
    <row r="4" spans="2:8" ht="36.75" customHeight="1" x14ac:dyDescent="0.25">
      <c r="B4" s="34"/>
      <c r="C4" s="34"/>
      <c r="D4" s="34"/>
      <c r="E4" s="34"/>
      <c r="F4" s="50" t="s">
        <v>87</v>
      </c>
      <c r="G4" s="50"/>
      <c r="H4" s="50"/>
    </row>
    <row r="5" spans="2:8" ht="72" x14ac:dyDescent="0.25">
      <c r="B5" s="28" t="s">
        <v>0</v>
      </c>
      <c r="C5" s="28" t="s">
        <v>1</v>
      </c>
      <c r="D5" s="29" t="s">
        <v>74</v>
      </c>
      <c r="E5" s="29" t="s">
        <v>88</v>
      </c>
      <c r="F5" s="29" t="s">
        <v>17</v>
      </c>
      <c r="G5" s="29" t="s">
        <v>18</v>
      </c>
      <c r="H5" s="29" t="s">
        <v>2</v>
      </c>
    </row>
    <row r="6" spans="2:8" ht="18" x14ac:dyDescent="0.25">
      <c r="B6" s="27"/>
      <c r="C6" s="20" t="s">
        <v>19</v>
      </c>
      <c r="D6" s="21"/>
      <c r="E6" s="21"/>
      <c r="F6" s="20">
        <f>SUM(F7:F16)</f>
        <v>14</v>
      </c>
      <c r="G6" s="20"/>
      <c r="H6" s="26">
        <f>SUM(H7:H16)</f>
        <v>49990</v>
      </c>
    </row>
    <row r="7" spans="2:8" ht="33" customHeight="1" x14ac:dyDescent="0.25">
      <c r="B7" s="25"/>
      <c r="C7" s="24" t="s">
        <v>12</v>
      </c>
      <c r="D7" s="24" t="s">
        <v>76</v>
      </c>
      <c r="E7" s="24"/>
      <c r="F7" s="2">
        <v>1</v>
      </c>
      <c r="G7" s="2">
        <v>6250</v>
      </c>
      <c r="H7" s="2">
        <f>F7*G7</f>
        <v>6250</v>
      </c>
    </row>
    <row r="8" spans="2:8" ht="33" customHeight="1" x14ac:dyDescent="0.25">
      <c r="B8" s="25"/>
      <c r="C8" s="24" t="s">
        <v>13</v>
      </c>
      <c r="D8" s="24" t="s">
        <v>76</v>
      </c>
      <c r="E8" s="24"/>
      <c r="F8" s="2">
        <v>1</v>
      </c>
      <c r="G8" s="2">
        <v>6200</v>
      </c>
      <c r="H8" s="2">
        <f>F8*G8</f>
        <v>6200</v>
      </c>
    </row>
    <row r="9" spans="2:8" ht="33" customHeight="1" x14ac:dyDescent="0.25">
      <c r="B9" s="25"/>
      <c r="C9" s="24" t="s">
        <v>14</v>
      </c>
      <c r="D9" s="24" t="s">
        <v>76</v>
      </c>
      <c r="E9" s="24"/>
      <c r="F9" s="2">
        <v>1</v>
      </c>
      <c r="G9" s="2">
        <v>6000</v>
      </c>
      <c r="H9" s="2">
        <f t="shared" ref="H9:H16" si="0">F9*G9</f>
        <v>6000</v>
      </c>
    </row>
    <row r="10" spans="2:8" ht="33" customHeight="1" x14ac:dyDescent="0.25">
      <c r="B10" s="25"/>
      <c r="C10" s="24" t="s">
        <v>14</v>
      </c>
      <c r="D10" s="24" t="s">
        <v>76</v>
      </c>
      <c r="E10" s="24"/>
      <c r="F10" s="2">
        <v>1</v>
      </c>
      <c r="G10" s="2">
        <v>5900</v>
      </c>
      <c r="H10" s="2">
        <f t="shared" si="0"/>
        <v>5900</v>
      </c>
    </row>
    <row r="11" spans="2:8" ht="33" customHeight="1" x14ac:dyDescent="0.25">
      <c r="B11" s="25"/>
      <c r="C11" s="24" t="s">
        <v>14</v>
      </c>
      <c r="D11" s="24" t="s">
        <v>76</v>
      </c>
      <c r="E11" s="24"/>
      <c r="F11" s="2">
        <v>2</v>
      </c>
      <c r="G11" s="2">
        <v>5600</v>
      </c>
      <c r="H11" s="2">
        <f t="shared" si="0"/>
        <v>11200</v>
      </c>
    </row>
    <row r="12" spans="2:8" ht="33" customHeight="1" x14ac:dyDescent="0.25">
      <c r="B12" s="25"/>
      <c r="C12" s="24" t="s">
        <v>14</v>
      </c>
      <c r="D12" s="24" t="s">
        <v>76</v>
      </c>
      <c r="E12" s="24"/>
      <c r="F12" s="2">
        <v>1</v>
      </c>
      <c r="G12" s="2">
        <v>5440</v>
      </c>
      <c r="H12" s="2">
        <f t="shared" si="0"/>
        <v>5440</v>
      </c>
    </row>
    <row r="13" spans="2:8" ht="33" customHeight="1" x14ac:dyDescent="0.25">
      <c r="B13" s="25"/>
      <c r="C13" s="24" t="s">
        <v>15</v>
      </c>
      <c r="D13" s="24" t="s">
        <v>73</v>
      </c>
      <c r="E13" s="24"/>
      <c r="F13" s="2">
        <v>1</v>
      </c>
      <c r="G13" s="2">
        <v>1600</v>
      </c>
      <c r="H13" s="2">
        <f t="shared" si="0"/>
        <v>1600</v>
      </c>
    </row>
    <row r="14" spans="2:8" ht="30" x14ac:dyDescent="0.25">
      <c r="B14" s="25"/>
      <c r="C14" s="24" t="s">
        <v>63</v>
      </c>
      <c r="D14" s="24" t="s">
        <v>73</v>
      </c>
      <c r="E14" s="24"/>
      <c r="F14" s="2">
        <v>1</v>
      </c>
      <c r="G14" s="2">
        <v>1300</v>
      </c>
      <c r="H14" s="2">
        <f t="shared" si="0"/>
        <v>1300</v>
      </c>
    </row>
    <row r="15" spans="2:8" ht="30" x14ac:dyDescent="0.25">
      <c r="B15" s="25"/>
      <c r="C15" s="24" t="s">
        <v>16</v>
      </c>
      <c r="D15" s="24" t="s">
        <v>73</v>
      </c>
      <c r="E15" s="24"/>
      <c r="F15" s="2">
        <v>3</v>
      </c>
      <c r="G15" s="2">
        <v>1300</v>
      </c>
      <c r="H15" s="2">
        <f t="shared" si="0"/>
        <v>3900</v>
      </c>
    </row>
    <row r="16" spans="2:8" ht="30" x14ac:dyDescent="0.25">
      <c r="B16" s="25"/>
      <c r="C16" s="24" t="s">
        <v>16</v>
      </c>
      <c r="D16" s="24" t="s">
        <v>73</v>
      </c>
      <c r="E16" s="24"/>
      <c r="F16" s="2">
        <v>2</v>
      </c>
      <c r="G16" s="2">
        <v>1100</v>
      </c>
      <c r="H16" s="2">
        <f t="shared" si="0"/>
        <v>2200</v>
      </c>
    </row>
    <row r="17" spans="2:8" ht="72" x14ac:dyDescent="0.25">
      <c r="B17" s="27" t="s">
        <v>3</v>
      </c>
      <c r="C17" s="20" t="s">
        <v>83</v>
      </c>
      <c r="D17" s="21"/>
      <c r="E17" s="21"/>
      <c r="F17" s="20">
        <f>F18+F19+F20+F28+F34</f>
        <v>23</v>
      </c>
      <c r="G17" s="20"/>
      <c r="H17" s="26">
        <f>H18+H19+H20+H28+H34</f>
        <v>41200</v>
      </c>
    </row>
    <row r="18" spans="2:8" ht="30" x14ac:dyDescent="0.25">
      <c r="B18" s="25"/>
      <c r="C18" s="3" t="s">
        <v>75</v>
      </c>
      <c r="D18" s="12" t="s">
        <v>66</v>
      </c>
      <c r="E18" s="12"/>
      <c r="F18" s="2">
        <v>1</v>
      </c>
      <c r="G18" s="2">
        <v>4400</v>
      </c>
      <c r="H18" s="2">
        <f t="shared" ref="H18:H19" si="1">F18*G18</f>
        <v>4400</v>
      </c>
    </row>
    <row r="19" spans="2:8" ht="30" x14ac:dyDescent="0.25">
      <c r="B19" s="25"/>
      <c r="C19" s="24" t="s">
        <v>5</v>
      </c>
      <c r="D19" s="12" t="s">
        <v>67</v>
      </c>
      <c r="E19" s="12"/>
      <c r="F19" s="2">
        <v>1</v>
      </c>
      <c r="G19" s="2">
        <v>3600</v>
      </c>
      <c r="H19" s="2">
        <f t="shared" si="1"/>
        <v>3600</v>
      </c>
    </row>
    <row r="20" spans="2:8" ht="45" x14ac:dyDescent="0.25">
      <c r="B20" s="25">
        <v>1</v>
      </c>
      <c r="C20" s="4" t="s">
        <v>62</v>
      </c>
      <c r="D20" s="14"/>
      <c r="E20" s="14"/>
      <c r="F20" s="15">
        <f>SUM(F21:F27)</f>
        <v>9</v>
      </c>
      <c r="G20" s="15"/>
      <c r="H20" s="15">
        <f>SUM(H21:H27)</f>
        <v>14300</v>
      </c>
    </row>
    <row r="21" spans="2:8" ht="30" x14ac:dyDescent="0.25">
      <c r="B21" s="25"/>
      <c r="C21" s="24" t="s">
        <v>7</v>
      </c>
      <c r="D21" s="12" t="s">
        <v>68</v>
      </c>
      <c r="E21" s="12"/>
      <c r="F21" s="2">
        <v>1</v>
      </c>
      <c r="G21" s="2">
        <v>2800</v>
      </c>
      <c r="H21" s="2">
        <f>G21*F21</f>
        <v>2800</v>
      </c>
    </row>
    <row r="22" spans="2:8" ht="30" x14ac:dyDescent="0.25">
      <c r="B22" s="25"/>
      <c r="C22" s="24" t="s">
        <v>8</v>
      </c>
      <c r="D22" s="12" t="s">
        <v>69</v>
      </c>
      <c r="E22" s="12"/>
      <c r="F22" s="2">
        <f>1+1-1</f>
        <v>1</v>
      </c>
      <c r="G22" s="2">
        <v>2500</v>
      </c>
      <c r="H22" s="2">
        <f t="shared" ref="H22:H27" si="2">G22*F22</f>
        <v>2500</v>
      </c>
    </row>
    <row r="23" spans="2:8" ht="30" x14ac:dyDescent="0.25">
      <c r="B23" s="25"/>
      <c r="C23" s="24" t="s">
        <v>8</v>
      </c>
      <c r="D23" s="12" t="s">
        <v>69</v>
      </c>
      <c r="E23" s="12"/>
      <c r="F23" s="2">
        <v>1</v>
      </c>
      <c r="G23" s="2">
        <v>1500</v>
      </c>
      <c r="H23" s="2">
        <f t="shared" si="2"/>
        <v>1500</v>
      </c>
    </row>
    <row r="24" spans="2:8" ht="30" x14ac:dyDescent="0.25">
      <c r="B24" s="25"/>
      <c r="C24" s="24" t="s">
        <v>8</v>
      </c>
      <c r="D24" s="12" t="s">
        <v>69</v>
      </c>
      <c r="E24" s="12"/>
      <c r="F24" s="2">
        <v>1</v>
      </c>
      <c r="G24" s="2">
        <v>1300</v>
      </c>
      <c r="H24" s="2">
        <f t="shared" si="2"/>
        <v>1300</v>
      </c>
    </row>
    <row r="25" spans="2:8" ht="30" x14ac:dyDescent="0.25">
      <c r="B25" s="25"/>
      <c r="C25" s="24" t="s">
        <v>8</v>
      </c>
      <c r="D25" s="12" t="s">
        <v>70</v>
      </c>
      <c r="E25" s="12"/>
      <c r="F25" s="2">
        <v>3</v>
      </c>
      <c r="G25" s="2">
        <v>1100</v>
      </c>
      <c r="H25" s="2">
        <f t="shared" si="2"/>
        <v>3300</v>
      </c>
    </row>
    <row r="26" spans="2:8" ht="30" x14ac:dyDescent="0.25">
      <c r="B26" s="25"/>
      <c r="C26" s="24" t="s">
        <v>9</v>
      </c>
      <c r="D26" s="13" t="s">
        <v>71</v>
      </c>
      <c r="E26" s="13"/>
      <c r="F26" s="2">
        <v>1</v>
      </c>
      <c r="G26" s="2">
        <v>1600</v>
      </c>
      <c r="H26" s="2">
        <f t="shared" si="2"/>
        <v>1600</v>
      </c>
    </row>
    <row r="27" spans="2:8" ht="30" x14ac:dyDescent="0.25">
      <c r="B27" s="25"/>
      <c r="C27" s="24" t="s">
        <v>10</v>
      </c>
      <c r="D27" s="12" t="s">
        <v>72</v>
      </c>
      <c r="E27" s="12"/>
      <c r="F27" s="2">
        <v>1</v>
      </c>
      <c r="G27" s="2">
        <v>1300</v>
      </c>
      <c r="H27" s="2">
        <f t="shared" si="2"/>
        <v>1300</v>
      </c>
    </row>
    <row r="28" spans="2:8" ht="45" x14ac:dyDescent="0.25">
      <c r="B28" s="25">
        <v>2</v>
      </c>
      <c r="C28" s="4" t="s">
        <v>65</v>
      </c>
      <c r="D28" s="14"/>
      <c r="E28" s="14"/>
      <c r="F28" s="15">
        <f>SUM(F29:F33)</f>
        <v>7</v>
      </c>
      <c r="G28" s="15"/>
      <c r="H28" s="15">
        <f>SUM(H29:H33)</f>
        <v>11400</v>
      </c>
    </row>
    <row r="29" spans="2:8" ht="30" x14ac:dyDescent="0.25">
      <c r="B29" s="25"/>
      <c r="C29" s="24" t="s">
        <v>7</v>
      </c>
      <c r="D29" s="12" t="s">
        <v>68</v>
      </c>
      <c r="E29" s="12"/>
      <c r="F29" s="2">
        <v>1</v>
      </c>
      <c r="G29" s="23">
        <v>2500</v>
      </c>
      <c r="H29" s="2">
        <f>G29*F29</f>
        <v>2500</v>
      </c>
    </row>
    <row r="30" spans="2:8" ht="30" x14ac:dyDescent="0.25">
      <c r="B30" s="25"/>
      <c r="C30" s="24" t="s">
        <v>64</v>
      </c>
      <c r="D30" s="12" t="s">
        <v>69</v>
      </c>
      <c r="E30" s="12"/>
      <c r="F30" s="2">
        <v>1</v>
      </c>
      <c r="G30" s="2">
        <v>2100</v>
      </c>
      <c r="H30" s="2">
        <f t="shared" ref="H30:H33" si="3">G30*F30</f>
        <v>2100</v>
      </c>
    </row>
    <row r="31" spans="2:8" ht="30" x14ac:dyDescent="0.25">
      <c r="B31" s="25"/>
      <c r="C31" s="24" t="s">
        <v>8</v>
      </c>
      <c r="D31" s="24" t="s">
        <v>70</v>
      </c>
      <c r="E31" s="24"/>
      <c r="F31" s="2">
        <v>2</v>
      </c>
      <c r="G31" s="2">
        <v>1600</v>
      </c>
      <c r="H31" s="2">
        <f t="shared" si="3"/>
        <v>3200</v>
      </c>
    </row>
    <row r="32" spans="2:8" ht="30" x14ac:dyDescent="0.25">
      <c r="B32" s="25"/>
      <c r="C32" s="24" t="s">
        <v>8</v>
      </c>
      <c r="D32" s="24" t="s">
        <v>70</v>
      </c>
      <c r="E32" s="24"/>
      <c r="F32" s="2">
        <v>1</v>
      </c>
      <c r="G32" s="2">
        <v>1200</v>
      </c>
      <c r="H32" s="2">
        <f t="shared" si="3"/>
        <v>1200</v>
      </c>
    </row>
    <row r="33" spans="2:8" ht="30" x14ac:dyDescent="0.25">
      <c r="B33" s="25"/>
      <c r="C33" s="24" t="s">
        <v>9</v>
      </c>
      <c r="D33" s="13" t="s">
        <v>71</v>
      </c>
      <c r="E33" s="13"/>
      <c r="F33" s="2">
        <v>2</v>
      </c>
      <c r="G33" s="2">
        <v>1200</v>
      </c>
      <c r="H33" s="2">
        <f t="shared" si="3"/>
        <v>2400</v>
      </c>
    </row>
    <row r="34" spans="2:8" x14ac:dyDescent="0.25">
      <c r="B34" s="25">
        <v>3</v>
      </c>
      <c r="C34" s="4" t="s">
        <v>81</v>
      </c>
      <c r="D34" s="14"/>
      <c r="E34" s="14"/>
      <c r="F34" s="15">
        <f>SUM(F35:F37)</f>
        <v>5</v>
      </c>
      <c r="G34" s="15"/>
      <c r="H34" s="15">
        <f>SUM(H35:H37)</f>
        <v>7500</v>
      </c>
    </row>
    <row r="35" spans="2:8" ht="30" x14ac:dyDescent="0.25">
      <c r="B35" s="25"/>
      <c r="C35" s="24" t="s">
        <v>7</v>
      </c>
      <c r="D35" s="12" t="s">
        <v>68</v>
      </c>
      <c r="E35" s="12"/>
      <c r="F35" s="2">
        <v>1</v>
      </c>
      <c r="G35" s="2">
        <v>2500</v>
      </c>
      <c r="H35" s="2">
        <f t="shared" ref="H35:H37" si="4">G35*F35</f>
        <v>2500</v>
      </c>
    </row>
    <row r="36" spans="2:8" ht="30" x14ac:dyDescent="0.25">
      <c r="B36" s="25"/>
      <c r="C36" s="24" t="s">
        <v>8</v>
      </c>
      <c r="D36" s="13" t="s">
        <v>69</v>
      </c>
      <c r="E36" s="13"/>
      <c r="F36" s="2">
        <v>2</v>
      </c>
      <c r="G36" s="2">
        <v>1300</v>
      </c>
      <c r="H36" s="2">
        <f t="shared" si="4"/>
        <v>2600</v>
      </c>
    </row>
    <row r="37" spans="2:8" ht="30" x14ac:dyDescent="0.25">
      <c r="B37" s="25"/>
      <c r="C37" s="24" t="s">
        <v>8</v>
      </c>
      <c r="D37" s="13" t="s">
        <v>70</v>
      </c>
      <c r="E37" s="13"/>
      <c r="F37" s="2">
        <v>2</v>
      </c>
      <c r="G37" s="2">
        <v>1200</v>
      </c>
      <c r="H37" s="2">
        <f t="shared" si="4"/>
        <v>2400</v>
      </c>
    </row>
    <row r="38" spans="2:8" ht="18" x14ac:dyDescent="0.25">
      <c r="B38" s="27" t="s">
        <v>20</v>
      </c>
      <c r="C38" s="20" t="s">
        <v>22</v>
      </c>
      <c r="D38" s="21"/>
      <c r="E38" s="21"/>
      <c r="F38" s="20">
        <f>F39+F40+F41+F42+F43+F50</f>
        <v>16</v>
      </c>
      <c r="G38" s="20"/>
      <c r="H38" s="26">
        <f>H39+H40+H41+H42+H43+H50</f>
        <v>37200</v>
      </c>
    </row>
    <row r="39" spans="2:8" ht="30" x14ac:dyDescent="0.25">
      <c r="B39" s="25"/>
      <c r="C39" s="24" t="s">
        <v>4</v>
      </c>
      <c r="D39" s="12" t="s">
        <v>66</v>
      </c>
      <c r="E39" s="12"/>
      <c r="F39" s="2">
        <v>1</v>
      </c>
      <c r="G39" s="2">
        <v>4400</v>
      </c>
      <c r="H39" s="2">
        <f>F39*G39</f>
        <v>4400</v>
      </c>
    </row>
    <row r="40" spans="2:8" ht="30" x14ac:dyDescent="0.25">
      <c r="B40" s="25"/>
      <c r="C40" s="24" t="s">
        <v>5</v>
      </c>
      <c r="D40" s="12" t="s">
        <v>67</v>
      </c>
      <c r="E40" s="12"/>
      <c r="F40" s="2">
        <v>1</v>
      </c>
      <c r="G40" s="2">
        <v>4000</v>
      </c>
      <c r="H40" s="2">
        <f>F40*G40</f>
        <v>4000</v>
      </c>
    </row>
    <row r="41" spans="2:8" ht="30" x14ac:dyDescent="0.25">
      <c r="B41" s="25"/>
      <c r="C41" s="24" t="s">
        <v>5</v>
      </c>
      <c r="D41" s="12" t="s">
        <v>67</v>
      </c>
      <c r="E41" s="12"/>
      <c r="F41" s="2">
        <v>1</v>
      </c>
      <c r="G41" s="2">
        <v>3600</v>
      </c>
      <c r="H41" s="2">
        <f>F41*G41</f>
        <v>3600</v>
      </c>
    </row>
    <row r="42" spans="2:8" ht="30" x14ac:dyDescent="0.25">
      <c r="B42" s="25"/>
      <c r="C42" s="24" t="s">
        <v>5</v>
      </c>
      <c r="D42" s="12" t="s">
        <v>67</v>
      </c>
      <c r="E42" s="12"/>
      <c r="F42" s="2">
        <v>1</v>
      </c>
      <c r="G42" s="2">
        <v>2800</v>
      </c>
      <c r="H42" s="2">
        <f>F42*G42</f>
        <v>2800</v>
      </c>
    </row>
    <row r="43" spans="2:8" x14ac:dyDescent="0.25">
      <c r="B43" s="5">
        <v>1</v>
      </c>
      <c r="C43" s="4" t="s">
        <v>23</v>
      </c>
      <c r="D43" s="14"/>
      <c r="E43" s="14"/>
      <c r="F43" s="6">
        <f>SUM(F44:F49)</f>
        <v>8</v>
      </c>
      <c r="G43" s="6"/>
      <c r="H43" s="6">
        <f>SUM(H44:H49)</f>
        <v>15600</v>
      </c>
    </row>
    <row r="44" spans="2:8" ht="30" x14ac:dyDescent="0.25">
      <c r="B44" s="25"/>
      <c r="C44" s="24" t="s">
        <v>7</v>
      </c>
      <c r="D44" s="12" t="s">
        <v>68</v>
      </c>
      <c r="E44" s="12"/>
      <c r="F44" s="2">
        <v>1</v>
      </c>
      <c r="G44" s="2">
        <v>2800</v>
      </c>
      <c r="H44" s="2">
        <f t="shared" ref="H44:H49" si="5">F44*G44</f>
        <v>2800</v>
      </c>
    </row>
    <row r="45" spans="2:8" ht="30" x14ac:dyDescent="0.25">
      <c r="B45" s="25"/>
      <c r="C45" s="24" t="s">
        <v>8</v>
      </c>
      <c r="D45" s="12" t="s">
        <v>69</v>
      </c>
      <c r="E45" s="12"/>
      <c r="F45" s="2">
        <v>2</v>
      </c>
      <c r="G45" s="2">
        <v>2500</v>
      </c>
      <c r="H45" s="2">
        <f t="shared" si="5"/>
        <v>5000</v>
      </c>
    </row>
    <row r="46" spans="2:8" ht="30" x14ac:dyDescent="0.25">
      <c r="B46" s="25"/>
      <c r="C46" s="24" t="s">
        <v>8</v>
      </c>
      <c r="D46" s="12" t="s">
        <v>69</v>
      </c>
      <c r="E46" s="12"/>
      <c r="F46" s="2">
        <v>1</v>
      </c>
      <c r="G46" s="2">
        <v>2100</v>
      </c>
      <c r="H46" s="2">
        <f t="shared" si="5"/>
        <v>2100</v>
      </c>
    </row>
    <row r="47" spans="2:8" ht="30" x14ac:dyDescent="0.25">
      <c r="B47" s="25"/>
      <c r="C47" s="24" t="s">
        <v>8</v>
      </c>
      <c r="D47" s="12" t="s">
        <v>70</v>
      </c>
      <c r="E47" s="12"/>
      <c r="F47" s="2">
        <v>2</v>
      </c>
      <c r="G47" s="2">
        <v>1600</v>
      </c>
      <c r="H47" s="2">
        <f t="shared" si="5"/>
        <v>3200</v>
      </c>
    </row>
    <row r="48" spans="2:8" ht="30" x14ac:dyDescent="0.25">
      <c r="B48" s="25"/>
      <c r="C48" s="24" t="s">
        <v>8</v>
      </c>
      <c r="D48" s="12" t="s">
        <v>70</v>
      </c>
      <c r="E48" s="12"/>
      <c r="F48" s="2">
        <v>1</v>
      </c>
      <c r="G48" s="2">
        <v>1100</v>
      </c>
      <c r="H48" s="2">
        <f t="shared" si="5"/>
        <v>1100</v>
      </c>
    </row>
    <row r="49" spans="2:8" ht="30" x14ac:dyDescent="0.25">
      <c r="B49" s="25"/>
      <c r="C49" s="24" t="s">
        <v>9</v>
      </c>
      <c r="D49" s="13" t="s">
        <v>71</v>
      </c>
      <c r="E49" s="13"/>
      <c r="F49" s="2">
        <v>1</v>
      </c>
      <c r="G49" s="2">
        <v>1400</v>
      </c>
      <c r="H49" s="2">
        <f t="shared" si="5"/>
        <v>1400</v>
      </c>
    </row>
    <row r="50" spans="2:8" x14ac:dyDescent="0.25">
      <c r="B50" s="5">
        <v>2</v>
      </c>
      <c r="C50" s="4" t="s">
        <v>24</v>
      </c>
      <c r="D50" s="14"/>
      <c r="E50" s="14"/>
      <c r="F50" s="6">
        <f t="shared" ref="F50" si="6">SUM(F51:F54)</f>
        <v>4</v>
      </c>
      <c r="G50" s="6"/>
      <c r="H50" s="6">
        <f t="shared" ref="H50" si="7">SUM(H51:H54)</f>
        <v>6800</v>
      </c>
    </row>
    <row r="51" spans="2:8" ht="30" x14ac:dyDescent="0.25">
      <c r="B51" s="25"/>
      <c r="C51" s="24" t="s">
        <v>7</v>
      </c>
      <c r="D51" s="12" t="s">
        <v>68</v>
      </c>
      <c r="E51" s="12"/>
      <c r="F51" s="2">
        <v>1</v>
      </c>
      <c r="G51" s="2">
        <v>2800</v>
      </c>
      <c r="H51" s="2">
        <f>F51*G51</f>
        <v>2800</v>
      </c>
    </row>
    <row r="52" spans="2:8" ht="30" x14ac:dyDescent="0.25">
      <c r="B52" s="25"/>
      <c r="C52" s="24" t="s">
        <v>8</v>
      </c>
      <c r="D52" s="13" t="s">
        <v>70</v>
      </c>
      <c r="E52" s="13"/>
      <c r="F52" s="2">
        <v>1</v>
      </c>
      <c r="G52" s="2">
        <v>1600</v>
      </c>
      <c r="H52" s="2">
        <f>F52*G52</f>
        <v>1600</v>
      </c>
    </row>
    <row r="53" spans="2:8" ht="30" x14ac:dyDescent="0.25">
      <c r="B53" s="25"/>
      <c r="C53" s="24" t="s">
        <v>9</v>
      </c>
      <c r="D53" s="13" t="s">
        <v>71</v>
      </c>
      <c r="E53" s="13"/>
      <c r="F53" s="2">
        <v>1</v>
      </c>
      <c r="G53" s="2">
        <v>1400</v>
      </c>
      <c r="H53" s="2">
        <f>F53*G53</f>
        <v>1400</v>
      </c>
    </row>
    <row r="54" spans="2:8" ht="30" x14ac:dyDescent="0.25">
      <c r="B54" s="25"/>
      <c r="C54" s="24" t="s">
        <v>9</v>
      </c>
      <c r="D54" s="13" t="s">
        <v>71</v>
      </c>
      <c r="E54" s="13"/>
      <c r="F54" s="2">
        <f>2-1</f>
        <v>1</v>
      </c>
      <c r="G54" s="2">
        <v>1000</v>
      </c>
      <c r="H54" s="2">
        <f>F54*G54</f>
        <v>1000</v>
      </c>
    </row>
    <row r="55" spans="2:8" ht="36" x14ac:dyDescent="0.25">
      <c r="B55" s="27" t="s">
        <v>21</v>
      </c>
      <c r="C55" s="20" t="s">
        <v>41</v>
      </c>
      <c r="D55" s="21"/>
      <c r="E55" s="21"/>
      <c r="F55" s="20">
        <f>F56+F57+F65+F72+F81</f>
        <v>34</v>
      </c>
      <c r="G55" s="20"/>
      <c r="H55" s="26">
        <f>H56+H57+H65+H72+H81</f>
        <v>51400</v>
      </c>
    </row>
    <row r="56" spans="2:8" ht="30" x14ac:dyDescent="0.25">
      <c r="B56" s="25"/>
      <c r="C56" s="24" t="s">
        <v>4</v>
      </c>
      <c r="D56" s="12" t="s">
        <v>66</v>
      </c>
      <c r="E56" s="12" t="s">
        <v>89</v>
      </c>
      <c r="F56" s="2">
        <v>1</v>
      </c>
      <c r="G56" s="2">
        <v>4400</v>
      </c>
      <c r="H56" s="2">
        <f>F56*G56</f>
        <v>4400</v>
      </c>
    </row>
    <row r="57" spans="2:8" x14ac:dyDescent="0.25">
      <c r="B57" s="5">
        <v>1</v>
      </c>
      <c r="C57" s="4" t="s">
        <v>42</v>
      </c>
      <c r="D57" s="14"/>
      <c r="E57" s="14"/>
      <c r="F57" s="6">
        <f t="shared" ref="F57:H57" si="8">SUM(F58:F64)</f>
        <v>7</v>
      </c>
      <c r="G57" s="6"/>
      <c r="H57" s="6">
        <f t="shared" si="8"/>
        <v>10500</v>
      </c>
    </row>
    <row r="58" spans="2:8" ht="30" x14ac:dyDescent="0.25">
      <c r="B58" s="25"/>
      <c r="C58" s="24" t="s">
        <v>7</v>
      </c>
      <c r="D58" s="12" t="s">
        <v>68</v>
      </c>
      <c r="E58" s="12" t="s">
        <v>90</v>
      </c>
      <c r="F58" s="2">
        <v>1</v>
      </c>
      <c r="G58" s="2">
        <v>2800</v>
      </c>
      <c r="H58" s="2">
        <f t="shared" ref="H58:H64" si="9">F58*G58</f>
        <v>2800</v>
      </c>
    </row>
    <row r="59" spans="2:8" ht="30" x14ac:dyDescent="0.25">
      <c r="B59" s="25"/>
      <c r="C59" s="24" t="s">
        <v>8</v>
      </c>
      <c r="D59" s="12" t="s">
        <v>69</v>
      </c>
      <c r="E59" s="12" t="s">
        <v>91</v>
      </c>
      <c r="F59" s="2">
        <v>1</v>
      </c>
      <c r="G59" s="2">
        <v>1500</v>
      </c>
      <c r="H59" s="2">
        <f t="shared" si="9"/>
        <v>1500</v>
      </c>
    </row>
    <row r="60" spans="2:8" ht="30" x14ac:dyDescent="0.25">
      <c r="B60" s="25"/>
      <c r="C60" s="24" t="s">
        <v>8</v>
      </c>
      <c r="D60" s="12" t="s">
        <v>70</v>
      </c>
      <c r="E60" s="12" t="s">
        <v>92</v>
      </c>
      <c r="F60" s="2">
        <v>1</v>
      </c>
      <c r="G60" s="2">
        <v>1400</v>
      </c>
      <c r="H60" s="2">
        <f t="shared" si="9"/>
        <v>1400</v>
      </c>
    </row>
    <row r="61" spans="2:8" ht="30" x14ac:dyDescent="0.25">
      <c r="B61" s="25"/>
      <c r="C61" s="24" t="s">
        <v>8</v>
      </c>
      <c r="D61" s="12" t="s">
        <v>70</v>
      </c>
      <c r="E61" s="36" t="s">
        <v>93</v>
      </c>
      <c r="F61" s="35">
        <v>1</v>
      </c>
      <c r="G61" s="35">
        <v>1400</v>
      </c>
      <c r="H61" s="35">
        <f t="shared" si="9"/>
        <v>1400</v>
      </c>
    </row>
    <row r="62" spans="2:8" ht="30" x14ac:dyDescent="0.25">
      <c r="B62" s="25"/>
      <c r="C62" s="24" t="s">
        <v>8</v>
      </c>
      <c r="D62" s="12" t="s">
        <v>70</v>
      </c>
      <c r="E62" s="37" t="s">
        <v>94</v>
      </c>
      <c r="F62" s="2">
        <v>1</v>
      </c>
      <c r="G62" s="2">
        <v>1000</v>
      </c>
      <c r="H62" s="2">
        <f t="shared" si="9"/>
        <v>1000</v>
      </c>
    </row>
    <row r="63" spans="2:8" ht="30" x14ac:dyDescent="0.25">
      <c r="B63" s="25"/>
      <c r="C63" s="24" t="s">
        <v>9</v>
      </c>
      <c r="D63" s="13" t="s">
        <v>71</v>
      </c>
      <c r="E63" s="13" t="s">
        <v>95</v>
      </c>
      <c r="F63" s="2">
        <v>1</v>
      </c>
      <c r="G63" s="2">
        <v>1200</v>
      </c>
      <c r="H63" s="2">
        <f t="shared" si="9"/>
        <v>1200</v>
      </c>
    </row>
    <row r="64" spans="2:8" ht="30" x14ac:dyDescent="0.25">
      <c r="B64" s="25"/>
      <c r="C64" s="24" t="s">
        <v>9</v>
      </c>
      <c r="D64" s="13" t="s">
        <v>71</v>
      </c>
      <c r="E64" s="37" t="s">
        <v>94</v>
      </c>
      <c r="F64" s="2">
        <v>1</v>
      </c>
      <c r="G64" s="2">
        <v>1200</v>
      </c>
      <c r="H64" s="2">
        <f t="shared" si="9"/>
        <v>1200</v>
      </c>
    </row>
    <row r="65" spans="2:8" x14ac:dyDescent="0.25">
      <c r="B65" s="5">
        <v>2</v>
      </c>
      <c r="C65" s="4" t="s">
        <v>43</v>
      </c>
      <c r="D65" s="14"/>
      <c r="E65" s="14"/>
      <c r="F65" s="6">
        <f t="shared" ref="F65" si="10">SUM(F66:F71)</f>
        <v>6</v>
      </c>
      <c r="G65" s="6"/>
      <c r="H65" s="6">
        <f t="shared" ref="H65" si="11">SUM(H66:H71)</f>
        <v>8100</v>
      </c>
    </row>
    <row r="66" spans="2:8" ht="30" x14ac:dyDescent="0.25">
      <c r="B66" s="25"/>
      <c r="C66" s="24" t="s">
        <v>7</v>
      </c>
      <c r="D66" s="12" t="s">
        <v>68</v>
      </c>
      <c r="E66" s="12" t="s">
        <v>96</v>
      </c>
      <c r="F66" s="2">
        <v>1</v>
      </c>
      <c r="G66" s="2">
        <v>2800</v>
      </c>
      <c r="H66" s="2">
        <f>F66*G66</f>
        <v>2800</v>
      </c>
    </row>
    <row r="67" spans="2:8" ht="30" x14ac:dyDescent="0.25">
      <c r="B67" s="25"/>
      <c r="C67" s="24" t="s">
        <v>8</v>
      </c>
      <c r="D67" s="12" t="s">
        <v>70</v>
      </c>
      <c r="E67" s="12" t="s">
        <v>97</v>
      </c>
      <c r="F67" s="2">
        <v>1</v>
      </c>
      <c r="G67" s="2">
        <v>1200</v>
      </c>
      <c r="H67" s="2">
        <f>F67*G67</f>
        <v>1200</v>
      </c>
    </row>
    <row r="68" spans="2:8" ht="30" x14ac:dyDescent="0.25">
      <c r="B68" s="25"/>
      <c r="C68" s="24" t="s">
        <v>8</v>
      </c>
      <c r="D68" s="12" t="s">
        <v>70</v>
      </c>
      <c r="E68" s="36" t="s">
        <v>98</v>
      </c>
      <c r="F68" s="35">
        <v>1</v>
      </c>
      <c r="G68" s="35">
        <v>1200</v>
      </c>
      <c r="H68" s="35">
        <f t="shared" ref="H68:H69" si="12">F68*G68</f>
        <v>1200</v>
      </c>
    </row>
    <row r="69" spans="2:8" ht="30" x14ac:dyDescent="0.25">
      <c r="B69" s="25"/>
      <c r="C69" s="24" t="s">
        <v>8</v>
      </c>
      <c r="D69" s="12" t="s">
        <v>70</v>
      </c>
      <c r="E69" s="37" t="s">
        <v>94</v>
      </c>
      <c r="F69" s="2">
        <v>1</v>
      </c>
      <c r="G69" s="2">
        <v>1000</v>
      </c>
      <c r="H69" s="2">
        <f t="shared" si="12"/>
        <v>1000</v>
      </c>
    </row>
    <row r="70" spans="2:8" ht="30" x14ac:dyDescent="0.25">
      <c r="B70" s="25"/>
      <c r="C70" s="24" t="s">
        <v>9</v>
      </c>
      <c r="D70" s="13" t="s">
        <v>71</v>
      </c>
      <c r="E70" s="13" t="s">
        <v>99</v>
      </c>
      <c r="F70" s="2">
        <v>1</v>
      </c>
      <c r="G70" s="2">
        <v>1000</v>
      </c>
      <c r="H70" s="2">
        <f>F70*G70</f>
        <v>1000</v>
      </c>
    </row>
    <row r="71" spans="2:8" ht="30" x14ac:dyDescent="0.25">
      <c r="B71" s="25"/>
      <c r="C71" s="24" t="s">
        <v>10</v>
      </c>
      <c r="D71" s="13" t="s">
        <v>72</v>
      </c>
      <c r="E71" s="37" t="s">
        <v>94</v>
      </c>
      <c r="F71" s="2">
        <v>1</v>
      </c>
      <c r="G71" s="2">
        <v>900</v>
      </c>
      <c r="H71" s="2">
        <f>F71*G71</f>
        <v>900</v>
      </c>
    </row>
    <row r="72" spans="2:8" ht="45" x14ac:dyDescent="0.25">
      <c r="B72" s="5">
        <v>3</v>
      </c>
      <c r="C72" s="4" t="s">
        <v>44</v>
      </c>
      <c r="D72" s="14"/>
      <c r="E72" s="14"/>
      <c r="F72" s="6">
        <f>SUM(F73:F80)</f>
        <v>8</v>
      </c>
      <c r="G72" s="6"/>
      <c r="H72" s="6">
        <f>SUM(H73:H80)</f>
        <v>11300</v>
      </c>
    </row>
    <row r="73" spans="2:8" ht="30" x14ac:dyDescent="0.25">
      <c r="B73" s="25"/>
      <c r="C73" s="11" t="s">
        <v>7</v>
      </c>
      <c r="D73" s="12" t="s">
        <v>68</v>
      </c>
      <c r="E73" s="12" t="s">
        <v>100</v>
      </c>
      <c r="F73" s="2">
        <v>1</v>
      </c>
      <c r="G73" s="2">
        <v>2800</v>
      </c>
      <c r="H73" s="2">
        <f t="shared" ref="H73:H80" si="13">F73*G73</f>
        <v>2800</v>
      </c>
    </row>
    <row r="74" spans="2:8" ht="30" x14ac:dyDescent="0.25">
      <c r="B74" s="25"/>
      <c r="C74" s="11" t="s">
        <v>8</v>
      </c>
      <c r="D74" s="12" t="s">
        <v>69</v>
      </c>
      <c r="E74" s="12" t="s">
        <v>101</v>
      </c>
      <c r="F74" s="2">
        <v>1</v>
      </c>
      <c r="G74" s="2">
        <v>1500</v>
      </c>
      <c r="H74" s="2">
        <f t="shared" si="13"/>
        <v>1500</v>
      </c>
    </row>
    <row r="75" spans="2:8" ht="30" x14ac:dyDescent="0.25">
      <c r="B75" s="25"/>
      <c r="C75" s="11" t="s">
        <v>8</v>
      </c>
      <c r="D75" s="12" t="s">
        <v>70</v>
      </c>
      <c r="E75" s="12" t="s">
        <v>102</v>
      </c>
      <c r="F75" s="2">
        <v>1</v>
      </c>
      <c r="G75" s="2">
        <v>1400</v>
      </c>
      <c r="H75" s="2">
        <f t="shared" si="13"/>
        <v>1400</v>
      </c>
    </row>
    <row r="76" spans="2:8" ht="30" x14ac:dyDescent="0.25">
      <c r="B76" s="25"/>
      <c r="C76" s="11" t="s">
        <v>8</v>
      </c>
      <c r="D76" s="12" t="s">
        <v>70</v>
      </c>
      <c r="E76" s="36" t="s">
        <v>103</v>
      </c>
      <c r="F76" s="35">
        <v>1</v>
      </c>
      <c r="G76" s="35">
        <v>1400</v>
      </c>
      <c r="H76" s="35">
        <f t="shared" si="13"/>
        <v>1400</v>
      </c>
    </row>
    <row r="77" spans="2:8" ht="30" x14ac:dyDescent="0.25">
      <c r="B77" s="25"/>
      <c r="C77" s="11" t="s">
        <v>8</v>
      </c>
      <c r="D77" s="12" t="s">
        <v>70</v>
      </c>
      <c r="E77" s="12" t="s">
        <v>94</v>
      </c>
      <c r="F77" s="2">
        <v>1</v>
      </c>
      <c r="G77" s="2">
        <v>1000</v>
      </c>
      <c r="H77" s="2">
        <f t="shared" si="13"/>
        <v>1000</v>
      </c>
    </row>
    <row r="78" spans="2:8" ht="30" x14ac:dyDescent="0.25">
      <c r="B78" s="25"/>
      <c r="C78" s="11" t="s">
        <v>9</v>
      </c>
      <c r="D78" s="13" t="s">
        <v>71</v>
      </c>
      <c r="E78" s="13" t="s">
        <v>104</v>
      </c>
      <c r="F78" s="2">
        <v>1</v>
      </c>
      <c r="G78" s="2">
        <v>1200</v>
      </c>
      <c r="H78" s="2">
        <f t="shared" si="13"/>
        <v>1200</v>
      </c>
    </row>
    <row r="79" spans="2:8" ht="30" x14ac:dyDescent="0.25">
      <c r="B79" s="25"/>
      <c r="C79" s="11" t="s">
        <v>10</v>
      </c>
      <c r="D79" s="13" t="s">
        <v>72</v>
      </c>
      <c r="E79" s="13" t="s">
        <v>105</v>
      </c>
      <c r="F79" s="2">
        <v>1</v>
      </c>
      <c r="G79" s="2">
        <v>1000</v>
      </c>
      <c r="H79" s="2">
        <f t="shared" si="13"/>
        <v>1000</v>
      </c>
    </row>
    <row r="80" spans="2:8" ht="30" x14ac:dyDescent="0.25">
      <c r="B80" s="25"/>
      <c r="C80" s="11" t="s">
        <v>10</v>
      </c>
      <c r="D80" s="13" t="s">
        <v>72</v>
      </c>
      <c r="E80" s="38" t="s">
        <v>106</v>
      </c>
      <c r="F80" s="35">
        <v>1</v>
      </c>
      <c r="G80" s="35">
        <v>1000</v>
      </c>
      <c r="H80" s="35">
        <f t="shared" si="13"/>
        <v>1000</v>
      </c>
    </row>
    <row r="81" spans="2:8" x14ac:dyDescent="0.25">
      <c r="B81" s="5">
        <v>4</v>
      </c>
      <c r="C81" s="4" t="s">
        <v>45</v>
      </c>
      <c r="D81" s="14"/>
      <c r="E81" s="14"/>
      <c r="F81" s="15">
        <f t="shared" ref="F81:H81" si="14">SUM(F82:F93)</f>
        <v>12</v>
      </c>
      <c r="G81" s="15"/>
      <c r="H81" s="15">
        <f t="shared" si="14"/>
        <v>17100</v>
      </c>
    </row>
    <row r="82" spans="2:8" ht="30" x14ac:dyDescent="0.25">
      <c r="B82" s="25"/>
      <c r="C82" s="24" t="s">
        <v>7</v>
      </c>
      <c r="D82" s="12" t="s">
        <v>68</v>
      </c>
      <c r="E82" s="12" t="s">
        <v>107</v>
      </c>
      <c r="F82" s="2">
        <v>1</v>
      </c>
      <c r="G82" s="2">
        <v>3500</v>
      </c>
      <c r="H82" s="2">
        <f t="shared" ref="H82:H93" si="15">F82*G82</f>
        <v>3500</v>
      </c>
    </row>
    <row r="83" spans="2:8" ht="30" x14ac:dyDescent="0.25">
      <c r="B83" s="25"/>
      <c r="C83" s="24" t="s">
        <v>8</v>
      </c>
      <c r="D83" s="12" t="s">
        <v>69</v>
      </c>
      <c r="E83" s="36" t="s">
        <v>108</v>
      </c>
      <c r="F83" s="35">
        <v>1</v>
      </c>
      <c r="G83" s="35">
        <v>1500</v>
      </c>
      <c r="H83" s="35">
        <f t="shared" si="15"/>
        <v>1500</v>
      </c>
    </row>
    <row r="84" spans="2:8" ht="30" x14ac:dyDescent="0.25">
      <c r="B84" s="25"/>
      <c r="C84" s="24" t="s">
        <v>8</v>
      </c>
      <c r="D84" s="12" t="s">
        <v>70</v>
      </c>
      <c r="E84" s="37" t="s">
        <v>94</v>
      </c>
      <c r="F84" s="2">
        <v>1</v>
      </c>
      <c r="G84" s="2">
        <v>1800</v>
      </c>
      <c r="H84" s="2">
        <f t="shared" si="15"/>
        <v>1800</v>
      </c>
    </row>
    <row r="85" spans="2:8" ht="30" x14ac:dyDescent="0.25">
      <c r="B85" s="25"/>
      <c r="C85" s="24" t="s">
        <v>8</v>
      </c>
      <c r="D85" s="12" t="s">
        <v>70</v>
      </c>
      <c r="E85" s="36" t="s">
        <v>109</v>
      </c>
      <c r="F85" s="35">
        <v>1</v>
      </c>
      <c r="G85" s="35">
        <v>1300</v>
      </c>
      <c r="H85" s="35">
        <f t="shared" si="15"/>
        <v>1300</v>
      </c>
    </row>
    <row r="86" spans="2:8" ht="30" x14ac:dyDescent="0.25">
      <c r="B86" s="25"/>
      <c r="C86" s="24" t="s">
        <v>8</v>
      </c>
      <c r="D86" s="12" t="s">
        <v>70</v>
      </c>
      <c r="E86" s="36" t="s">
        <v>110</v>
      </c>
      <c r="F86" s="35">
        <v>1</v>
      </c>
      <c r="G86" s="35">
        <v>1300</v>
      </c>
      <c r="H86" s="35">
        <f t="shared" si="15"/>
        <v>1300</v>
      </c>
    </row>
    <row r="87" spans="2:8" ht="30" x14ac:dyDescent="0.25">
      <c r="B87" s="25"/>
      <c r="C87" s="24" t="s">
        <v>8</v>
      </c>
      <c r="D87" s="12" t="s">
        <v>70</v>
      </c>
      <c r="E87" s="36" t="s">
        <v>111</v>
      </c>
      <c r="F87" s="35">
        <v>1</v>
      </c>
      <c r="G87" s="35">
        <v>1200</v>
      </c>
      <c r="H87" s="35">
        <f t="shared" si="15"/>
        <v>1200</v>
      </c>
    </row>
    <row r="88" spans="2:8" ht="30" x14ac:dyDescent="0.25">
      <c r="B88" s="25"/>
      <c r="C88" s="24" t="s">
        <v>8</v>
      </c>
      <c r="D88" s="12" t="s">
        <v>70</v>
      </c>
      <c r="E88" s="36" t="s">
        <v>112</v>
      </c>
      <c r="F88" s="35">
        <v>1</v>
      </c>
      <c r="G88" s="35">
        <v>1200</v>
      </c>
      <c r="H88" s="35">
        <f t="shared" si="15"/>
        <v>1200</v>
      </c>
    </row>
    <row r="89" spans="2:8" ht="30" x14ac:dyDescent="0.25">
      <c r="B89" s="25"/>
      <c r="C89" s="24" t="s">
        <v>8</v>
      </c>
      <c r="D89" s="12" t="s">
        <v>70</v>
      </c>
      <c r="E89" s="36" t="s">
        <v>113</v>
      </c>
      <c r="F89" s="35">
        <v>1</v>
      </c>
      <c r="G89" s="35">
        <v>1100</v>
      </c>
      <c r="H89" s="35">
        <f t="shared" si="15"/>
        <v>1100</v>
      </c>
    </row>
    <row r="90" spans="2:8" ht="30" x14ac:dyDescent="0.25">
      <c r="B90" s="25"/>
      <c r="C90" s="24" t="s">
        <v>9</v>
      </c>
      <c r="D90" s="24" t="s">
        <v>71</v>
      </c>
      <c r="E90" s="39" t="s">
        <v>114</v>
      </c>
      <c r="F90" s="35">
        <v>1</v>
      </c>
      <c r="G90" s="35">
        <v>1300</v>
      </c>
      <c r="H90" s="35">
        <f t="shared" si="15"/>
        <v>1300</v>
      </c>
    </row>
    <row r="91" spans="2:8" ht="30" x14ac:dyDescent="0.25">
      <c r="B91" s="25"/>
      <c r="C91" s="24" t="s">
        <v>9</v>
      </c>
      <c r="D91" s="24" t="s">
        <v>71</v>
      </c>
      <c r="E91" s="41" t="s">
        <v>94</v>
      </c>
      <c r="F91" s="42">
        <f>2-1</f>
        <v>1</v>
      </c>
      <c r="G91" s="35">
        <v>900</v>
      </c>
      <c r="H91" s="35">
        <f t="shared" si="15"/>
        <v>900</v>
      </c>
    </row>
    <row r="92" spans="2:8" ht="30" x14ac:dyDescent="0.25">
      <c r="B92" s="25"/>
      <c r="C92" s="24" t="s">
        <v>10</v>
      </c>
      <c r="D92" s="12" t="s">
        <v>72</v>
      </c>
      <c r="E92" s="36" t="s">
        <v>115</v>
      </c>
      <c r="F92" s="35">
        <v>1</v>
      </c>
      <c r="G92" s="35">
        <v>1000</v>
      </c>
      <c r="H92" s="35">
        <f t="shared" si="15"/>
        <v>1000</v>
      </c>
    </row>
    <row r="93" spans="2:8" ht="30" x14ac:dyDescent="0.25">
      <c r="B93" s="25"/>
      <c r="C93" s="24" t="s">
        <v>10</v>
      </c>
      <c r="D93" s="12" t="s">
        <v>72</v>
      </c>
      <c r="E93" s="36" t="s">
        <v>116</v>
      </c>
      <c r="F93" s="35">
        <v>1</v>
      </c>
      <c r="G93" s="35">
        <v>1000</v>
      </c>
      <c r="H93" s="35">
        <f t="shared" si="15"/>
        <v>1000</v>
      </c>
    </row>
    <row r="94" spans="2:8" ht="36" x14ac:dyDescent="0.25">
      <c r="B94" s="27" t="s">
        <v>25</v>
      </c>
      <c r="C94" s="20" t="s">
        <v>37</v>
      </c>
      <c r="D94" s="21"/>
      <c r="E94" s="21"/>
      <c r="F94" s="20">
        <f>F95+F96+F102+F106</f>
        <v>15</v>
      </c>
      <c r="G94" s="20"/>
      <c r="H94" s="26">
        <f>H95+H96+H102+H106</f>
        <v>26700</v>
      </c>
    </row>
    <row r="95" spans="2:8" ht="30" x14ac:dyDescent="0.25">
      <c r="B95" s="25"/>
      <c r="C95" s="24" t="s">
        <v>4</v>
      </c>
      <c r="D95" s="12" t="s">
        <v>66</v>
      </c>
      <c r="E95" s="12"/>
      <c r="F95" s="2">
        <v>1</v>
      </c>
      <c r="G95" s="2">
        <v>4400</v>
      </c>
      <c r="H95" s="2">
        <f>F95*G95</f>
        <v>4400</v>
      </c>
    </row>
    <row r="96" spans="2:8" ht="30" x14ac:dyDescent="0.25">
      <c r="B96" s="5">
        <v>1</v>
      </c>
      <c r="C96" s="4" t="s">
        <v>38</v>
      </c>
      <c r="D96" s="14"/>
      <c r="E96" s="14"/>
      <c r="F96" s="6">
        <f>SUM(F97:F101)</f>
        <v>6</v>
      </c>
      <c r="G96" s="6"/>
      <c r="H96" s="6">
        <f>SUM(H97:H101)</f>
        <v>9400</v>
      </c>
    </row>
    <row r="97" spans="2:8" ht="30" x14ac:dyDescent="0.25">
      <c r="B97" s="25"/>
      <c r="C97" s="24" t="s">
        <v>7</v>
      </c>
      <c r="D97" s="12" t="s">
        <v>68</v>
      </c>
      <c r="E97" s="12"/>
      <c r="F97" s="2">
        <v>1</v>
      </c>
      <c r="G97" s="2">
        <v>2800</v>
      </c>
      <c r="H97" s="2">
        <f t="shared" ref="H97:H101" si="16">F97*G97</f>
        <v>2800</v>
      </c>
    </row>
    <row r="98" spans="2:8" ht="30" x14ac:dyDescent="0.25">
      <c r="B98" s="25"/>
      <c r="C98" s="24" t="s">
        <v>8</v>
      </c>
      <c r="D98" s="24" t="s">
        <v>69</v>
      </c>
      <c r="E98" s="24"/>
      <c r="F98" s="2">
        <v>1</v>
      </c>
      <c r="G98" s="2">
        <v>1500</v>
      </c>
      <c r="H98" s="2">
        <f t="shared" si="16"/>
        <v>1500</v>
      </c>
    </row>
    <row r="99" spans="2:8" ht="30" x14ac:dyDescent="0.25">
      <c r="B99" s="25"/>
      <c r="C99" s="24" t="s">
        <v>8</v>
      </c>
      <c r="D99" s="24" t="s">
        <v>70</v>
      </c>
      <c r="E99" s="24"/>
      <c r="F99" s="2">
        <v>1</v>
      </c>
      <c r="G99" s="2">
        <v>1400</v>
      </c>
      <c r="H99" s="2">
        <f t="shared" si="16"/>
        <v>1400</v>
      </c>
    </row>
    <row r="100" spans="2:8" ht="30" x14ac:dyDescent="0.25">
      <c r="B100" s="25"/>
      <c r="C100" s="24" t="s">
        <v>8</v>
      </c>
      <c r="D100" s="24" t="s">
        <v>70</v>
      </c>
      <c r="E100" s="24"/>
      <c r="F100" s="2">
        <v>1</v>
      </c>
      <c r="G100" s="2">
        <v>1300</v>
      </c>
      <c r="H100" s="2">
        <f t="shared" si="16"/>
        <v>1300</v>
      </c>
    </row>
    <row r="101" spans="2:8" ht="30" x14ac:dyDescent="0.25">
      <c r="B101" s="25"/>
      <c r="C101" s="24" t="s">
        <v>9</v>
      </c>
      <c r="D101" s="13" t="s">
        <v>71</v>
      </c>
      <c r="E101" s="13"/>
      <c r="F101" s="2">
        <v>2</v>
      </c>
      <c r="G101" s="2">
        <v>1200</v>
      </c>
      <c r="H101" s="2">
        <f t="shared" si="16"/>
        <v>2400</v>
      </c>
    </row>
    <row r="102" spans="2:8" ht="30" x14ac:dyDescent="0.25">
      <c r="B102" s="5">
        <v>2</v>
      </c>
      <c r="C102" s="4" t="s">
        <v>39</v>
      </c>
      <c r="D102" s="14"/>
      <c r="E102" s="14"/>
      <c r="F102" s="6">
        <f>SUM(F103:F105)</f>
        <v>4</v>
      </c>
      <c r="G102" s="6"/>
      <c r="H102" s="6">
        <f>SUM(H103:H105)</f>
        <v>6600</v>
      </c>
    </row>
    <row r="103" spans="2:8" ht="30" x14ac:dyDescent="0.25">
      <c r="B103" s="25"/>
      <c r="C103" s="24" t="s">
        <v>7</v>
      </c>
      <c r="D103" s="12" t="s">
        <v>68</v>
      </c>
      <c r="E103" s="12"/>
      <c r="F103" s="2">
        <v>1</v>
      </c>
      <c r="G103" s="2">
        <v>2800</v>
      </c>
      <c r="H103" s="2">
        <f>F103*G103</f>
        <v>2800</v>
      </c>
    </row>
    <row r="104" spans="2:8" ht="30" x14ac:dyDescent="0.25">
      <c r="B104" s="25"/>
      <c r="C104" s="24" t="s">
        <v>9</v>
      </c>
      <c r="D104" s="12" t="s">
        <v>71</v>
      </c>
      <c r="E104" s="12"/>
      <c r="F104" s="2">
        <v>1</v>
      </c>
      <c r="G104" s="2">
        <v>1400</v>
      </c>
      <c r="H104" s="2">
        <f>F104*G104</f>
        <v>1400</v>
      </c>
    </row>
    <row r="105" spans="2:8" ht="30" x14ac:dyDescent="0.25">
      <c r="B105" s="25"/>
      <c r="C105" s="24" t="s">
        <v>9</v>
      </c>
      <c r="D105" s="12" t="s">
        <v>71</v>
      </c>
      <c r="E105" s="12"/>
      <c r="F105" s="2">
        <v>2</v>
      </c>
      <c r="G105" s="2">
        <v>1200</v>
      </c>
      <c r="H105" s="2">
        <f>F105*G105</f>
        <v>2400</v>
      </c>
    </row>
    <row r="106" spans="2:8" ht="30" x14ac:dyDescent="0.25">
      <c r="B106" s="5">
        <v>3</v>
      </c>
      <c r="C106" s="4" t="s">
        <v>59</v>
      </c>
      <c r="D106" s="14"/>
      <c r="E106" s="14"/>
      <c r="F106" s="6">
        <f>SUM(F107:F109)</f>
        <v>4</v>
      </c>
      <c r="G106" s="6"/>
      <c r="H106" s="6">
        <f>SUM(H107:H109)</f>
        <v>6300</v>
      </c>
    </row>
    <row r="107" spans="2:8" ht="30" x14ac:dyDescent="0.25">
      <c r="B107" s="25"/>
      <c r="C107" s="24" t="s">
        <v>7</v>
      </c>
      <c r="D107" s="12" t="s">
        <v>68</v>
      </c>
      <c r="E107" s="12"/>
      <c r="F107" s="2">
        <v>1</v>
      </c>
      <c r="G107" s="2">
        <v>2500</v>
      </c>
      <c r="H107" s="2">
        <f>F107*G107</f>
        <v>2500</v>
      </c>
    </row>
    <row r="108" spans="2:8" ht="30" x14ac:dyDescent="0.25">
      <c r="B108" s="25"/>
      <c r="C108" s="24" t="s">
        <v>8</v>
      </c>
      <c r="D108" s="13" t="s">
        <v>70</v>
      </c>
      <c r="E108" s="13"/>
      <c r="F108" s="2">
        <v>2</v>
      </c>
      <c r="G108" s="2">
        <v>1300</v>
      </c>
      <c r="H108" s="2">
        <f>F108*G108</f>
        <v>2600</v>
      </c>
    </row>
    <row r="109" spans="2:8" ht="30" x14ac:dyDescent="0.25">
      <c r="B109" s="25"/>
      <c r="C109" s="24" t="s">
        <v>9</v>
      </c>
      <c r="D109" s="13" t="s">
        <v>71</v>
      </c>
      <c r="E109" s="13"/>
      <c r="F109" s="2">
        <v>1</v>
      </c>
      <c r="G109" s="2">
        <v>1200</v>
      </c>
      <c r="H109" s="2">
        <f>F109*G109</f>
        <v>1200</v>
      </c>
    </row>
    <row r="110" spans="2:8" ht="18" x14ac:dyDescent="0.25">
      <c r="B110" s="27" t="s">
        <v>32</v>
      </c>
      <c r="C110" s="20" t="s">
        <v>33</v>
      </c>
      <c r="D110" s="21"/>
      <c r="E110" s="21"/>
      <c r="F110" s="20">
        <f>F111+F112+F113+F116</f>
        <v>7</v>
      </c>
      <c r="G110" s="20"/>
      <c r="H110" s="26">
        <f>H111+H112+H113+H116</f>
        <v>18000</v>
      </c>
    </row>
    <row r="111" spans="2:8" ht="30" x14ac:dyDescent="0.25">
      <c r="B111" s="25"/>
      <c r="C111" s="24" t="s">
        <v>4</v>
      </c>
      <c r="D111" s="12" t="s">
        <v>66</v>
      </c>
      <c r="E111" s="12"/>
      <c r="F111" s="2">
        <v>1</v>
      </c>
      <c r="G111" s="2">
        <v>4400</v>
      </c>
      <c r="H111" s="2">
        <f>F111*G111</f>
        <v>4400</v>
      </c>
    </row>
    <row r="112" spans="2:8" ht="30" x14ac:dyDescent="0.25">
      <c r="B112" s="25"/>
      <c r="C112" s="24" t="s">
        <v>5</v>
      </c>
      <c r="D112" s="12" t="s">
        <v>67</v>
      </c>
      <c r="E112" s="12"/>
      <c r="F112" s="2">
        <v>1</v>
      </c>
      <c r="G112" s="2">
        <v>3600</v>
      </c>
      <c r="H112" s="2">
        <f>F112*G112</f>
        <v>3600</v>
      </c>
    </row>
    <row r="113" spans="2:8" ht="30" x14ac:dyDescent="0.25">
      <c r="B113" s="5">
        <v>1</v>
      </c>
      <c r="C113" s="4" t="s">
        <v>34</v>
      </c>
      <c r="D113" s="14"/>
      <c r="E113" s="14"/>
      <c r="F113" s="6">
        <f>SUM(F114:F115)</f>
        <v>2</v>
      </c>
      <c r="G113" s="6"/>
      <c r="H113" s="6">
        <f>SUM(H114:H115)</f>
        <v>4200</v>
      </c>
    </row>
    <row r="114" spans="2:8" ht="30" x14ac:dyDescent="0.25">
      <c r="B114" s="25"/>
      <c r="C114" s="24" t="s">
        <v>7</v>
      </c>
      <c r="D114" s="12" t="s">
        <v>68</v>
      </c>
      <c r="E114" s="12"/>
      <c r="F114" s="2">
        <v>1</v>
      </c>
      <c r="G114" s="2">
        <v>2800</v>
      </c>
      <c r="H114" s="2">
        <f>F114*G114</f>
        <v>2800</v>
      </c>
    </row>
    <row r="115" spans="2:8" ht="30" x14ac:dyDescent="0.25">
      <c r="B115" s="25"/>
      <c r="C115" s="24" t="s">
        <v>9</v>
      </c>
      <c r="D115" s="12" t="s">
        <v>71</v>
      </c>
      <c r="E115" s="12"/>
      <c r="F115" s="2">
        <v>1</v>
      </c>
      <c r="G115" s="2">
        <v>1400</v>
      </c>
      <c r="H115" s="2">
        <f>F115*G115</f>
        <v>1400</v>
      </c>
    </row>
    <row r="116" spans="2:8" ht="30" x14ac:dyDescent="0.25">
      <c r="B116" s="5">
        <v>2</v>
      </c>
      <c r="C116" s="4" t="s">
        <v>35</v>
      </c>
      <c r="D116" s="14"/>
      <c r="E116" s="14"/>
      <c r="F116" s="6">
        <f>SUM(F117:F119)</f>
        <v>3</v>
      </c>
      <c r="G116" s="6"/>
      <c r="H116" s="6">
        <f>SUM(H117:H119)</f>
        <v>5800</v>
      </c>
    </row>
    <row r="117" spans="2:8" ht="30" x14ac:dyDescent="0.25">
      <c r="B117" s="25"/>
      <c r="C117" s="24" t="s">
        <v>7</v>
      </c>
      <c r="D117" s="12" t="s">
        <v>68</v>
      </c>
      <c r="E117" s="12"/>
      <c r="F117" s="2">
        <v>1</v>
      </c>
      <c r="G117" s="2">
        <v>2800</v>
      </c>
      <c r="H117" s="2">
        <f>F117*G117</f>
        <v>2800</v>
      </c>
    </row>
    <row r="118" spans="2:8" ht="30" x14ac:dyDescent="0.25">
      <c r="B118" s="25"/>
      <c r="C118" s="24" t="s">
        <v>8</v>
      </c>
      <c r="D118" s="13" t="s">
        <v>70</v>
      </c>
      <c r="E118" s="13"/>
      <c r="F118" s="2">
        <v>1</v>
      </c>
      <c r="G118" s="2">
        <v>1600</v>
      </c>
      <c r="H118" s="2">
        <f>F118*G118</f>
        <v>1600</v>
      </c>
    </row>
    <row r="119" spans="2:8" ht="30" x14ac:dyDescent="0.25">
      <c r="B119" s="25"/>
      <c r="C119" s="24" t="s">
        <v>9</v>
      </c>
      <c r="D119" s="13" t="s">
        <v>71</v>
      </c>
      <c r="E119" s="13"/>
      <c r="F119" s="2">
        <v>1</v>
      </c>
      <c r="G119" s="2">
        <v>1400</v>
      </c>
      <c r="H119" s="2">
        <f>F119*G119</f>
        <v>1400</v>
      </c>
    </row>
    <row r="120" spans="2:8" ht="36" x14ac:dyDescent="0.25">
      <c r="B120" s="27" t="s">
        <v>36</v>
      </c>
      <c r="C120" s="20" t="s">
        <v>26</v>
      </c>
      <c r="D120" s="21"/>
      <c r="E120" s="21"/>
      <c r="F120" s="20">
        <f>F121+F122+F123+F132++F138</f>
        <v>35</v>
      </c>
      <c r="G120" s="20"/>
      <c r="H120" s="26">
        <f>H121+H122+H123+H132++H138</f>
        <v>56850</v>
      </c>
    </row>
    <row r="121" spans="2:8" ht="30" x14ac:dyDescent="0.25">
      <c r="B121" s="25"/>
      <c r="C121" s="24" t="s">
        <v>4</v>
      </c>
      <c r="D121" s="12" t="s">
        <v>66</v>
      </c>
      <c r="E121" s="12"/>
      <c r="F121" s="2">
        <v>1</v>
      </c>
      <c r="G121" s="2">
        <v>4400</v>
      </c>
      <c r="H121" s="2">
        <f>F121*G121</f>
        <v>4400</v>
      </c>
    </row>
    <row r="122" spans="2:8" ht="30" x14ac:dyDescent="0.25">
      <c r="B122" s="25"/>
      <c r="C122" s="24" t="s">
        <v>5</v>
      </c>
      <c r="D122" s="12" t="s">
        <v>67</v>
      </c>
      <c r="E122" s="12"/>
      <c r="F122" s="2">
        <v>2</v>
      </c>
      <c r="G122" s="2">
        <v>3600</v>
      </c>
      <c r="H122" s="2">
        <f>F122*G122</f>
        <v>7200</v>
      </c>
    </row>
    <row r="123" spans="2:8" x14ac:dyDescent="0.25">
      <c r="B123" s="5">
        <v>1</v>
      </c>
      <c r="C123" s="4" t="s">
        <v>27</v>
      </c>
      <c r="D123" s="14"/>
      <c r="E123" s="14"/>
      <c r="F123" s="6">
        <f>SUM(F124:F131)</f>
        <v>16</v>
      </c>
      <c r="G123" s="6"/>
      <c r="H123" s="6">
        <f>SUM(H124:H131)</f>
        <v>21050</v>
      </c>
    </row>
    <row r="124" spans="2:8" ht="30" x14ac:dyDescent="0.25">
      <c r="B124" s="25"/>
      <c r="C124" s="24" t="s">
        <v>7</v>
      </c>
      <c r="D124" s="12" t="s">
        <v>68</v>
      </c>
      <c r="E124" s="12"/>
      <c r="F124" s="2">
        <v>1</v>
      </c>
      <c r="G124" s="2">
        <v>2800</v>
      </c>
      <c r="H124" s="2">
        <f t="shared" ref="H124:H131" si="17">F124*G124</f>
        <v>2800</v>
      </c>
    </row>
    <row r="125" spans="2:8" ht="30" x14ac:dyDescent="0.25">
      <c r="B125" s="25"/>
      <c r="C125" s="24" t="s">
        <v>8</v>
      </c>
      <c r="D125" s="12" t="s">
        <v>70</v>
      </c>
      <c r="E125" s="12"/>
      <c r="F125" s="2">
        <v>2</v>
      </c>
      <c r="G125" s="2">
        <v>1400</v>
      </c>
      <c r="H125" s="2">
        <f t="shared" si="17"/>
        <v>2800</v>
      </c>
    </row>
    <row r="126" spans="2:8" ht="30" x14ac:dyDescent="0.25">
      <c r="B126" s="25"/>
      <c r="C126" s="24" t="s">
        <v>8</v>
      </c>
      <c r="D126" s="12" t="s">
        <v>70</v>
      </c>
      <c r="E126" s="12"/>
      <c r="F126" s="2">
        <v>2</v>
      </c>
      <c r="G126" s="2">
        <v>1300</v>
      </c>
      <c r="H126" s="2">
        <f t="shared" si="17"/>
        <v>2600</v>
      </c>
    </row>
    <row r="127" spans="2:8" ht="30" x14ac:dyDescent="0.25">
      <c r="B127" s="25"/>
      <c r="C127" s="24" t="s">
        <v>8</v>
      </c>
      <c r="D127" s="12" t="s">
        <v>70</v>
      </c>
      <c r="E127" s="12"/>
      <c r="F127" s="2">
        <v>1</v>
      </c>
      <c r="G127" s="2">
        <v>1100</v>
      </c>
      <c r="H127" s="2">
        <f t="shared" si="17"/>
        <v>1100</v>
      </c>
    </row>
    <row r="128" spans="2:8" ht="30" x14ac:dyDescent="0.25">
      <c r="B128" s="25"/>
      <c r="C128" s="24" t="s">
        <v>9</v>
      </c>
      <c r="D128" s="12" t="s">
        <v>71</v>
      </c>
      <c r="E128" s="12"/>
      <c r="F128" s="2">
        <v>1</v>
      </c>
      <c r="G128" s="2">
        <v>1600</v>
      </c>
      <c r="H128" s="2">
        <f t="shared" si="17"/>
        <v>1600</v>
      </c>
    </row>
    <row r="129" spans="2:8" ht="30" x14ac:dyDescent="0.25">
      <c r="B129" s="25"/>
      <c r="C129" s="24" t="s">
        <v>9</v>
      </c>
      <c r="D129" s="12" t="s">
        <v>71</v>
      </c>
      <c r="E129" s="12"/>
      <c r="F129" s="2">
        <v>6</v>
      </c>
      <c r="G129" s="2">
        <v>1200</v>
      </c>
      <c r="H129" s="2">
        <f t="shared" si="17"/>
        <v>7200</v>
      </c>
    </row>
    <row r="130" spans="2:8" ht="30" x14ac:dyDescent="0.25">
      <c r="B130" s="25"/>
      <c r="C130" s="24" t="s">
        <v>9</v>
      </c>
      <c r="D130" s="12" t="s">
        <v>71</v>
      </c>
      <c r="E130" s="12"/>
      <c r="F130" s="2">
        <v>1</v>
      </c>
      <c r="G130" s="2">
        <v>950</v>
      </c>
      <c r="H130" s="2">
        <f t="shared" si="17"/>
        <v>950</v>
      </c>
    </row>
    <row r="131" spans="2:8" ht="30" x14ac:dyDescent="0.25">
      <c r="B131" s="25"/>
      <c r="C131" s="24" t="s">
        <v>10</v>
      </c>
      <c r="D131" s="12" t="s">
        <v>72</v>
      </c>
      <c r="E131" s="12"/>
      <c r="F131" s="2">
        <v>2</v>
      </c>
      <c r="G131" s="2">
        <v>1000</v>
      </c>
      <c r="H131" s="2">
        <f t="shared" si="17"/>
        <v>2000</v>
      </c>
    </row>
    <row r="132" spans="2:8" ht="30" x14ac:dyDescent="0.25">
      <c r="B132" s="5">
        <v>2</v>
      </c>
      <c r="C132" s="4" t="s">
        <v>28</v>
      </c>
      <c r="D132" s="14"/>
      <c r="E132" s="14"/>
      <c r="F132" s="6">
        <f>SUM(F133:F137)</f>
        <v>8</v>
      </c>
      <c r="G132" s="6"/>
      <c r="H132" s="6">
        <f>SUM(H133:H137)</f>
        <v>12400</v>
      </c>
    </row>
    <row r="133" spans="2:8" ht="30" x14ac:dyDescent="0.25">
      <c r="B133" s="25"/>
      <c r="C133" s="24" t="s">
        <v>7</v>
      </c>
      <c r="D133" s="12" t="s">
        <v>68</v>
      </c>
      <c r="E133" s="12"/>
      <c r="F133" s="2">
        <v>1</v>
      </c>
      <c r="G133" s="2">
        <v>2800</v>
      </c>
      <c r="H133" s="2">
        <f>F133*G133</f>
        <v>2800</v>
      </c>
    </row>
    <row r="134" spans="2:8" ht="30" x14ac:dyDescent="0.25">
      <c r="B134" s="25"/>
      <c r="C134" s="24" t="s">
        <v>8</v>
      </c>
      <c r="D134" s="12" t="s">
        <v>69</v>
      </c>
      <c r="E134" s="12"/>
      <c r="F134" s="2">
        <v>1</v>
      </c>
      <c r="G134" s="2">
        <v>1900</v>
      </c>
      <c r="H134" s="2">
        <f>F134*G134</f>
        <v>1900</v>
      </c>
    </row>
    <row r="135" spans="2:8" ht="30" x14ac:dyDescent="0.25">
      <c r="B135" s="25"/>
      <c r="C135" s="24" t="s">
        <v>8</v>
      </c>
      <c r="D135" s="12" t="s">
        <v>70</v>
      </c>
      <c r="E135" s="12"/>
      <c r="F135" s="2">
        <v>1</v>
      </c>
      <c r="G135" s="2">
        <v>1400</v>
      </c>
      <c r="H135" s="2">
        <f>F135*G135</f>
        <v>1400</v>
      </c>
    </row>
    <row r="136" spans="2:8" ht="30" x14ac:dyDescent="0.25">
      <c r="B136" s="25"/>
      <c r="C136" s="24" t="s">
        <v>8</v>
      </c>
      <c r="D136" s="12" t="s">
        <v>70</v>
      </c>
      <c r="E136" s="12"/>
      <c r="F136" s="2">
        <v>3</v>
      </c>
      <c r="G136" s="2">
        <v>1300</v>
      </c>
      <c r="H136" s="2">
        <f>F136*G136</f>
        <v>3900</v>
      </c>
    </row>
    <row r="137" spans="2:8" ht="30" x14ac:dyDescent="0.25">
      <c r="B137" s="25"/>
      <c r="C137" s="24" t="s">
        <v>9</v>
      </c>
      <c r="D137" s="13" t="s">
        <v>71</v>
      </c>
      <c r="E137" s="13"/>
      <c r="F137" s="2">
        <v>2</v>
      </c>
      <c r="G137" s="2">
        <v>1200</v>
      </c>
      <c r="H137" s="2">
        <f t="shared" ref="H137" si="18">F137*G137</f>
        <v>2400</v>
      </c>
    </row>
    <row r="138" spans="2:8" ht="30" x14ac:dyDescent="0.25">
      <c r="B138" s="5">
        <v>3</v>
      </c>
      <c r="C138" s="4" t="s">
        <v>31</v>
      </c>
      <c r="D138" s="14"/>
      <c r="E138" s="14"/>
      <c r="F138" s="6">
        <f>SUM(F139:F145)</f>
        <v>8</v>
      </c>
      <c r="G138" s="6"/>
      <c r="H138" s="6">
        <f>SUM(H139:H145)</f>
        <v>11800</v>
      </c>
    </row>
    <row r="139" spans="2:8" ht="30" x14ac:dyDescent="0.25">
      <c r="B139" s="25"/>
      <c r="C139" s="24" t="s">
        <v>7</v>
      </c>
      <c r="D139" s="12" t="s">
        <v>68</v>
      </c>
      <c r="E139" s="12"/>
      <c r="F139" s="2">
        <v>1</v>
      </c>
      <c r="G139" s="2">
        <v>2800</v>
      </c>
      <c r="H139" s="2">
        <f t="shared" ref="H139:H145" si="19">F139*G139</f>
        <v>2800</v>
      </c>
    </row>
    <row r="140" spans="2:8" ht="30" x14ac:dyDescent="0.25">
      <c r="B140" s="25"/>
      <c r="C140" s="24" t="s">
        <v>8</v>
      </c>
      <c r="D140" s="12" t="s">
        <v>69</v>
      </c>
      <c r="E140" s="12"/>
      <c r="F140" s="2">
        <v>1</v>
      </c>
      <c r="G140" s="2">
        <v>1500</v>
      </c>
      <c r="H140" s="2">
        <f t="shared" si="19"/>
        <v>1500</v>
      </c>
    </row>
    <row r="141" spans="2:8" ht="30" x14ac:dyDescent="0.25">
      <c r="B141" s="25"/>
      <c r="C141" s="24" t="s">
        <v>8</v>
      </c>
      <c r="D141" s="12" t="s">
        <v>70</v>
      </c>
      <c r="E141" s="12"/>
      <c r="F141" s="2">
        <v>1</v>
      </c>
      <c r="G141" s="2">
        <v>1400</v>
      </c>
      <c r="H141" s="2">
        <f t="shared" si="19"/>
        <v>1400</v>
      </c>
    </row>
    <row r="142" spans="2:8" ht="30" x14ac:dyDescent="0.25">
      <c r="B142" s="25"/>
      <c r="C142" s="24" t="s">
        <v>8</v>
      </c>
      <c r="D142" s="12" t="s">
        <v>70</v>
      </c>
      <c r="E142" s="12"/>
      <c r="F142" s="2">
        <v>2</v>
      </c>
      <c r="G142" s="2">
        <v>1300</v>
      </c>
      <c r="H142" s="2">
        <f t="shared" si="19"/>
        <v>2600</v>
      </c>
    </row>
    <row r="143" spans="2:8" ht="30" x14ac:dyDescent="0.25">
      <c r="B143" s="25"/>
      <c r="C143" s="24" t="s">
        <v>8</v>
      </c>
      <c r="D143" s="12" t="s">
        <v>70</v>
      </c>
      <c r="E143" s="12"/>
      <c r="F143" s="2">
        <v>1</v>
      </c>
      <c r="G143" s="2">
        <v>1200</v>
      </c>
      <c r="H143" s="2">
        <f t="shared" si="19"/>
        <v>1200</v>
      </c>
    </row>
    <row r="144" spans="2:8" ht="30" x14ac:dyDescent="0.25">
      <c r="B144" s="25"/>
      <c r="C144" s="24" t="s">
        <v>8</v>
      </c>
      <c r="D144" s="12" t="s">
        <v>70</v>
      </c>
      <c r="E144" s="12"/>
      <c r="F144" s="2">
        <v>1</v>
      </c>
      <c r="G144" s="2">
        <v>1100</v>
      </c>
      <c r="H144" s="2">
        <f t="shared" si="19"/>
        <v>1100</v>
      </c>
    </row>
    <row r="145" spans="2:8" ht="30" x14ac:dyDescent="0.25">
      <c r="B145" s="25"/>
      <c r="C145" s="24" t="s">
        <v>9</v>
      </c>
      <c r="D145" s="13" t="s">
        <v>71</v>
      </c>
      <c r="E145" s="13"/>
      <c r="F145" s="2">
        <v>1</v>
      </c>
      <c r="G145" s="2">
        <v>1200</v>
      </c>
      <c r="H145" s="2">
        <f t="shared" si="19"/>
        <v>1200</v>
      </c>
    </row>
    <row r="146" spans="2:8" ht="18" x14ac:dyDescent="0.25">
      <c r="B146" s="27" t="s">
        <v>40</v>
      </c>
      <c r="C146" s="20" t="s">
        <v>57</v>
      </c>
      <c r="D146" s="21"/>
      <c r="E146" s="21"/>
      <c r="F146" s="20">
        <f t="shared" ref="F146" si="20">F147+F148+F149+F155</f>
        <v>14</v>
      </c>
      <c r="G146" s="20"/>
      <c r="H146" s="26">
        <f t="shared" ref="H146" si="21">H147+H148+H149+H155</f>
        <v>30200</v>
      </c>
    </row>
    <row r="147" spans="2:8" ht="30" x14ac:dyDescent="0.25">
      <c r="B147" s="25"/>
      <c r="C147" s="24" t="s">
        <v>4</v>
      </c>
      <c r="D147" s="12" t="s">
        <v>66</v>
      </c>
      <c r="E147" s="12"/>
      <c r="F147" s="2">
        <v>1</v>
      </c>
      <c r="G147" s="2">
        <v>4400</v>
      </c>
      <c r="H147" s="2">
        <f>F147*G147</f>
        <v>4400</v>
      </c>
    </row>
    <row r="148" spans="2:8" ht="30" x14ac:dyDescent="0.25">
      <c r="B148" s="25"/>
      <c r="C148" s="24" t="s">
        <v>5</v>
      </c>
      <c r="D148" s="12" t="s">
        <v>67</v>
      </c>
      <c r="E148" s="12"/>
      <c r="F148" s="2">
        <v>1</v>
      </c>
      <c r="G148" s="2">
        <v>3600</v>
      </c>
      <c r="H148" s="2">
        <f>F148*G148</f>
        <v>3600</v>
      </c>
    </row>
    <row r="149" spans="2:8" ht="30" x14ac:dyDescent="0.25">
      <c r="B149" s="5">
        <v>1</v>
      </c>
      <c r="C149" s="4" t="s">
        <v>29</v>
      </c>
      <c r="D149" s="14"/>
      <c r="E149" s="14"/>
      <c r="F149" s="6">
        <f t="shared" ref="F149" si="22">SUM(F150:F154)</f>
        <v>5</v>
      </c>
      <c r="G149" s="6"/>
      <c r="H149" s="6">
        <f t="shared" ref="H149" si="23">SUM(H150:H154)</f>
        <v>11000</v>
      </c>
    </row>
    <row r="150" spans="2:8" ht="30" x14ac:dyDescent="0.25">
      <c r="B150" s="25"/>
      <c r="C150" s="24" t="s">
        <v>7</v>
      </c>
      <c r="D150" s="12" t="s">
        <v>68</v>
      </c>
      <c r="E150" s="12"/>
      <c r="F150" s="2">
        <v>1</v>
      </c>
      <c r="G150" s="2">
        <v>2800</v>
      </c>
      <c r="H150" s="2">
        <f>F150*G150</f>
        <v>2800</v>
      </c>
    </row>
    <row r="151" spans="2:8" ht="30" x14ac:dyDescent="0.25">
      <c r="B151" s="25"/>
      <c r="C151" s="24" t="s">
        <v>8</v>
      </c>
      <c r="D151" s="12" t="s">
        <v>69</v>
      </c>
      <c r="E151" s="12"/>
      <c r="F151" s="2">
        <v>1</v>
      </c>
      <c r="G151" s="2">
        <v>2500</v>
      </c>
      <c r="H151" s="2">
        <f t="shared" ref="H151:H154" si="24">F151*G151</f>
        <v>2500</v>
      </c>
    </row>
    <row r="152" spans="2:8" ht="30" x14ac:dyDescent="0.25">
      <c r="B152" s="25"/>
      <c r="C152" s="24" t="s">
        <v>8</v>
      </c>
      <c r="D152" s="12" t="s">
        <v>69</v>
      </c>
      <c r="E152" s="12"/>
      <c r="F152" s="2">
        <v>1</v>
      </c>
      <c r="G152" s="2">
        <v>2100</v>
      </c>
      <c r="H152" s="2">
        <f t="shared" si="24"/>
        <v>2100</v>
      </c>
    </row>
    <row r="153" spans="2:8" ht="30" x14ac:dyDescent="0.25">
      <c r="B153" s="25"/>
      <c r="C153" s="24" t="s">
        <v>8</v>
      </c>
      <c r="D153" s="12" t="s">
        <v>70</v>
      </c>
      <c r="E153" s="12"/>
      <c r="F153" s="2">
        <v>1</v>
      </c>
      <c r="G153" s="2">
        <v>2000</v>
      </c>
      <c r="H153" s="2">
        <f t="shared" si="24"/>
        <v>2000</v>
      </c>
    </row>
    <row r="154" spans="2:8" ht="30" x14ac:dyDescent="0.25">
      <c r="B154" s="25"/>
      <c r="C154" s="24" t="s">
        <v>8</v>
      </c>
      <c r="D154" s="12" t="s">
        <v>70</v>
      </c>
      <c r="E154" s="12"/>
      <c r="F154" s="2">
        <f>1+1-1</f>
        <v>1</v>
      </c>
      <c r="G154" s="2">
        <v>1600</v>
      </c>
      <c r="H154" s="2">
        <f t="shared" si="24"/>
        <v>1600</v>
      </c>
    </row>
    <row r="155" spans="2:8" ht="30" x14ac:dyDescent="0.25">
      <c r="B155" s="5">
        <v>2</v>
      </c>
      <c r="C155" s="4" t="s">
        <v>30</v>
      </c>
      <c r="D155" s="14"/>
      <c r="E155" s="14"/>
      <c r="F155" s="6">
        <f>SUM(F156:F161)</f>
        <v>7</v>
      </c>
      <c r="G155" s="6"/>
      <c r="H155" s="6">
        <f>SUM(H156:H161)</f>
        <v>11200</v>
      </c>
    </row>
    <row r="156" spans="2:8" ht="30" x14ac:dyDescent="0.25">
      <c r="B156" s="25"/>
      <c r="C156" s="24" t="s">
        <v>7</v>
      </c>
      <c r="D156" s="12" t="s">
        <v>68</v>
      </c>
      <c r="E156" s="12"/>
      <c r="F156" s="2">
        <v>1</v>
      </c>
      <c r="G156" s="2">
        <v>2800</v>
      </c>
      <c r="H156" s="2">
        <f t="shared" ref="H156:H161" si="25">F156*G156</f>
        <v>2800</v>
      </c>
    </row>
    <row r="157" spans="2:8" ht="30" x14ac:dyDescent="0.25">
      <c r="B157" s="25"/>
      <c r="C157" s="24" t="s">
        <v>8</v>
      </c>
      <c r="D157" s="12" t="s">
        <v>70</v>
      </c>
      <c r="E157" s="12"/>
      <c r="F157" s="2">
        <v>1</v>
      </c>
      <c r="G157" s="2">
        <v>1800</v>
      </c>
      <c r="H157" s="2">
        <f t="shared" si="25"/>
        <v>1800</v>
      </c>
    </row>
    <row r="158" spans="2:8" ht="30" x14ac:dyDescent="0.25">
      <c r="B158" s="25"/>
      <c r="C158" s="24" t="s">
        <v>8</v>
      </c>
      <c r="D158" s="12" t="s">
        <v>70</v>
      </c>
      <c r="E158" s="12"/>
      <c r="F158" s="2">
        <v>2</v>
      </c>
      <c r="G158" s="2">
        <v>1600</v>
      </c>
      <c r="H158" s="2">
        <f t="shared" si="25"/>
        <v>3200</v>
      </c>
    </row>
    <row r="159" spans="2:8" ht="30" x14ac:dyDescent="0.25">
      <c r="B159" s="25"/>
      <c r="C159" s="24" t="s">
        <v>9</v>
      </c>
      <c r="D159" s="12" t="s">
        <v>71</v>
      </c>
      <c r="E159" s="12"/>
      <c r="F159" s="2">
        <v>1</v>
      </c>
      <c r="G159" s="2">
        <v>1400</v>
      </c>
      <c r="H159" s="2">
        <f t="shared" si="25"/>
        <v>1400</v>
      </c>
    </row>
    <row r="160" spans="2:8" ht="30" x14ac:dyDescent="0.25">
      <c r="B160" s="25"/>
      <c r="C160" s="24" t="s">
        <v>9</v>
      </c>
      <c r="D160" s="12" t="s">
        <v>71</v>
      </c>
      <c r="E160" s="12"/>
      <c r="F160" s="2">
        <v>1</v>
      </c>
      <c r="G160" s="2">
        <v>1000</v>
      </c>
      <c r="H160" s="2">
        <f t="shared" si="25"/>
        <v>1000</v>
      </c>
    </row>
    <row r="161" spans="2:8" ht="30" x14ac:dyDescent="0.25">
      <c r="B161" s="25"/>
      <c r="C161" s="24" t="s">
        <v>10</v>
      </c>
      <c r="D161" s="12" t="s">
        <v>72</v>
      </c>
      <c r="E161" s="12"/>
      <c r="F161" s="2">
        <v>1</v>
      </c>
      <c r="G161" s="2">
        <v>1000</v>
      </c>
      <c r="H161" s="2">
        <f t="shared" si="25"/>
        <v>1000</v>
      </c>
    </row>
    <row r="162" spans="2:8" ht="36" x14ac:dyDescent="0.25">
      <c r="B162" s="27" t="s">
        <v>46</v>
      </c>
      <c r="C162" s="20" t="s">
        <v>47</v>
      </c>
      <c r="D162" s="21"/>
      <c r="E162" s="21"/>
      <c r="F162" s="20">
        <f>F163+F164+F165+F171+F175</f>
        <v>15</v>
      </c>
      <c r="G162" s="20"/>
      <c r="H162" s="26">
        <f>H163+H164+H165+H171+H175</f>
        <v>33950</v>
      </c>
    </row>
    <row r="163" spans="2:8" ht="30" x14ac:dyDescent="0.25">
      <c r="B163" s="25"/>
      <c r="C163" s="24" t="s">
        <v>4</v>
      </c>
      <c r="D163" s="12" t="s">
        <v>66</v>
      </c>
      <c r="E163" s="12"/>
      <c r="F163" s="2">
        <v>1</v>
      </c>
      <c r="G163" s="2">
        <v>4400</v>
      </c>
      <c r="H163" s="2">
        <f>F163*G163</f>
        <v>4400</v>
      </c>
    </row>
    <row r="164" spans="2:8" ht="30" x14ac:dyDescent="0.25">
      <c r="B164" s="25"/>
      <c r="C164" s="24" t="s">
        <v>5</v>
      </c>
      <c r="D164" s="12" t="s">
        <v>67</v>
      </c>
      <c r="E164" s="12"/>
      <c r="F164" s="2">
        <v>1</v>
      </c>
      <c r="G164" s="2">
        <v>4000</v>
      </c>
      <c r="H164" s="2">
        <f>F164*G164</f>
        <v>4000</v>
      </c>
    </row>
    <row r="165" spans="2:8" ht="30" x14ac:dyDescent="0.25">
      <c r="B165" s="5">
        <v>1</v>
      </c>
      <c r="C165" s="4" t="s">
        <v>48</v>
      </c>
      <c r="D165" s="14"/>
      <c r="E165" s="14"/>
      <c r="F165" s="6">
        <f>SUM(F166:F170)</f>
        <v>5</v>
      </c>
      <c r="G165" s="6"/>
      <c r="H165" s="6">
        <f>SUM(H166:H170)</f>
        <v>8150</v>
      </c>
    </row>
    <row r="166" spans="2:8" ht="30" x14ac:dyDescent="0.25">
      <c r="B166" s="25"/>
      <c r="C166" s="24" t="s">
        <v>7</v>
      </c>
      <c r="D166" s="12" t="s">
        <v>68</v>
      </c>
      <c r="E166" s="12"/>
      <c r="F166" s="2">
        <v>1</v>
      </c>
      <c r="G166" s="2">
        <v>2800</v>
      </c>
      <c r="H166" s="2">
        <f t="shared" ref="H166:H170" si="26">F166*G166</f>
        <v>2800</v>
      </c>
    </row>
    <row r="167" spans="2:8" ht="30" x14ac:dyDescent="0.25">
      <c r="B167" s="25"/>
      <c r="C167" s="24" t="s">
        <v>8</v>
      </c>
      <c r="D167" s="12" t="s">
        <v>69</v>
      </c>
      <c r="E167" s="12"/>
      <c r="F167" s="2">
        <v>1</v>
      </c>
      <c r="G167" s="2">
        <v>1700</v>
      </c>
      <c r="H167" s="2">
        <f t="shared" si="26"/>
        <v>1700</v>
      </c>
    </row>
    <row r="168" spans="2:8" ht="30" x14ac:dyDescent="0.25">
      <c r="B168" s="25"/>
      <c r="C168" s="24" t="s">
        <v>8</v>
      </c>
      <c r="D168" s="13" t="s">
        <v>70</v>
      </c>
      <c r="E168" s="13"/>
      <c r="F168" s="2">
        <v>1</v>
      </c>
      <c r="G168" s="2">
        <v>1300</v>
      </c>
      <c r="H168" s="2">
        <f t="shared" si="26"/>
        <v>1300</v>
      </c>
    </row>
    <row r="169" spans="2:8" ht="30" x14ac:dyDescent="0.25">
      <c r="B169" s="25"/>
      <c r="C169" s="24" t="s">
        <v>9</v>
      </c>
      <c r="D169" s="13" t="s">
        <v>71</v>
      </c>
      <c r="E169" s="13"/>
      <c r="F169" s="2">
        <v>1</v>
      </c>
      <c r="G169" s="2">
        <v>1200</v>
      </c>
      <c r="H169" s="2">
        <f t="shared" si="26"/>
        <v>1200</v>
      </c>
    </row>
    <row r="170" spans="2:8" ht="30" x14ac:dyDescent="0.25">
      <c r="B170" s="25"/>
      <c r="C170" s="24" t="s">
        <v>10</v>
      </c>
      <c r="D170" s="12" t="s">
        <v>72</v>
      </c>
      <c r="E170" s="12"/>
      <c r="F170" s="2">
        <v>1</v>
      </c>
      <c r="G170" s="2">
        <v>1150</v>
      </c>
      <c r="H170" s="2">
        <f t="shared" si="26"/>
        <v>1150</v>
      </c>
    </row>
    <row r="171" spans="2:8" ht="30" x14ac:dyDescent="0.25">
      <c r="B171" s="5">
        <v>2</v>
      </c>
      <c r="C171" s="7" t="s">
        <v>49</v>
      </c>
      <c r="D171" s="8"/>
      <c r="E171" s="8"/>
      <c r="F171" s="6">
        <f>SUM(F172:F174)</f>
        <v>3</v>
      </c>
      <c r="G171" s="6"/>
      <c r="H171" s="6">
        <f>SUM(H172:H174)</f>
        <v>7300</v>
      </c>
    </row>
    <row r="172" spans="2:8" ht="30" x14ac:dyDescent="0.25">
      <c r="B172" s="25"/>
      <c r="C172" s="24" t="s">
        <v>7</v>
      </c>
      <c r="D172" s="12" t="s">
        <v>68</v>
      </c>
      <c r="E172" s="12"/>
      <c r="F172" s="2">
        <v>1</v>
      </c>
      <c r="G172" s="2">
        <v>4000</v>
      </c>
      <c r="H172" s="2">
        <f>F172*G172</f>
        <v>4000</v>
      </c>
    </row>
    <row r="173" spans="2:8" ht="30" x14ac:dyDescent="0.25">
      <c r="B173" s="25"/>
      <c r="C173" s="24" t="s">
        <v>8</v>
      </c>
      <c r="D173" s="12" t="s">
        <v>69</v>
      </c>
      <c r="E173" s="12"/>
      <c r="F173" s="2">
        <f>2-1</f>
        <v>1</v>
      </c>
      <c r="G173" s="2">
        <v>1700</v>
      </c>
      <c r="H173" s="2">
        <f>F173*G173</f>
        <v>1700</v>
      </c>
    </row>
    <row r="174" spans="2:8" ht="30" x14ac:dyDescent="0.25">
      <c r="B174" s="25"/>
      <c r="C174" s="24" t="s">
        <v>9</v>
      </c>
      <c r="D174" s="13" t="s">
        <v>71</v>
      </c>
      <c r="E174" s="13"/>
      <c r="F174" s="2">
        <v>1</v>
      </c>
      <c r="G174" s="2">
        <v>1600</v>
      </c>
      <c r="H174" s="2">
        <f>F174*G174</f>
        <v>1600</v>
      </c>
    </row>
    <row r="175" spans="2:8" ht="60" x14ac:dyDescent="0.25">
      <c r="B175" s="25">
        <v>3</v>
      </c>
      <c r="C175" s="8" t="s">
        <v>60</v>
      </c>
      <c r="D175" s="8"/>
      <c r="E175" s="8"/>
      <c r="F175" s="6">
        <f t="shared" ref="F175" si="27">SUM(F176:F180)</f>
        <v>5</v>
      </c>
      <c r="G175" s="6"/>
      <c r="H175" s="6">
        <f t="shared" ref="H175" si="28">SUM(H176:H180)</f>
        <v>10100</v>
      </c>
    </row>
    <row r="176" spans="2:8" ht="30" x14ac:dyDescent="0.25">
      <c r="B176" s="25"/>
      <c r="C176" s="24" t="s">
        <v>7</v>
      </c>
      <c r="D176" s="12" t="s">
        <v>68</v>
      </c>
      <c r="E176" s="12"/>
      <c r="F176" s="2">
        <v>1</v>
      </c>
      <c r="G176" s="2">
        <v>3500</v>
      </c>
      <c r="H176" s="2">
        <f>F176*G176</f>
        <v>3500</v>
      </c>
    </row>
    <row r="177" spans="2:8" ht="30" x14ac:dyDescent="0.25">
      <c r="B177" s="25"/>
      <c r="C177" s="24" t="s">
        <v>8</v>
      </c>
      <c r="D177" s="12" t="s">
        <v>69</v>
      </c>
      <c r="E177" s="12"/>
      <c r="F177" s="2">
        <v>1</v>
      </c>
      <c r="G177" s="2">
        <v>2300</v>
      </c>
      <c r="H177" s="2">
        <f>F177*G177</f>
        <v>2300</v>
      </c>
    </row>
    <row r="178" spans="2:8" ht="30" x14ac:dyDescent="0.25">
      <c r="B178" s="25"/>
      <c r="C178" s="24" t="s">
        <v>8</v>
      </c>
      <c r="D178" s="13" t="s">
        <v>70</v>
      </c>
      <c r="E178" s="13"/>
      <c r="F178" s="2">
        <v>1</v>
      </c>
      <c r="G178" s="2">
        <v>2000</v>
      </c>
      <c r="H178" s="2">
        <f>F178*G178</f>
        <v>2000</v>
      </c>
    </row>
    <row r="179" spans="2:8" ht="30" x14ac:dyDescent="0.25">
      <c r="B179" s="25"/>
      <c r="C179" s="24" t="s">
        <v>8</v>
      </c>
      <c r="D179" s="13" t="s">
        <v>70</v>
      </c>
      <c r="E179" s="13"/>
      <c r="F179" s="2">
        <v>1</v>
      </c>
      <c r="G179" s="2">
        <v>1400</v>
      </c>
      <c r="H179" s="2">
        <f>F179*G179</f>
        <v>1400</v>
      </c>
    </row>
    <row r="180" spans="2:8" ht="30" x14ac:dyDescent="0.25">
      <c r="B180" s="25"/>
      <c r="C180" s="24" t="s">
        <v>9</v>
      </c>
      <c r="D180" s="13" t="s">
        <v>71</v>
      </c>
      <c r="E180" s="13"/>
      <c r="F180" s="2">
        <v>1</v>
      </c>
      <c r="G180" s="2">
        <v>900</v>
      </c>
      <c r="H180" s="2">
        <f>F180*G180</f>
        <v>900</v>
      </c>
    </row>
    <row r="181" spans="2:8" ht="54" x14ac:dyDescent="0.25">
      <c r="B181" s="27" t="s">
        <v>50</v>
      </c>
      <c r="C181" s="20" t="s">
        <v>54</v>
      </c>
      <c r="D181" s="21"/>
      <c r="E181" s="21"/>
      <c r="F181" s="20">
        <f>F182+F183+F187</f>
        <v>26</v>
      </c>
      <c r="G181" s="20"/>
      <c r="H181" s="26">
        <f>H182+H183+H187</f>
        <v>35950</v>
      </c>
    </row>
    <row r="182" spans="2:8" ht="30" x14ac:dyDescent="0.25">
      <c r="B182" s="25"/>
      <c r="C182" s="24" t="s">
        <v>4</v>
      </c>
      <c r="D182" s="12" t="s">
        <v>66</v>
      </c>
      <c r="E182" s="12"/>
      <c r="F182" s="2">
        <v>1</v>
      </c>
      <c r="G182" s="2">
        <v>4400</v>
      </c>
      <c r="H182" s="2">
        <f t="shared" ref="H182" si="29">F182*G182</f>
        <v>4400</v>
      </c>
    </row>
    <row r="183" spans="2:8" ht="30" x14ac:dyDescent="0.25">
      <c r="B183" s="25">
        <v>1</v>
      </c>
      <c r="C183" s="4" t="s">
        <v>55</v>
      </c>
      <c r="D183" s="14"/>
      <c r="E183" s="14"/>
      <c r="F183" s="15">
        <f>SUM(F184:F186)</f>
        <v>3</v>
      </c>
      <c r="G183" s="15"/>
      <c r="H183" s="15">
        <f>SUM(H184:H186)</f>
        <v>5900</v>
      </c>
    </row>
    <row r="184" spans="2:8" ht="30" x14ac:dyDescent="0.25">
      <c r="B184" s="25"/>
      <c r="C184" s="24" t="s">
        <v>7</v>
      </c>
      <c r="D184" s="12" t="s">
        <v>68</v>
      </c>
      <c r="E184" s="12"/>
      <c r="F184" s="2">
        <v>1</v>
      </c>
      <c r="G184" s="2">
        <v>3100</v>
      </c>
      <c r="H184" s="2">
        <f t="shared" ref="H184:H186" si="30">F184*G184</f>
        <v>3100</v>
      </c>
    </row>
    <row r="185" spans="2:8" ht="30" x14ac:dyDescent="0.25">
      <c r="B185" s="25"/>
      <c r="C185" s="24" t="s">
        <v>8</v>
      </c>
      <c r="D185" s="24" t="s">
        <v>70</v>
      </c>
      <c r="E185" s="24"/>
      <c r="F185" s="2">
        <v>1</v>
      </c>
      <c r="G185" s="2">
        <v>1600</v>
      </c>
      <c r="H185" s="2">
        <f t="shared" si="30"/>
        <v>1600</v>
      </c>
    </row>
    <row r="186" spans="2:8" ht="30" x14ac:dyDescent="0.25">
      <c r="B186" s="25"/>
      <c r="C186" s="24" t="s">
        <v>8</v>
      </c>
      <c r="D186" s="24" t="s">
        <v>70</v>
      </c>
      <c r="E186" s="24"/>
      <c r="F186" s="2">
        <v>1</v>
      </c>
      <c r="G186" s="2">
        <v>1200</v>
      </c>
      <c r="H186" s="2">
        <f t="shared" si="30"/>
        <v>1200</v>
      </c>
    </row>
    <row r="187" spans="2:8" ht="45" x14ac:dyDescent="0.25">
      <c r="B187" s="25">
        <v>2</v>
      </c>
      <c r="C187" s="4" t="s">
        <v>56</v>
      </c>
      <c r="D187" s="14"/>
      <c r="E187" s="14"/>
      <c r="F187" s="15">
        <f>SUM(F188:F197)</f>
        <v>22</v>
      </c>
      <c r="G187" s="15"/>
      <c r="H187" s="15">
        <f>SUM(H188:H197)</f>
        <v>25650</v>
      </c>
    </row>
    <row r="188" spans="2:8" ht="30" x14ac:dyDescent="0.25">
      <c r="B188" s="25"/>
      <c r="C188" s="24" t="s">
        <v>7</v>
      </c>
      <c r="D188" s="12" t="s">
        <v>68</v>
      </c>
      <c r="E188" s="12"/>
      <c r="F188" s="2">
        <v>1</v>
      </c>
      <c r="G188" s="2">
        <v>3100</v>
      </c>
      <c r="H188" s="2">
        <f t="shared" ref="H188:H192" si="31">F188*G188</f>
        <v>3100</v>
      </c>
    </row>
    <row r="189" spans="2:8" ht="30" x14ac:dyDescent="0.25">
      <c r="B189" s="25"/>
      <c r="C189" s="24" t="s">
        <v>8</v>
      </c>
      <c r="D189" s="10" t="s">
        <v>69</v>
      </c>
      <c r="E189" s="10"/>
      <c r="F189" s="2">
        <v>1</v>
      </c>
      <c r="G189" s="2">
        <v>1700</v>
      </c>
      <c r="H189" s="2">
        <f t="shared" si="31"/>
        <v>1700</v>
      </c>
    </row>
    <row r="190" spans="2:8" ht="30" x14ac:dyDescent="0.25">
      <c r="B190" s="25"/>
      <c r="C190" s="24" t="s">
        <v>8</v>
      </c>
      <c r="D190" s="12" t="s">
        <v>70</v>
      </c>
      <c r="E190" s="12"/>
      <c r="F190" s="2">
        <v>2</v>
      </c>
      <c r="G190" s="2">
        <v>1400</v>
      </c>
      <c r="H190" s="2">
        <f t="shared" si="31"/>
        <v>2800</v>
      </c>
    </row>
    <row r="191" spans="2:8" ht="30" x14ac:dyDescent="0.25">
      <c r="B191" s="25"/>
      <c r="C191" s="24" t="s">
        <v>8</v>
      </c>
      <c r="D191" s="12" t="s">
        <v>70</v>
      </c>
      <c r="E191" s="12"/>
      <c r="F191" s="2">
        <v>1</v>
      </c>
      <c r="G191" s="2">
        <v>1200</v>
      </c>
      <c r="H191" s="2">
        <f t="shared" si="31"/>
        <v>1200</v>
      </c>
    </row>
    <row r="192" spans="2:8" ht="30" x14ac:dyDescent="0.25">
      <c r="B192" s="25"/>
      <c r="C192" s="24" t="s">
        <v>8</v>
      </c>
      <c r="D192" s="12" t="s">
        <v>70</v>
      </c>
      <c r="E192" s="12"/>
      <c r="F192" s="2">
        <v>1</v>
      </c>
      <c r="G192" s="2">
        <v>1000</v>
      </c>
      <c r="H192" s="2">
        <f t="shared" si="31"/>
        <v>1000</v>
      </c>
    </row>
    <row r="193" spans="2:8" ht="30" x14ac:dyDescent="0.25">
      <c r="B193" s="25"/>
      <c r="C193" s="24" t="s">
        <v>9</v>
      </c>
      <c r="D193" s="12" t="s">
        <v>71</v>
      </c>
      <c r="E193" s="12"/>
      <c r="F193" s="2">
        <v>2</v>
      </c>
      <c r="G193" s="2">
        <v>1200</v>
      </c>
      <c r="H193" s="2">
        <f>F193*G193</f>
        <v>2400</v>
      </c>
    </row>
    <row r="194" spans="2:8" ht="30" x14ac:dyDescent="0.25">
      <c r="B194" s="25"/>
      <c r="C194" s="24" t="s">
        <v>9</v>
      </c>
      <c r="D194" s="12" t="s">
        <v>71</v>
      </c>
      <c r="E194" s="12"/>
      <c r="F194" s="2">
        <v>2</v>
      </c>
      <c r="G194" s="2">
        <v>900</v>
      </c>
      <c r="H194" s="2">
        <f t="shared" ref="H194:H197" si="32">F194*G194</f>
        <v>1800</v>
      </c>
    </row>
    <row r="195" spans="2:8" ht="30" x14ac:dyDescent="0.25">
      <c r="B195" s="25"/>
      <c r="C195" s="24" t="s">
        <v>10</v>
      </c>
      <c r="D195" s="12" t="s">
        <v>72</v>
      </c>
      <c r="E195" s="12"/>
      <c r="F195" s="2">
        <v>1</v>
      </c>
      <c r="G195" s="2">
        <v>1150</v>
      </c>
      <c r="H195" s="2">
        <f t="shared" si="32"/>
        <v>1150</v>
      </c>
    </row>
    <row r="196" spans="2:8" ht="30" x14ac:dyDescent="0.25">
      <c r="B196" s="25"/>
      <c r="C196" s="24" t="s">
        <v>10</v>
      </c>
      <c r="D196" s="12" t="s">
        <v>72</v>
      </c>
      <c r="E196" s="12"/>
      <c r="F196" s="2">
        <v>6</v>
      </c>
      <c r="G196" s="2">
        <v>1000</v>
      </c>
      <c r="H196" s="2">
        <f t="shared" si="32"/>
        <v>6000</v>
      </c>
    </row>
    <row r="197" spans="2:8" ht="30" x14ac:dyDescent="0.25">
      <c r="B197" s="25"/>
      <c r="C197" s="24" t="s">
        <v>10</v>
      </c>
      <c r="D197" s="12" t="s">
        <v>72</v>
      </c>
      <c r="E197" s="12"/>
      <c r="F197" s="2">
        <v>5</v>
      </c>
      <c r="G197" s="2">
        <v>900</v>
      </c>
      <c r="H197" s="2">
        <f t="shared" si="32"/>
        <v>4500</v>
      </c>
    </row>
    <row r="198" spans="2:8" ht="36" x14ac:dyDescent="0.25">
      <c r="B198" s="27" t="s">
        <v>51</v>
      </c>
      <c r="C198" s="20" t="s">
        <v>53</v>
      </c>
      <c r="D198" s="21"/>
      <c r="E198" s="21"/>
      <c r="F198" s="26">
        <f>F199+F200+F201+F205+F211</f>
        <v>15</v>
      </c>
      <c r="G198" s="20"/>
      <c r="H198" s="26">
        <f>H199+H200+H201+H205+H211</f>
        <v>27500</v>
      </c>
    </row>
    <row r="199" spans="2:8" ht="30" x14ac:dyDescent="0.25">
      <c r="B199" s="19"/>
      <c r="C199" s="18" t="s">
        <v>4</v>
      </c>
      <c r="D199" s="12" t="s">
        <v>66</v>
      </c>
      <c r="E199" s="12"/>
      <c r="F199" s="9">
        <v>1</v>
      </c>
      <c r="G199" s="9">
        <v>4400</v>
      </c>
      <c r="H199" s="9">
        <f>F199*G199</f>
        <v>4400</v>
      </c>
    </row>
    <row r="200" spans="2:8" ht="30" x14ac:dyDescent="0.25">
      <c r="B200" s="19"/>
      <c r="C200" s="18" t="s">
        <v>5</v>
      </c>
      <c r="D200" s="12" t="s">
        <v>67</v>
      </c>
      <c r="E200" s="12"/>
      <c r="F200" s="9">
        <v>1</v>
      </c>
      <c r="G200" s="9">
        <v>2500</v>
      </c>
      <c r="H200" s="9">
        <f>F200*G200</f>
        <v>2500</v>
      </c>
    </row>
    <row r="201" spans="2:8" ht="45" x14ac:dyDescent="0.25">
      <c r="B201" s="5">
        <v>1</v>
      </c>
      <c r="C201" s="4" t="s">
        <v>6</v>
      </c>
      <c r="D201" s="14"/>
      <c r="E201" s="14"/>
      <c r="F201" s="6">
        <f>SUM(F202:F204)</f>
        <v>3</v>
      </c>
      <c r="G201" s="6"/>
      <c r="H201" s="6">
        <f>SUM(H202:H204)</f>
        <v>6500</v>
      </c>
    </row>
    <row r="202" spans="2:8" ht="30" x14ac:dyDescent="0.25">
      <c r="B202" s="19"/>
      <c r="C202" s="18" t="s">
        <v>7</v>
      </c>
      <c r="D202" s="12" t="s">
        <v>68</v>
      </c>
      <c r="E202" s="12"/>
      <c r="F202" s="9">
        <v>1</v>
      </c>
      <c r="G202" s="9">
        <v>2500</v>
      </c>
      <c r="H202" s="9">
        <f>F202*G202</f>
        <v>2500</v>
      </c>
    </row>
    <row r="203" spans="2:8" ht="30" x14ac:dyDescent="0.25">
      <c r="B203" s="19"/>
      <c r="C203" s="18" t="s">
        <v>8</v>
      </c>
      <c r="D203" s="12" t="s">
        <v>69</v>
      </c>
      <c r="E203" s="12"/>
      <c r="F203" s="9">
        <v>1</v>
      </c>
      <c r="G203" s="9">
        <v>2500</v>
      </c>
      <c r="H203" s="9">
        <f t="shared" ref="H203" si="33">F203*G203</f>
        <v>2500</v>
      </c>
    </row>
    <row r="204" spans="2:8" ht="30" x14ac:dyDescent="0.25">
      <c r="B204" s="19"/>
      <c r="C204" s="18" t="s">
        <v>8</v>
      </c>
      <c r="D204" s="12" t="s">
        <v>69</v>
      </c>
      <c r="E204" s="12"/>
      <c r="F204" s="2">
        <v>1</v>
      </c>
      <c r="G204" s="9">
        <v>1500</v>
      </c>
      <c r="H204" s="9">
        <f>F204*G204</f>
        <v>1500</v>
      </c>
    </row>
    <row r="205" spans="2:8" ht="30" x14ac:dyDescent="0.25">
      <c r="B205" s="5">
        <v>2</v>
      </c>
      <c r="C205" s="4" t="s">
        <v>11</v>
      </c>
      <c r="D205" s="14"/>
      <c r="E205" s="14"/>
      <c r="F205" s="6">
        <f>SUM(F206:F210)</f>
        <v>5</v>
      </c>
      <c r="G205" s="6"/>
      <c r="H205" s="6">
        <f>SUM(H206:H210)</f>
        <v>7000</v>
      </c>
    </row>
    <row r="206" spans="2:8" ht="30" x14ac:dyDescent="0.25">
      <c r="B206" s="19"/>
      <c r="C206" s="18" t="s">
        <v>7</v>
      </c>
      <c r="D206" s="12" t="s">
        <v>68</v>
      </c>
      <c r="E206" s="12"/>
      <c r="F206" s="9">
        <v>1</v>
      </c>
      <c r="G206" s="9">
        <v>1800</v>
      </c>
      <c r="H206" s="9">
        <f>F206*G206</f>
        <v>1800</v>
      </c>
    </row>
    <row r="207" spans="2:8" ht="30" x14ac:dyDescent="0.25">
      <c r="B207" s="19"/>
      <c r="C207" s="18" t="s">
        <v>8</v>
      </c>
      <c r="D207" s="12" t="s">
        <v>69</v>
      </c>
      <c r="E207" s="12"/>
      <c r="F207" s="2">
        <v>1</v>
      </c>
      <c r="G207" s="9">
        <v>1500</v>
      </c>
      <c r="H207" s="9">
        <f>F207*G207</f>
        <v>1500</v>
      </c>
    </row>
    <row r="208" spans="2:8" ht="30" x14ac:dyDescent="0.25">
      <c r="B208" s="19"/>
      <c r="C208" s="18" t="s">
        <v>8</v>
      </c>
      <c r="D208" s="12" t="s">
        <v>70</v>
      </c>
      <c r="E208" s="12"/>
      <c r="F208" s="9">
        <v>1</v>
      </c>
      <c r="G208" s="9">
        <v>1400</v>
      </c>
      <c r="H208" s="9">
        <f t="shared" ref="H208:H210" si="34">F208*G208</f>
        <v>1400</v>
      </c>
    </row>
    <row r="209" spans="2:8" ht="30" x14ac:dyDescent="0.25">
      <c r="B209" s="19"/>
      <c r="C209" s="18" t="s">
        <v>8</v>
      </c>
      <c r="D209" s="12" t="s">
        <v>70</v>
      </c>
      <c r="E209" s="12"/>
      <c r="F209" s="9">
        <v>1</v>
      </c>
      <c r="G209" s="9">
        <v>1300</v>
      </c>
      <c r="H209" s="9">
        <f t="shared" si="34"/>
        <v>1300</v>
      </c>
    </row>
    <row r="210" spans="2:8" ht="30" x14ac:dyDescent="0.25">
      <c r="B210" s="19"/>
      <c r="C210" s="18" t="s">
        <v>9</v>
      </c>
      <c r="D210" s="12" t="s">
        <v>71</v>
      </c>
      <c r="E210" s="12"/>
      <c r="F210" s="9">
        <v>1</v>
      </c>
      <c r="G210" s="9">
        <v>1000</v>
      </c>
      <c r="H210" s="9">
        <f t="shared" si="34"/>
        <v>1000</v>
      </c>
    </row>
    <row r="211" spans="2:8" x14ac:dyDescent="0.25">
      <c r="B211" s="5">
        <v>3</v>
      </c>
      <c r="C211" s="4" t="s">
        <v>85</v>
      </c>
      <c r="D211" s="12"/>
      <c r="E211" s="12"/>
      <c r="F211" s="6">
        <f>SUM(F212:F214)</f>
        <v>5</v>
      </c>
      <c r="G211" s="6"/>
      <c r="H211" s="6">
        <f>SUM(H212:H214)</f>
        <v>7100</v>
      </c>
    </row>
    <row r="212" spans="2:8" ht="30" x14ac:dyDescent="0.25">
      <c r="B212" s="19"/>
      <c r="C212" s="18" t="s">
        <v>7</v>
      </c>
      <c r="D212" s="12" t="s">
        <v>68</v>
      </c>
      <c r="E212" s="12"/>
      <c r="F212" s="9">
        <v>1</v>
      </c>
      <c r="G212" s="9">
        <v>2500</v>
      </c>
      <c r="H212" s="9">
        <f t="shared" ref="H212:H214" si="35">F212*G212</f>
        <v>2500</v>
      </c>
    </row>
    <row r="213" spans="2:8" ht="30" x14ac:dyDescent="0.25">
      <c r="B213" s="19"/>
      <c r="C213" s="18" t="s">
        <v>8</v>
      </c>
      <c r="D213" s="12" t="s">
        <v>70</v>
      </c>
      <c r="E213" s="12"/>
      <c r="F213" s="9">
        <f>1+1</f>
        <v>2</v>
      </c>
      <c r="G213" s="9">
        <v>1100</v>
      </c>
      <c r="H213" s="9">
        <f t="shared" si="35"/>
        <v>2200</v>
      </c>
    </row>
    <row r="214" spans="2:8" ht="30" x14ac:dyDescent="0.25">
      <c r="B214" s="19"/>
      <c r="C214" s="18" t="s">
        <v>9</v>
      </c>
      <c r="D214" s="12" t="s">
        <v>71</v>
      </c>
      <c r="E214" s="12"/>
      <c r="F214" s="9">
        <v>2</v>
      </c>
      <c r="G214" s="9">
        <v>1200</v>
      </c>
      <c r="H214" s="9">
        <f t="shared" si="35"/>
        <v>2400</v>
      </c>
    </row>
    <row r="215" spans="2:8" ht="36" x14ac:dyDescent="0.25">
      <c r="B215" s="27" t="s">
        <v>58</v>
      </c>
      <c r="C215" s="20" t="s">
        <v>61</v>
      </c>
      <c r="D215" s="21"/>
      <c r="E215" s="21"/>
      <c r="F215" s="20">
        <f>F216+F217+F220</f>
        <v>8</v>
      </c>
      <c r="G215" s="20"/>
      <c r="H215" s="26">
        <f>H216+H217+H220</f>
        <v>14800</v>
      </c>
    </row>
    <row r="216" spans="2:8" ht="30" x14ac:dyDescent="0.25">
      <c r="B216" s="19"/>
      <c r="C216" s="18" t="s">
        <v>4</v>
      </c>
      <c r="D216" s="12" t="s">
        <v>66</v>
      </c>
      <c r="E216" s="12"/>
      <c r="F216" s="9">
        <v>1</v>
      </c>
      <c r="G216" s="9">
        <v>4400</v>
      </c>
      <c r="H216" s="9">
        <f>F216*G216</f>
        <v>4400</v>
      </c>
    </row>
    <row r="217" spans="2:8" x14ac:dyDescent="0.25">
      <c r="B217" s="5">
        <v>1</v>
      </c>
      <c r="C217" s="4" t="s">
        <v>23</v>
      </c>
      <c r="D217" s="14"/>
      <c r="E217" s="14"/>
      <c r="F217" s="6">
        <f>SUM(F218:F219)</f>
        <v>3</v>
      </c>
      <c r="G217" s="6"/>
      <c r="H217" s="6">
        <f>SUM(H218:H219)</f>
        <v>4600</v>
      </c>
    </row>
    <row r="218" spans="2:8" ht="30" x14ac:dyDescent="0.25">
      <c r="B218" s="19"/>
      <c r="C218" s="18" t="s">
        <v>7</v>
      </c>
      <c r="D218" s="12" t="s">
        <v>68</v>
      </c>
      <c r="E218" s="12"/>
      <c r="F218" s="9">
        <v>1</v>
      </c>
      <c r="G218" s="9">
        <v>2000</v>
      </c>
      <c r="H218" s="9">
        <f>F218*G218</f>
        <v>2000</v>
      </c>
    </row>
    <row r="219" spans="2:8" ht="30" x14ac:dyDescent="0.25">
      <c r="B219" s="19"/>
      <c r="C219" s="18" t="s">
        <v>8</v>
      </c>
      <c r="D219" s="12" t="s">
        <v>70</v>
      </c>
      <c r="E219" s="12"/>
      <c r="F219" s="9">
        <v>2</v>
      </c>
      <c r="G219" s="9">
        <v>1300</v>
      </c>
      <c r="H219" s="9">
        <f>F219*G219</f>
        <v>2600</v>
      </c>
    </row>
    <row r="220" spans="2:8" ht="30" x14ac:dyDescent="0.25">
      <c r="B220" s="5">
        <v>2</v>
      </c>
      <c r="C220" s="4" t="s">
        <v>82</v>
      </c>
      <c r="D220" s="14"/>
      <c r="E220" s="14"/>
      <c r="F220" s="6">
        <f>SUM(F221:F223)</f>
        <v>4</v>
      </c>
      <c r="G220" s="6"/>
      <c r="H220" s="6">
        <f>SUM(H221:H223)</f>
        <v>5800</v>
      </c>
    </row>
    <row r="221" spans="2:8" ht="30" x14ac:dyDescent="0.25">
      <c r="B221" s="19"/>
      <c r="C221" s="18" t="s">
        <v>7</v>
      </c>
      <c r="D221" s="12" t="s">
        <v>68</v>
      </c>
      <c r="E221" s="12"/>
      <c r="F221" s="9">
        <v>1</v>
      </c>
      <c r="G221" s="9">
        <v>2000</v>
      </c>
      <c r="H221" s="9">
        <f>F221*G221</f>
        <v>2000</v>
      </c>
    </row>
    <row r="222" spans="2:8" ht="30" x14ac:dyDescent="0.25">
      <c r="B222" s="19"/>
      <c r="C222" s="18" t="s">
        <v>8</v>
      </c>
      <c r="D222" s="12" t="s">
        <v>70</v>
      </c>
      <c r="E222" s="12"/>
      <c r="F222" s="9">
        <v>2</v>
      </c>
      <c r="G222" s="9">
        <v>1300</v>
      </c>
      <c r="H222" s="9">
        <f t="shared" ref="H222:H223" si="36">F222*G222</f>
        <v>2600</v>
      </c>
    </row>
    <row r="223" spans="2:8" ht="30" x14ac:dyDescent="0.25">
      <c r="B223" s="19"/>
      <c r="C223" s="18" t="s">
        <v>9</v>
      </c>
      <c r="D223" s="12" t="s">
        <v>71</v>
      </c>
      <c r="E223" s="12"/>
      <c r="F223" s="9">
        <v>1</v>
      </c>
      <c r="G223" s="9">
        <v>1200</v>
      </c>
      <c r="H223" s="9">
        <f t="shared" si="36"/>
        <v>1200</v>
      </c>
    </row>
    <row r="224" spans="2:8" ht="36" x14ac:dyDescent="0.25">
      <c r="B224" s="27" t="s">
        <v>77</v>
      </c>
      <c r="C224" s="20" t="s">
        <v>78</v>
      </c>
      <c r="D224" s="21"/>
      <c r="E224" s="21"/>
      <c r="F224" s="20">
        <f>F225+F226+F227+F231</f>
        <v>13</v>
      </c>
      <c r="G224" s="20"/>
      <c r="H224" s="26">
        <f>H225+H226+H227+H231</f>
        <v>22800</v>
      </c>
    </row>
    <row r="225" spans="2:8" ht="30" x14ac:dyDescent="0.25">
      <c r="B225" s="19"/>
      <c r="C225" s="18" t="s">
        <v>4</v>
      </c>
      <c r="D225" s="12" t="s">
        <v>66</v>
      </c>
      <c r="E225" s="12"/>
      <c r="F225" s="2">
        <v>1</v>
      </c>
      <c r="G225" s="2">
        <v>3800</v>
      </c>
      <c r="H225" s="2">
        <f>G225*F225</f>
        <v>3800</v>
      </c>
    </row>
    <row r="226" spans="2:8" ht="30" x14ac:dyDescent="0.25">
      <c r="B226" s="19"/>
      <c r="C226" s="18" t="s">
        <v>5</v>
      </c>
      <c r="D226" s="12" t="s">
        <v>67</v>
      </c>
      <c r="E226" s="12"/>
      <c r="F226" s="9">
        <v>1</v>
      </c>
      <c r="G226" s="9">
        <v>3600</v>
      </c>
      <c r="H226" s="2">
        <f>G226*F226</f>
        <v>3600</v>
      </c>
    </row>
    <row r="227" spans="2:8" ht="30" x14ac:dyDescent="0.25">
      <c r="B227" s="19">
        <v>1</v>
      </c>
      <c r="C227" s="4" t="s">
        <v>79</v>
      </c>
      <c r="D227" s="12"/>
      <c r="E227" s="12"/>
      <c r="F227" s="22">
        <f>SUM(F228:F230)</f>
        <v>4</v>
      </c>
      <c r="G227" s="22"/>
      <c r="H227" s="22">
        <f>SUM(H228:H230)</f>
        <v>6000</v>
      </c>
    </row>
    <row r="228" spans="2:8" ht="30" x14ac:dyDescent="0.25">
      <c r="B228" s="19"/>
      <c r="C228" s="18" t="s">
        <v>7</v>
      </c>
      <c r="D228" s="12" t="s">
        <v>68</v>
      </c>
      <c r="E228" s="12"/>
      <c r="F228" s="9">
        <v>1</v>
      </c>
      <c r="G228" s="9">
        <v>2200</v>
      </c>
      <c r="H228" s="2">
        <f t="shared" ref="H228:H230" si="37">G228*F228</f>
        <v>2200</v>
      </c>
    </row>
    <row r="229" spans="2:8" ht="30" x14ac:dyDescent="0.25">
      <c r="B229" s="19"/>
      <c r="C229" s="18" t="s">
        <v>8</v>
      </c>
      <c r="D229" s="12" t="s">
        <v>69</v>
      </c>
      <c r="E229" s="12"/>
      <c r="F229" s="9">
        <v>2</v>
      </c>
      <c r="G229" s="9">
        <v>1300</v>
      </c>
      <c r="H229" s="2">
        <f t="shared" si="37"/>
        <v>2600</v>
      </c>
    </row>
    <row r="230" spans="2:8" ht="30" x14ac:dyDescent="0.25">
      <c r="B230" s="19"/>
      <c r="C230" s="18" t="s">
        <v>8</v>
      </c>
      <c r="D230" s="12" t="s">
        <v>70</v>
      </c>
      <c r="E230" s="12"/>
      <c r="F230" s="9">
        <v>1</v>
      </c>
      <c r="G230" s="9">
        <v>1200</v>
      </c>
      <c r="H230" s="2">
        <f t="shared" si="37"/>
        <v>1200</v>
      </c>
    </row>
    <row r="231" spans="2:8" ht="30" x14ac:dyDescent="0.25">
      <c r="B231" s="19">
        <v>2</v>
      </c>
      <c r="C231" s="4" t="s">
        <v>80</v>
      </c>
      <c r="D231" s="12"/>
      <c r="E231" s="12"/>
      <c r="F231" s="22">
        <f>SUM(F232:F235)</f>
        <v>7</v>
      </c>
      <c r="G231" s="22"/>
      <c r="H231" s="22">
        <f>SUM(H232:H235)</f>
        <v>9400</v>
      </c>
    </row>
    <row r="232" spans="2:8" ht="30" x14ac:dyDescent="0.25">
      <c r="B232" s="19"/>
      <c r="C232" s="18" t="s">
        <v>7</v>
      </c>
      <c r="D232" s="12" t="s">
        <v>68</v>
      </c>
      <c r="E232" s="12"/>
      <c r="F232" s="9">
        <v>1</v>
      </c>
      <c r="G232" s="9">
        <v>2200</v>
      </c>
      <c r="H232" s="2">
        <f t="shared" ref="H232:H235" si="38">G232*F232</f>
        <v>2200</v>
      </c>
    </row>
    <row r="233" spans="2:8" ht="30" x14ac:dyDescent="0.25">
      <c r="B233" s="19"/>
      <c r="C233" s="18" t="s">
        <v>8</v>
      </c>
      <c r="D233" s="12" t="s">
        <v>69</v>
      </c>
      <c r="E233" s="12"/>
      <c r="F233" s="9">
        <v>1</v>
      </c>
      <c r="G233" s="9">
        <v>1500</v>
      </c>
      <c r="H233" s="2">
        <f t="shared" si="38"/>
        <v>1500</v>
      </c>
    </row>
    <row r="234" spans="2:8" ht="30" x14ac:dyDescent="0.25">
      <c r="B234" s="19"/>
      <c r="C234" s="18" t="s">
        <v>8</v>
      </c>
      <c r="D234" s="12" t="s">
        <v>70</v>
      </c>
      <c r="E234" s="12"/>
      <c r="F234" s="9">
        <v>2</v>
      </c>
      <c r="G234" s="9">
        <v>1200</v>
      </c>
      <c r="H234" s="2">
        <f t="shared" si="38"/>
        <v>2400</v>
      </c>
    </row>
    <row r="235" spans="2:8" ht="30" x14ac:dyDescent="0.25">
      <c r="B235" s="19"/>
      <c r="C235" s="18" t="s">
        <v>8</v>
      </c>
      <c r="D235" s="12" t="s">
        <v>70</v>
      </c>
      <c r="E235" s="12"/>
      <c r="F235" s="9">
        <f>4-1</f>
        <v>3</v>
      </c>
      <c r="G235" s="9">
        <v>1100</v>
      </c>
      <c r="H235" s="2">
        <f t="shared" si="38"/>
        <v>3300</v>
      </c>
    </row>
    <row r="236" spans="2:8" ht="18" x14ac:dyDescent="0.25">
      <c r="B236" s="27"/>
      <c r="C236" s="47" t="s">
        <v>52</v>
      </c>
      <c r="D236" s="48"/>
      <c r="E236" s="33"/>
      <c r="F236" s="20">
        <f>F224+F215+F198+F181+F162+F146+F120+F110+F94+F55+F38+F17+F6</f>
        <v>235</v>
      </c>
      <c r="G236" s="20"/>
      <c r="H236" s="26">
        <f>H224+H215+H198+H181+H162+H146+H120+H110+H94+H55+H38+H17+H6</f>
        <v>446540</v>
      </c>
    </row>
    <row r="242" spans="7:8" ht="18" x14ac:dyDescent="0.25">
      <c r="G242" s="40" t="e">
        <f>#REF!-H236</f>
        <v>#REF!</v>
      </c>
      <c r="H242" s="26">
        <f>H236*12</f>
        <v>5358480</v>
      </c>
    </row>
  </sheetData>
  <autoFilter ref="B5:H236"/>
  <mergeCells count="3">
    <mergeCell ref="B2:H2"/>
    <mergeCell ref="F4:H4"/>
    <mergeCell ref="C236:D236"/>
  </mergeCells>
  <pageMargins left="0.35433070866141736" right="0.15748031496062992" top="0.47244094488188981" bottom="0.39370078740157483" header="0.31496062992125984" footer="0.55118110236220474"/>
  <pageSetup paperSize="9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B10" sqref="B10"/>
    </sheetView>
  </sheetViews>
  <sheetFormatPr defaultRowHeight="15" x14ac:dyDescent="0.25"/>
  <cols>
    <col min="2" max="2" width="51.85546875" customWidth="1"/>
    <col min="3" max="3" width="39.42578125" customWidth="1"/>
    <col min="4" max="4" width="15.28515625" customWidth="1"/>
  </cols>
  <sheetData>
    <row r="1" spans="1:4" ht="36" x14ac:dyDescent="0.25">
      <c r="A1" s="27" t="s">
        <v>51</v>
      </c>
      <c r="B1" s="20" t="s">
        <v>53</v>
      </c>
      <c r="C1" s="21"/>
      <c r="D1" s="26" t="s">
        <v>17</v>
      </c>
    </row>
    <row r="2" spans="1:4" ht="45" x14ac:dyDescent="0.25">
      <c r="A2" s="19"/>
      <c r="B2" s="18" t="s">
        <v>4</v>
      </c>
      <c r="C2" s="12" t="s">
        <v>66</v>
      </c>
      <c r="D2" s="9">
        <v>1</v>
      </c>
    </row>
    <row r="3" spans="1:4" ht="30" x14ac:dyDescent="0.25">
      <c r="A3" s="5">
        <v>1</v>
      </c>
      <c r="B3" s="4" t="s">
        <v>118</v>
      </c>
      <c r="C3" s="14"/>
      <c r="D3" s="6"/>
    </row>
    <row r="4" spans="1:4" ht="45" x14ac:dyDescent="0.25">
      <c r="A4" s="19"/>
      <c r="B4" s="18" t="s">
        <v>7</v>
      </c>
      <c r="C4" s="12" t="s">
        <v>68</v>
      </c>
      <c r="D4" s="9">
        <v>1</v>
      </c>
    </row>
    <row r="5" spans="1:4" ht="30" x14ac:dyDescent="0.25">
      <c r="A5" s="19"/>
      <c r="B5" s="18" t="s">
        <v>8</v>
      </c>
      <c r="C5" s="12" t="s">
        <v>69</v>
      </c>
      <c r="D5" s="9">
        <v>1</v>
      </c>
    </row>
    <row r="6" spans="1:4" ht="30" x14ac:dyDescent="0.25">
      <c r="A6" s="19"/>
      <c r="B6" s="18" t="s">
        <v>8</v>
      </c>
      <c r="C6" s="12" t="s">
        <v>69</v>
      </c>
      <c r="D6" s="2">
        <v>1</v>
      </c>
    </row>
    <row r="7" spans="1:4" ht="30" x14ac:dyDescent="0.25">
      <c r="A7" s="19"/>
      <c r="B7" s="18" t="s">
        <v>8</v>
      </c>
      <c r="C7" s="12" t="s">
        <v>69</v>
      </c>
      <c r="D7" s="2">
        <v>1</v>
      </c>
    </row>
    <row r="8" spans="1:4" ht="30" x14ac:dyDescent="0.25">
      <c r="A8" s="19"/>
      <c r="B8" s="18" t="s">
        <v>8</v>
      </c>
      <c r="C8" s="12" t="s">
        <v>70</v>
      </c>
      <c r="D8" s="9">
        <v>1</v>
      </c>
    </row>
    <row r="9" spans="1:4" ht="30" x14ac:dyDescent="0.25">
      <c r="A9" s="19"/>
      <c r="B9" s="18" t="s">
        <v>8</v>
      </c>
      <c r="C9" s="12" t="s">
        <v>70</v>
      </c>
      <c r="D9" s="9">
        <v>1</v>
      </c>
    </row>
    <row r="10" spans="1:4" ht="30" x14ac:dyDescent="0.25">
      <c r="A10" s="19"/>
      <c r="B10" s="18" t="s">
        <v>8</v>
      </c>
      <c r="C10" s="12" t="s">
        <v>70</v>
      </c>
      <c r="D10" s="9">
        <v>1</v>
      </c>
    </row>
    <row r="11" spans="1:4" x14ac:dyDescent="0.25">
      <c r="A11" s="5">
        <v>2</v>
      </c>
      <c r="B11" s="4" t="s">
        <v>119</v>
      </c>
      <c r="C11" s="12"/>
      <c r="D11" s="6"/>
    </row>
    <row r="12" spans="1:4" ht="45" x14ac:dyDescent="0.25">
      <c r="A12" s="19"/>
      <c r="B12" s="18" t="s">
        <v>7</v>
      </c>
      <c r="C12" s="12" t="s">
        <v>68</v>
      </c>
      <c r="D12" s="9">
        <v>1</v>
      </c>
    </row>
    <row r="13" spans="1:4" ht="30" x14ac:dyDescent="0.25">
      <c r="A13" s="19"/>
      <c r="B13" s="18" t="s">
        <v>8</v>
      </c>
      <c r="C13" s="12" t="s">
        <v>69</v>
      </c>
      <c r="D13" s="2">
        <v>1</v>
      </c>
    </row>
    <row r="14" spans="1:4" ht="30" x14ac:dyDescent="0.25">
      <c r="A14" s="19"/>
      <c r="B14" s="18" t="s">
        <v>8</v>
      </c>
      <c r="C14" s="12" t="s">
        <v>69</v>
      </c>
      <c r="D14" s="2">
        <v>1</v>
      </c>
    </row>
    <row r="15" spans="1:4" ht="30" x14ac:dyDescent="0.25">
      <c r="B15" s="18" t="s">
        <v>8</v>
      </c>
      <c r="C15" s="12" t="s">
        <v>69</v>
      </c>
      <c r="D15" s="9">
        <v>1</v>
      </c>
    </row>
    <row r="16" spans="1:4" ht="30" x14ac:dyDescent="0.25">
      <c r="B16" s="18" t="s">
        <v>8</v>
      </c>
      <c r="C16" s="12" t="s">
        <v>70</v>
      </c>
      <c r="D16" s="9">
        <v>1</v>
      </c>
    </row>
    <row r="17" spans="1:4" ht="30" x14ac:dyDescent="0.25">
      <c r="B17" s="18" t="s">
        <v>8</v>
      </c>
      <c r="C17" s="12" t="s">
        <v>70</v>
      </c>
      <c r="D17" s="9">
        <v>1</v>
      </c>
    </row>
    <row r="18" spans="1:4" ht="30" x14ac:dyDescent="0.25">
      <c r="B18" s="18" t="s">
        <v>8</v>
      </c>
      <c r="C18" s="12" t="s">
        <v>70</v>
      </c>
      <c r="D18" s="9">
        <v>1</v>
      </c>
    </row>
    <row r="19" spans="1:4" ht="30" x14ac:dyDescent="0.25">
      <c r="A19" s="5">
        <v>3</v>
      </c>
      <c r="B19" s="4" t="s">
        <v>120</v>
      </c>
      <c r="C19" s="14"/>
      <c r="D19" s="6"/>
    </row>
    <row r="20" spans="1:4" ht="45" x14ac:dyDescent="0.25">
      <c r="A20" s="19"/>
      <c r="B20" s="18" t="s">
        <v>7</v>
      </c>
      <c r="C20" s="12" t="s">
        <v>68</v>
      </c>
      <c r="D20" s="9">
        <v>1</v>
      </c>
    </row>
    <row r="21" spans="1:4" ht="30" x14ac:dyDescent="0.25">
      <c r="A21" s="19"/>
      <c r="B21" s="18" t="s">
        <v>8</v>
      </c>
      <c r="C21" s="12" t="s">
        <v>69</v>
      </c>
      <c r="D21" s="9">
        <v>1</v>
      </c>
    </row>
    <row r="22" spans="1:4" ht="30" x14ac:dyDescent="0.25">
      <c r="A22" s="19"/>
      <c r="B22" s="18" t="s">
        <v>8</v>
      </c>
      <c r="C22" s="12" t="s">
        <v>69</v>
      </c>
      <c r="D22" s="2">
        <v>1</v>
      </c>
    </row>
    <row r="23" spans="1:4" ht="30" x14ac:dyDescent="0.25">
      <c r="A23" s="19"/>
      <c r="B23" s="18" t="s">
        <v>8</v>
      </c>
      <c r="C23" s="12" t="s">
        <v>69</v>
      </c>
      <c r="D23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1344-მოქმედი</vt:lpstr>
      <vt:lpstr>დანართი 01-110</vt:lpstr>
      <vt:lpstr>01-167</vt:lpstr>
      <vt:lpstr>დანართი-195-ის</vt:lpstr>
      <vt:lpstr>ახალი-დანართი</vt:lpstr>
      <vt:lpstr>Sheet1</vt:lpstr>
      <vt:lpstr>'01-167'!Print_Area</vt:lpstr>
      <vt:lpstr>'1344-მოქმედი'!Print_Area</vt:lpstr>
      <vt:lpstr>'ახალი-დანართი'!Print_Area</vt:lpstr>
      <vt:lpstr>'დანართი 01-110'!Print_Area</vt:lpstr>
      <vt:lpstr>'დანართი-195-ის'!Print_Area</vt:lpstr>
      <vt:lpstr>'01-167'!Print_Titles</vt:lpstr>
      <vt:lpstr>'1344-მოქმედი'!Print_Titles</vt:lpstr>
      <vt:lpstr>'ახალი-დანართი'!Print_Titles</vt:lpstr>
      <vt:lpstr>'დანართი 01-110'!Print_Titles</vt:lpstr>
      <vt:lpstr>'დანართი-195-ის'!Print_Titles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2019-08-07T09:50:57Z</dcterms:modified>
</cp:coreProperties>
</file>