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Desktop\"/>
    </mc:Choice>
  </mc:AlternateContent>
  <bookViews>
    <workbookView xWindow="0" yWindow="0" windowWidth="28800" windowHeight="12000" tabRatio="633"/>
  </bookViews>
  <sheets>
    <sheet name="Component 1" sheetId="24" r:id="rId1"/>
    <sheet name="Sheet1" sheetId="25" r:id="rId2"/>
  </sheets>
  <calcPr calcId="162913"/>
</workbook>
</file>

<file path=xl/calcChain.xml><?xml version="1.0" encoding="utf-8"?>
<calcChain xmlns="http://schemas.openxmlformats.org/spreadsheetml/2006/main">
  <c r="C3" i="24" l="1"/>
  <c r="E18" i="24"/>
  <c r="B19" i="24" l="1"/>
  <c r="B30" i="24" l="1"/>
  <c r="B29" i="24"/>
  <c r="B28" i="24"/>
  <c r="B31" i="24" s="1"/>
  <c r="B15" i="24"/>
  <c r="D15" i="24" l="1"/>
</calcChain>
</file>

<file path=xl/sharedStrings.xml><?xml version="1.0" encoding="utf-8"?>
<sst xmlns="http://schemas.openxmlformats.org/spreadsheetml/2006/main" count="44" uniqueCount="33">
  <si>
    <t xml:space="preserve"> </t>
  </si>
  <si>
    <t xml:space="preserve">1-ლი კომპ. კოვიდ-19-ზე საპასუხო ღონისძიებები                 USD </t>
  </si>
  <si>
    <t xml:space="preserve">შესასყიდი საგნები </t>
  </si>
  <si>
    <t xml:space="preserve">სავარაუდო ხარჯი   (USD) </t>
  </si>
  <si>
    <t>დარჩენილი თანხა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</si>
  <si>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COVID19/G/DC-06 /</t>
  </si>
  <si>
    <t>1. პერსონალური დაცვის საშუალებები COVID19/G/DC-05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</si>
  <si>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</si>
  <si>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</si>
  <si>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</si>
  <si>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>მომავალი / სავარაუდო კონტრაქტები</t>
  </si>
  <si>
    <t>უკვე დაგეგმილი კონტრაქტები</t>
  </si>
  <si>
    <t xml:space="preserve">გაფორმებული კონტრაქტები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</si>
  <si>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</si>
  <si>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</si>
  <si>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8.  ავტოსატრანსპორტო საშუალებები მარეგულირებელი სააგენტოსათვის COVID19/G/RFQ-04 / </t>
  </si>
  <si>
    <t>ჯამი</t>
  </si>
  <si>
    <t>შესასყიდი სამუშაოები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</si>
  <si>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</si>
  <si>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 xml:space="preserve">საკონსულტაციო მომსახურება </t>
  </si>
  <si>
    <t>საკარანტინო და მსუბუქი  შემთხვევების მართვის პარამეტრები</t>
  </si>
  <si>
    <t>გლობალური ბიუჯეტი საჯარო და კერძო ობიექტებისთვის მზადყოფნის უზრუნველსაყოფად</t>
  </si>
  <si>
    <t>ცალკეული შემთხვევების მართვა და მკურნალობა</t>
  </si>
  <si>
    <t>სუბკომპონენტი 1.2</t>
  </si>
  <si>
    <t xml:space="preserve">სესხის I კომპონენტის ბიუჯეტი   (USD) </t>
  </si>
  <si>
    <t>არსებული კონტრაქტები (USD)</t>
  </si>
  <si>
    <t xml:space="preserve">დღევანდელი მდგომარეობით ბიუჯეტი (USD) </t>
  </si>
  <si>
    <t xml:space="preserve">მსოფლიო ბანკის COVID-19-ის წინააღმდეგ სწრაფი რეაგირების 
პროექტის განმახორციელებელი ჯგუფი (PIU), 
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
</t>
  </si>
  <si>
    <t>რეტროაქტიულად დასაფინანსებლები (სავარაუდო)</t>
  </si>
  <si>
    <t>40 000 000 ₾</t>
  </si>
  <si>
    <t>6 000 000 ₾</t>
  </si>
  <si>
    <t xml:space="preserve">არსებული ხელშეკრულებები </t>
  </si>
  <si>
    <t xml:space="preserve">საკარანტინე ხარჯი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</si>
</sst>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2">
    <xf numFmtId="0" fontId="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21" fillId="23" borderId="19" applyNumberFormat="0" applyFont="0" applyAlignment="0" applyProtection="0"/>
    <xf numFmtId="0" fontId="14" fillId="7" borderId="18" applyNumberFormat="0" applyAlignment="0" applyProtection="0"/>
    <xf numFmtId="0" fontId="14" fillId="7" borderId="18" applyNumberFormat="0" applyAlignment="0" applyProtection="0"/>
    <xf numFmtId="0" fontId="14" fillId="7" borderId="18" applyNumberFormat="0" applyAlignment="0" applyProtection="0"/>
    <xf numFmtId="0" fontId="7" fillId="20" borderId="18" applyNumberFormat="0" applyAlignment="0" applyProtection="0"/>
    <xf numFmtId="0" fontId="7" fillId="20" borderId="18" applyNumberFormat="0" applyAlignment="0" applyProtection="0"/>
    <xf numFmtId="0" fontId="7" fillId="20" borderId="18" applyNumberFormat="0" applyAlignment="0" applyProtection="0"/>
    <xf numFmtId="0" fontId="7" fillId="20" borderId="14" applyNumberFormat="0" applyAlignment="0" applyProtection="0"/>
    <xf numFmtId="0" fontId="7" fillId="20" borderId="14" applyNumberFormat="0" applyAlignment="0" applyProtection="0"/>
    <xf numFmtId="0" fontId="7" fillId="20" borderId="14" applyNumberFormat="0" applyAlignment="0" applyProtection="0"/>
    <xf numFmtId="0" fontId="14" fillId="7" borderId="14" applyNumberFormat="0" applyAlignment="0" applyProtection="0"/>
    <xf numFmtId="0" fontId="14" fillId="7" borderId="14" applyNumberFormat="0" applyAlignment="0" applyProtection="0"/>
    <xf numFmtId="0" fontId="14" fillId="7" borderId="14" applyNumberFormat="0" applyAlignment="0" applyProtection="0"/>
    <xf numFmtId="0" fontId="21" fillId="23" borderId="15" applyNumberFormat="0" applyFont="0" applyAlignment="0" applyProtection="0"/>
    <xf numFmtId="0" fontId="21" fillId="23" borderId="15" applyNumberFormat="0" applyFont="0" applyAlignment="0" applyProtection="0"/>
    <xf numFmtId="0" fontId="21" fillId="23" borderId="15" applyNumberFormat="0" applyFon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2" fillId="0" borderId="0"/>
    <xf numFmtId="0" fontId="21" fillId="23" borderId="19" applyNumberFormat="0" applyFont="0" applyAlignment="0" applyProtection="0"/>
    <xf numFmtId="0" fontId="21" fillId="23" borderId="19" applyNumberFormat="0" applyFon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4" fillId="7" borderId="26" applyNumberForma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7" fillId="20" borderId="24" applyNumberFormat="0" applyAlignment="0" applyProtection="0"/>
    <xf numFmtId="0" fontId="17" fillId="20" borderId="24" applyNumberFormat="0" applyAlignment="0" applyProtection="0"/>
    <xf numFmtId="0" fontId="17" fillId="20" borderId="24" applyNumberFormat="0" applyAlignment="0" applyProtection="0"/>
    <xf numFmtId="0" fontId="21" fillId="23" borderId="23" applyNumberFormat="0" applyFont="0" applyAlignment="0" applyProtection="0"/>
    <xf numFmtId="0" fontId="21" fillId="23" borderId="23" applyNumberFormat="0" applyFont="0" applyAlignment="0" applyProtection="0"/>
    <xf numFmtId="0" fontId="21" fillId="23" borderId="23" applyNumberFormat="0" applyFont="0" applyAlignment="0" applyProtection="0"/>
    <xf numFmtId="0" fontId="21" fillId="23" borderId="32" applyNumberFormat="0" applyFon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7" fillId="20" borderId="33" applyNumberFormat="0" applyAlignment="0" applyProtection="0"/>
    <xf numFmtId="0" fontId="14" fillId="7" borderId="22" applyNumberFormat="0" applyAlignment="0" applyProtection="0"/>
    <xf numFmtId="0" fontId="14" fillId="7" borderId="22" applyNumberFormat="0" applyAlignment="0" applyProtection="0"/>
    <xf numFmtId="0" fontId="14" fillId="7" borderId="22" applyNumberFormat="0" applyAlignment="0" applyProtection="0"/>
    <xf numFmtId="0" fontId="17" fillId="20" borderId="33" applyNumberFormat="0" applyAlignment="0" applyProtection="0"/>
    <xf numFmtId="0" fontId="14" fillId="7" borderId="31" applyNumberFormat="0" applyAlignment="0" applyProtection="0"/>
    <xf numFmtId="0" fontId="14" fillId="7" borderId="31" applyNumberFormat="0" applyAlignment="0" applyProtection="0"/>
    <xf numFmtId="0" fontId="14" fillId="7" borderId="31" applyNumberFormat="0" applyAlignment="0" applyProtection="0"/>
    <xf numFmtId="0" fontId="7" fillId="20" borderId="31" applyNumberFormat="0" applyAlignment="0" applyProtection="0"/>
    <xf numFmtId="0" fontId="7" fillId="20" borderId="31" applyNumberFormat="0" applyAlignment="0" applyProtection="0"/>
    <xf numFmtId="0" fontId="7" fillId="20" borderId="31" applyNumberFormat="0" applyAlignment="0" applyProtection="0"/>
    <xf numFmtId="0" fontId="7" fillId="20" borderId="22" applyNumberFormat="0" applyAlignment="0" applyProtection="0"/>
    <xf numFmtId="0" fontId="7" fillId="20" borderId="22" applyNumberFormat="0" applyAlignment="0" applyProtection="0"/>
    <xf numFmtId="0" fontId="7" fillId="20" borderId="22" applyNumberFormat="0" applyAlignment="0" applyProtection="0"/>
    <xf numFmtId="0" fontId="7" fillId="20" borderId="26" applyNumberFormat="0" applyAlignment="0" applyProtection="0"/>
    <xf numFmtId="0" fontId="7" fillId="20" borderId="26" applyNumberFormat="0" applyAlignment="0" applyProtection="0"/>
    <xf numFmtId="0" fontId="7" fillId="20" borderId="26" applyNumberFormat="0" applyAlignment="0" applyProtection="0"/>
    <xf numFmtId="0" fontId="14" fillId="7" borderId="26" applyNumberFormat="0" applyAlignment="0" applyProtection="0"/>
    <xf numFmtId="0" fontId="14" fillId="7" borderId="26" applyNumberFormat="0" applyAlignment="0" applyProtection="0"/>
    <xf numFmtId="0" fontId="21" fillId="23" borderId="32" applyNumberFormat="0" applyFont="0" applyAlignment="0" applyProtection="0"/>
    <xf numFmtId="0" fontId="21" fillId="23" borderId="27" applyNumberFormat="0" applyFont="0" applyAlignment="0" applyProtection="0"/>
    <xf numFmtId="0" fontId="21" fillId="23" borderId="27" applyNumberFormat="0" applyFont="0" applyAlignment="0" applyProtection="0"/>
    <xf numFmtId="0" fontId="1" fillId="0" borderId="0"/>
    <xf numFmtId="0" fontId="17" fillId="20" borderId="33" applyNumberFormat="0" applyAlignment="0" applyProtection="0"/>
    <xf numFmtId="0" fontId="21" fillId="23" borderId="27" applyNumberFormat="0" applyFont="0" applyAlignment="0" applyProtection="0"/>
    <xf numFmtId="0" fontId="17" fillId="20" borderId="28" applyNumberFormat="0" applyAlignment="0" applyProtection="0"/>
    <xf numFmtId="0" fontId="17" fillId="20" borderId="28" applyNumberFormat="0" applyAlignment="0" applyProtection="0"/>
    <xf numFmtId="0" fontId="17" fillId="20" borderId="28" applyNumberFormat="0" applyAlignment="0" applyProtection="0"/>
    <xf numFmtId="0" fontId="19" fillId="0" borderId="29" applyNumberFormat="0" applyFill="0" applyAlignment="0" applyProtection="0"/>
    <xf numFmtId="0" fontId="19" fillId="0" borderId="29" applyNumberFormat="0" applyFill="0" applyAlignment="0" applyProtection="0"/>
    <xf numFmtId="0" fontId="19" fillId="0" borderId="29" applyNumberFormat="0" applyFill="0" applyAlignment="0" applyProtection="0"/>
    <xf numFmtId="0" fontId="21" fillId="23" borderId="32" applyNumberFormat="0" applyFont="0" applyAlignment="0" applyProtection="0"/>
  </cellStyleXfs>
  <cellXfs count="55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/>
    </xf>
    <xf numFmtId="168" fontId="22" fillId="27" borderId="10" xfId="0" applyNumberFormat="1" applyFont="1" applyFill="1" applyBorder="1" applyAlignment="1">
      <alignment horizontal="left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7" borderId="12" xfId="0" applyNumberFormat="1" applyFont="1" applyFill="1" applyBorder="1" applyAlignment="1">
      <alignment horizontal="left" vertical="center" wrapText="1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6" borderId="0" xfId="0" applyNumberFormat="1" applyFont="1" applyFill="1" applyBorder="1" applyAlignment="1">
      <alignment horizontal="left" vertical="center" wrapText="1"/>
    </xf>
    <xf numFmtId="168" fontId="22" fillId="26" borderId="0" xfId="0" applyNumberFormat="1" applyFont="1" applyFill="1" applyBorder="1" applyAlignment="1">
      <alignment horizontal="center" vertical="center"/>
    </xf>
    <xf numFmtId="0" fontId="23" fillId="26" borderId="0" xfId="0" applyFont="1" applyFill="1" applyBorder="1"/>
    <xf numFmtId="0" fontId="23" fillId="26" borderId="0" xfId="0" applyFont="1" applyFill="1"/>
    <xf numFmtId="168" fontId="22" fillId="27" borderId="12" xfId="0" applyNumberFormat="1" applyFont="1" applyFill="1" applyBorder="1" applyAlignment="1">
      <alignment horizontal="center" vertical="center" wrapText="1"/>
    </xf>
    <xf numFmtId="0" fontId="23" fillId="0" borderId="12" xfId="0" applyFont="1" applyBorder="1"/>
    <xf numFmtId="0" fontId="2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2" fillId="28" borderId="12" xfId="0" applyFont="1" applyFill="1" applyBorder="1" applyAlignment="1">
      <alignment horizontal="center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4" borderId="12" xfId="0" applyNumberFormat="1" applyFont="1" applyFill="1" applyBorder="1" applyAlignment="1">
      <alignment horizontal="center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4" borderId="12" xfId="0" applyNumberFormat="1" applyFont="1" applyFill="1" applyBorder="1" applyAlignment="1">
      <alignment horizontal="center" vertical="center"/>
    </xf>
    <xf numFmtId="0" fontId="23" fillId="0" borderId="12" xfId="0" applyFont="1" applyBorder="1"/>
    <xf numFmtId="168" fontId="22" fillId="26" borderId="30" xfId="0" applyNumberFormat="1" applyFont="1" applyFill="1" applyBorder="1" applyAlignment="1">
      <alignment horizontal="center" vertical="center" wrapText="1"/>
    </xf>
    <xf numFmtId="168" fontId="22" fillId="28" borderId="30" xfId="0" applyNumberFormat="1" applyFont="1" applyFill="1" applyBorder="1" applyAlignment="1">
      <alignment horizontal="center" vertical="center"/>
    </xf>
    <xf numFmtId="168" fontId="22" fillId="0" borderId="30" xfId="0" applyNumberFormat="1" applyFont="1" applyBorder="1" applyAlignment="1">
      <alignment horizontal="center" vertical="center"/>
    </xf>
    <xf numFmtId="167" fontId="24" fillId="0" borderId="35" xfId="4" applyFont="1" applyBorder="1"/>
    <xf numFmtId="0" fontId="24" fillId="0" borderId="36" xfId="0" applyFont="1" applyBorder="1"/>
    <xf numFmtId="168" fontId="26" fillId="26" borderId="30" xfId="0" applyNumberFormat="1" applyFont="1" applyFill="1" applyBorder="1" applyAlignment="1">
      <alignment horizontal="center" vertical="center" wrapText="1"/>
    </xf>
    <xf numFmtId="168" fontId="22" fillId="24" borderId="30" xfId="0" applyNumberFormat="1" applyFont="1" applyFill="1" applyBorder="1" applyAlignment="1">
      <alignment horizontal="center" vertical="center"/>
    </xf>
    <xf numFmtId="0" fontId="23" fillId="26" borderId="30" xfId="0" applyFont="1" applyFill="1" applyBorder="1"/>
    <xf numFmtId="168" fontId="22" fillId="26" borderId="30" xfId="0" applyNumberFormat="1" applyFont="1" applyFill="1" applyBorder="1" applyAlignment="1">
      <alignment horizontal="center"/>
    </xf>
    <xf numFmtId="0" fontId="23" fillId="26" borderId="30" xfId="0" applyFont="1" applyFill="1" applyBorder="1" applyAlignment="1">
      <alignment horizontal="left" wrapText="1"/>
    </xf>
    <xf numFmtId="0" fontId="22" fillId="28" borderId="12" xfId="0" applyFont="1" applyFill="1" applyBorder="1" applyAlignment="1">
      <alignment horizontal="left" vertical="center" wrapText="1"/>
    </xf>
    <xf numFmtId="168" fontId="22" fillId="26" borderId="11" xfId="0" applyNumberFormat="1" applyFont="1" applyFill="1" applyBorder="1" applyAlignment="1">
      <alignment horizontal="center"/>
    </xf>
    <xf numFmtId="168" fontId="25" fillId="24" borderId="12" xfId="0" applyNumberFormat="1" applyFont="1" applyFill="1" applyBorder="1" applyAlignment="1">
      <alignment horizontal="center" vertical="center"/>
    </xf>
    <xf numFmtId="168" fontId="25" fillId="24" borderId="37" xfId="0" applyNumberFormat="1" applyFont="1" applyFill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8" fontId="23" fillId="0" borderId="0" xfId="0" applyNumberFormat="1" applyFont="1"/>
    <xf numFmtId="0" fontId="22" fillId="28" borderId="3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168" fontId="22" fillId="0" borderId="0" xfId="0" applyNumberFormat="1" applyFont="1" applyFill="1" applyBorder="1" applyAlignment="1">
      <alignment horizontal="center" vertical="center"/>
    </xf>
    <xf numFmtId="168" fontId="23" fillId="0" borderId="0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7" fillId="25" borderId="13" xfId="0" applyNumberFormat="1" applyFont="1" applyFill="1" applyBorder="1" applyAlignment="1">
      <alignment horizontal="left" vertical="center" wrapText="1"/>
    </xf>
    <xf numFmtId="0" fontId="27" fillId="25" borderId="0" xfId="0" applyNumberFormat="1" applyFont="1" applyFill="1" applyBorder="1" applyAlignment="1">
      <alignment horizontal="left" vertical="center" wrapText="1"/>
    </xf>
    <xf numFmtId="0" fontId="23" fillId="0" borderId="0" xfId="0" applyFont="1" applyBorder="1"/>
    <xf numFmtId="0" fontId="23" fillId="0" borderId="30" xfId="0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</cellXfs>
  <cellStyles count="212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2 2" xfId="142"/>
    <cellStyle name="Calculation 2 3" xfId="141"/>
    <cellStyle name="Calculation 2 4" xfId="193"/>
    <cellStyle name="Calculation 2 5" xfId="194"/>
    <cellStyle name="Calculation 2 6" xfId="190"/>
    <cellStyle name="Calculation 3" xfId="82"/>
    <cellStyle name="Calculation 3 2" xfId="143"/>
    <cellStyle name="Calculation 3 3" xfId="140"/>
    <cellStyle name="Calculation 3 4" xfId="192"/>
    <cellStyle name="Calculation 3 5" xfId="195"/>
    <cellStyle name="Calculation 3 6" xfId="189"/>
    <cellStyle name="Calculation 4" xfId="83"/>
    <cellStyle name="Calculation 4 2" xfId="144"/>
    <cellStyle name="Calculation 4 3" xfId="139"/>
    <cellStyle name="Calculation 4 4" xfId="191"/>
    <cellStyle name="Calculation 4 5" xfId="196"/>
    <cellStyle name="Calculation 4 6" xfId="188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Input 2" xfId="105"/>
    <cellStyle name="Input 2 2" xfId="145"/>
    <cellStyle name="Input 2 3" xfId="138"/>
    <cellStyle name="Input 2 4" xfId="183"/>
    <cellStyle name="Input 2 5" xfId="166"/>
    <cellStyle name="Input 2 6" xfId="187"/>
    <cellStyle name="Input 3" xfId="106"/>
    <cellStyle name="Input 3 2" xfId="146"/>
    <cellStyle name="Input 3 3" xfId="137"/>
    <cellStyle name="Input 3 4" xfId="182"/>
    <cellStyle name="Input 3 5" xfId="197"/>
    <cellStyle name="Input 3 6" xfId="186"/>
    <cellStyle name="Input 4" xfId="107"/>
    <cellStyle name="Input 4 2" xfId="147"/>
    <cellStyle name="Input 4 3" xfId="136"/>
    <cellStyle name="Input 4 4" xfId="181"/>
    <cellStyle name="Input 4 5" xfId="198"/>
    <cellStyle name="Input 4 6" xfId="185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2 5" xfId="157"/>
    <cellStyle name="Normal 2 6" xfId="202"/>
    <cellStyle name="Normal 3" xfId="117"/>
    <cellStyle name="Normal 4" xfId="118"/>
    <cellStyle name="Note 2" xfId="119"/>
    <cellStyle name="Note 2 2" xfId="148"/>
    <cellStyle name="Note 2 3" xfId="135"/>
    <cellStyle name="Note 2 4" xfId="175"/>
    <cellStyle name="Note 2 5" xfId="200"/>
    <cellStyle name="Note 2 6" xfId="199"/>
    <cellStyle name="Note 3" xfId="120"/>
    <cellStyle name="Note 3 2" xfId="149"/>
    <cellStyle name="Note 3 3" xfId="158"/>
    <cellStyle name="Note 3 4" xfId="174"/>
    <cellStyle name="Note 3 5" xfId="201"/>
    <cellStyle name="Note 3 6" xfId="176"/>
    <cellStyle name="Note 4" xfId="121"/>
    <cellStyle name="Note 4 2" xfId="150"/>
    <cellStyle name="Note 4 3" xfId="159"/>
    <cellStyle name="Note 4 4" xfId="173"/>
    <cellStyle name="Note 4 5" xfId="204"/>
    <cellStyle name="Note 4 6" xfId="211"/>
    <cellStyle name="Output 2" xfId="122"/>
    <cellStyle name="Output 2 2" xfId="151"/>
    <cellStyle name="Output 2 3" xfId="160"/>
    <cellStyle name="Output 2 4" xfId="172"/>
    <cellStyle name="Output 2 5" xfId="205"/>
    <cellStyle name="Output 2 6" xfId="184"/>
    <cellStyle name="Output 3" xfId="123"/>
    <cellStyle name="Output 3 2" xfId="152"/>
    <cellStyle name="Output 3 3" xfId="161"/>
    <cellStyle name="Output 3 4" xfId="171"/>
    <cellStyle name="Output 3 5" xfId="206"/>
    <cellStyle name="Output 3 6" xfId="203"/>
    <cellStyle name="Output 4" xfId="124"/>
    <cellStyle name="Output 4 2" xfId="153"/>
    <cellStyle name="Output 4 3" xfId="162"/>
    <cellStyle name="Output 4 4" xfId="170"/>
    <cellStyle name="Output 4 5" xfId="207"/>
    <cellStyle name="Output 4 6" xfId="180"/>
    <cellStyle name="Percent" xfId="1"/>
    <cellStyle name="Title 2" xfId="125"/>
    <cellStyle name="Title 3" xfId="126"/>
    <cellStyle name="Title 4" xfId="127"/>
    <cellStyle name="Total 2" xfId="128"/>
    <cellStyle name="Total 2 2" xfId="154"/>
    <cellStyle name="Total 2 3" xfId="163"/>
    <cellStyle name="Total 2 4" xfId="169"/>
    <cellStyle name="Total 2 5" xfId="208"/>
    <cellStyle name="Total 2 6" xfId="179"/>
    <cellStyle name="Total 3" xfId="129"/>
    <cellStyle name="Total 3 2" xfId="155"/>
    <cellStyle name="Total 3 3" xfId="164"/>
    <cellStyle name="Total 3 4" xfId="168"/>
    <cellStyle name="Total 3 5" xfId="209"/>
    <cellStyle name="Total 3 6" xfId="178"/>
    <cellStyle name="Total 4" xfId="130"/>
    <cellStyle name="Total 4 2" xfId="156"/>
    <cellStyle name="Total 4 3" xfId="165"/>
    <cellStyle name="Total 4 4" xfId="167"/>
    <cellStyle name="Total 4 5" xfId="210"/>
    <cellStyle name="Total 4 6" xfId="177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6" workbookViewId="0">
      <selection activeCell="B34" sqref="B34:B35"/>
    </sheetView>
  </sheetViews>
  <sheetFormatPr defaultColWidth="9.140625" defaultRowHeight="15" x14ac:dyDescent="0.25"/>
  <cols>
    <col min="1" max="1" width="54.85546875" style="1" customWidth="1"/>
    <col min="2" max="2" width="35.28515625" style="1" customWidth="1"/>
    <col min="3" max="3" width="39.42578125" style="2" customWidth="1"/>
    <col min="4" max="4" width="47.42578125" style="1" customWidth="1"/>
    <col min="5" max="5" width="29" style="1" customWidth="1"/>
    <col min="6" max="6" width="32.7109375" style="1" customWidth="1"/>
    <col min="7" max="7" width="22.85546875" style="1" customWidth="1"/>
    <col min="8" max="16384" width="9.140625" style="1"/>
  </cols>
  <sheetData>
    <row r="1" spans="1:9" ht="104.25" customHeight="1" x14ac:dyDescent="0.25">
      <c r="A1" s="49" t="s">
        <v>27</v>
      </c>
      <c r="B1" s="50"/>
      <c r="C1" s="50"/>
    </row>
    <row r="2" spans="1:9" ht="51" customHeight="1" x14ac:dyDescent="0.25">
      <c r="A2" s="13"/>
      <c r="B2" s="40" t="s">
        <v>24</v>
      </c>
      <c r="C2" s="39" t="s">
        <v>26</v>
      </c>
      <c r="D2" s="16" t="s">
        <v>25</v>
      </c>
      <c r="E2" s="28"/>
      <c r="F2" s="29"/>
    </row>
    <row r="3" spans="1:9" ht="37.5" customHeight="1" x14ac:dyDescent="0.25">
      <c r="A3" s="42" t="s">
        <v>1</v>
      </c>
      <c r="B3" s="26">
        <v>71770000</v>
      </c>
      <c r="C3" s="26">
        <f>B3-D3</f>
        <v>62247693.600000001</v>
      </c>
      <c r="D3" s="26">
        <v>9522306.4000000004</v>
      </c>
      <c r="G3" s="41"/>
    </row>
    <row r="4" spans="1:9" ht="24" customHeight="1" x14ac:dyDescent="0.25">
      <c r="A4" s="43"/>
      <c r="B4" s="44"/>
      <c r="C4" s="45"/>
      <c r="D4" s="44"/>
      <c r="G4" s="41"/>
    </row>
    <row r="5" spans="1:9" ht="24" customHeight="1" x14ac:dyDescent="0.25">
      <c r="A5" s="43"/>
      <c r="B5" s="44"/>
      <c r="C5" s="45"/>
      <c r="D5" s="44"/>
      <c r="G5" s="41"/>
    </row>
    <row r="6" spans="1:9" ht="43.5" customHeight="1" x14ac:dyDescent="0.25">
      <c r="A6" s="46" t="s">
        <v>2</v>
      </c>
      <c r="B6" s="46" t="s">
        <v>3</v>
      </c>
      <c r="C6" s="47" t="s">
        <v>12</v>
      </c>
      <c r="D6" s="46" t="s">
        <v>4</v>
      </c>
      <c r="E6" s="48" t="s">
        <v>10</v>
      </c>
      <c r="F6" s="47" t="s">
        <v>11</v>
      </c>
    </row>
    <row r="7" spans="1:9" ht="45" customHeight="1" x14ac:dyDescent="0.25">
      <c r="A7" s="4" t="s">
        <v>6</v>
      </c>
      <c r="B7" s="25">
        <v>3000000</v>
      </c>
      <c r="C7" s="25">
        <v>179820</v>
      </c>
      <c r="D7" s="5">
        <v>2820180</v>
      </c>
      <c r="E7" s="26">
        <v>-2000000</v>
      </c>
      <c r="F7" s="25">
        <v>5000000</v>
      </c>
    </row>
    <row r="8" spans="1:9" ht="85.5" x14ac:dyDescent="0.25">
      <c r="A8" s="6" t="s">
        <v>5</v>
      </c>
      <c r="B8" s="30">
        <v>11500000</v>
      </c>
      <c r="C8" s="25">
        <v>0</v>
      </c>
      <c r="D8" s="21">
        <v>11500000</v>
      </c>
      <c r="E8" s="26">
        <v>-5000000</v>
      </c>
      <c r="F8" s="25">
        <v>16500000</v>
      </c>
    </row>
    <row r="9" spans="1:9" ht="47.25" customHeight="1" x14ac:dyDescent="0.25">
      <c r="A9" s="6" t="s">
        <v>7</v>
      </c>
      <c r="B9" s="25">
        <v>1000000</v>
      </c>
      <c r="C9" s="25">
        <v>0</v>
      </c>
      <c r="D9" s="21">
        <v>1000000</v>
      </c>
      <c r="E9" s="26">
        <v>-297086.0299405111</v>
      </c>
      <c r="F9" s="25">
        <v>1297086.0299405111</v>
      </c>
    </row>
    <row r="10" spans="1:9" ht="57" x14ac:dyDescent="0.25">
      <c r="A10" s="6" t="s">
        <v>8</v>
      </c>
      <c r="B10" s="25">
        <v>2250000</v>
      </c>
      <c r="C10" s="25">
        <v>0</v>
      </c>
      <c r="D10" s="21">
        <v>2250000</v>
      </c>
      <c r="E10" s="26">
        <v>0</v>
      </c>
      <c r="F10" s="25">
        <v>2250000</v>
      </c>
      <c r="I10" s="1" t="s">
        <v>0</v>
      </c>
    </row>
    <row r="11" spans="1:9" ht="47.25" customHeight="1" x14ac:dyDescent="0.25">
      <c r="A11" s="6" t="s">
        <v>9</v>
      </c>
      <c r="B11" s="25">
        <v>25750000</v>
      </c>
      <c r="C11" s="25">
        <v>8794455.4000000004</v>
      </c>
      <c r="D11" s="21">
        <v>16955544.600000001</v>
      </c>
      <c r="E11" s="26">
        <v>16755544.600000001</v>
      </c>
      <c r="F11" s="25">
        <v>200000</v>
      </c>
    </row>
    <row r="12" spans="1:9" ht="35.25" customHeight="1" x14ac:dyDescent="0.25">
      <c r="A12" s="6" t="s">
        <v>13</v>
      </c>
      <c r="B12" s="25">
        <v>2800000</v>
      </c>
      <c r="C12" s="25">
        <v>718476</v>
      </c>
      <c r="D12" s="21">
        <v>2081524</v>
      </c>
      <c r="E12" s="26">
        <v>2081524</v>
      </c>
      <c r="F12" s="25">
        <v>0</v>
      </c>
    </row>
    <row r="13" spans="1:9" ht="50.25" customHeight="1" x14ac:dyDescent="0.25">
      <c r="A13" s="6" t="s">
        <v>14</v>
      </c>
      <c r="B13" s="25">
        <v>300000</v>
      </c>
      <c r="C13" s="25">
        <v>0</v>
      </c>
      <c r="D13" s="21">
        <v>300000</v>
      </c>
      <c r="E13" s="26">
        <v>254000</v>
      </c>
      <c r="F13" s="25">
        <v>46000</v>
      </c>
    </row>
    <row r="14" spans="1:9" ht="43.5" customHeight="1" x14ac:dyDescent="0.25">
      <c r="A14" s="6" t="s">
        <v>15</v>
      </c>
      <c r="B14" s="25">
        <v>300000</v>
      </c>
      <c r="C14" s="25">
        <v>0</v>
      </c>
      <c r="D14" s="21">
        <v>300000</v>
      </c>
      <c r="E14" s="26">
        <v>-85369.680329476367</v>
      </c>
      <c r="F14" s="25">
        <v>385369.68032947637</v>
      </c>
    </row>
    <row r="15" spans="1:9" ht="32.25" customHeight="1" x14ac:dyDescent="0.25">
      <c r="A15" s="6" t="s">
        <v>16</v>
      </c>
      <c r="B15" s="31">
        <f>SUM(B7:B14)</f>
        <v>46900000</v>
      </c>
      <c r="C15" s="20">
        <v>9512931.4000000004</v>
      </c>
      <c r="D15" s="7">
        <f>SUM(D7:D14)</f>
        <v>37207248.600000001</v>
      </c>
      <c r="E15" s="37">
        <v>3977088.889730012</v>
      </c>
      <c r="F15" s="22">
        <v>25409979.710269988</v>
      </c>
    </row>
    <row r="16" spans="1:9" s="11" customFormat="1" ht="30.75" customHeight="1" x14ac:dyDescent="0.25">
      <c r="A16" s="8"/>
      <c r="B16" s="9"/>
      <c r="C16" s="9"/>
      <c r="D16" s="10"/>
      <c r="E16" s="9"/>
      <c r="F16" s="10"/>
    </row>
    <row r="17" spans="1:6" ht="36.75" customHeight="1" x14ac:dyDescent="0.25">
      <c r="A17" s="12" t="s">
        <v>17</v>
      </c>
      <c r="B17" s="3" t="s">
        <v>3</v>
      </c>
      <c r="C17" s="15" t="s">
        <v>12</v>
      </c>
      <c r="D17" s="3" t="s">
        <v>4</v>
      </c>
      <c r="E17" s="17" t="s">
        <v>10</v>
      </c>
      <c r="F17" s="15" t="s">
        <v>11</v>
      </c>
    </row>
    <row r="18" spans="1:6" ht="57" x14ac:dyDescent="0.25">
      <c r="A18" s="15" t="s">
        <v>18</v>
      </c>
      <c r="B18" s="25">
        <v>1000000</v>
      </c>
      <c r="C18" s="25">
        <v>0</v>
      </c>
      <c r="D18" s="25">
        <v>1000000</v>
      </c>
      <c r="E18" s="26">
        <f>D18-F18</f>
        <v>704627.7047787148</v>
      </c>
      <c r="F18" s="27">
        <v>295372.2952212852</v>
      </c>
    </row>
    <row r="19" spans="1:6" ht="25.5" customHeight="1" x14ac:dyDescent="0.25">
      <c r="A19" s="6" t="s">
        <v>16</v>
      </c>
      <c r="B19" s="23">
        <f>B18</f>
        <v>1000000</v>
      </c>
      <c r="C19" s="14"/>
      <c r="D19" s="24"/>
      <c r="E19" s="24"/>
      <c r="F19" s="24"/>
    </row>
    <row r="22" spans="1:6" ht="39.75" customHeight="1" x14ac:dyDescent="0.25">
      <c r="A22" s="12" t="s">
        <v>19</v>
      </c>
      <c r="B22" s="3" t="s">
        <v>3</v>
      </c>
      <c r="C22" s="15" t="s">
        <v>12</v>
      </c>
      <c r="D22" s="3" t="s">
        <v>4</v>
      </c>
      <c r="E22" s="17" t="s">
        <v>10</v>
      </c>
      <c r="F22" s="15" t="s">
        <v>11</v>
      </c>
    </row>
    <row r="23" spans="1:6" ht="37.5" customHeight="1" x14ac:dyDescent="0.25">
      <c r="A23" s="13"/>
      <c r="B23" s="18">
        <v>300000</v>
      </c>
      <c r="C23" s="18">
        <v>9375</v>
      </c>
      <c r="D23" s="18">
        <v>290625</v>
      </c>
      <c r="E23" s="13"/>
      <c r="F23" s="13"/>
    </row>
    <row r="24" spans="1:6" ht="34.5" customHeight="1" x14ac:dyDescent="0.25">
      <c r="A24" s="13"/>
      <c r="B24" s="19">
        <v>300000</v>
      </c>
      <c r="C24" s="19">
        <v>9375</v>
      </c>
      <c r="D24" s="19">
        <v>290625</v>
      </c>
      <c r="E24" s="13"/>
      <c r="F24" s="13"/>
    </row>
    <row r="27" spans="1:6" ht="32.25" customHeight="1" x14ac:dyDescent="0.25">
      <c r="A27" s="35" t="s">
        <v>23</v>
      </c>
    </row>
    <row r="28" spans="1:6" ht="30" x14ac:dyDescent="0.25">
      <c r="A28" s="34" t="s">
        <v>20</v>
      </c>
      <c r="B28" s="33">
        <f>7000000-2000000</f>
        <v>5000000</v>
      </c>
    </row>
    <row r="29" spans="1:6" ht="30" x14ac:dyDescent="0.25">
      <c r="A29" s="34" t="s">
        <v>21</v>
      </c>
      <c r="B29" s="33">
        <f>7000000-2000000</f>
        <v>5000000</v>
      </c>
    </row>
    <row r="30" spans="1:6" ht="25.5" customHeight="1" thickBot="1" x14ac:dyDescent="0.3">
      <c r="A30" s="32" t="s">
        <v>22</v>
      </c>
      <c r="B30" s="36">
        <f>16500000-3000000</f>
        <v>13500000</v>
      </c>
    </row>
    <row r="31" spans="1:6" ht="26.25" customHeight="1" thickBot="1" x14ac:dyDescent="0.3">
      <c r="A31" s="10"/>
      <c r="B31" s="38">
        <f>SUM(B28:B30)</f>
        <v>23500000</v>
      </c>
    </row>
    <row r="33" spans="1:2" x14ac:dyDescent="0.25">
      <c r="A33" s="53" t="s">
        <v>28</v>
      </c>
      <c r="B33" s="54"/>
    </row>
    <row r="34" spans="1:2" x14ac:dyDescent="0.25">
      <c r="A34" s="52" t="s">
        <v>32</v>
      </c>
      <c r="B34" s="52" t="s">
        <v>29</v>
      </c>
    </row>
    <row r="35" spans="1:2" x14ac:dyDescent="0.25">
      <c r="A35" s="52" t="s">
        <v>31</v>
      </c>
      <c r="B35" s="52" t="s">
        <v>30</v>
      </c>
    </row>
    <row r="36" spans="1:2" x14ac:dyDescent="0.25">
      <c r="A36" s="51"/>
      <c r="B36" s="51"/>
    </row>
    <row r="37" spans="1:2" x14ac:dyDescent="0.25">
      <c r="A37" s="51"/>
      <c r="B37" s="51"/>
    </row>
  </sheetData>
  <mergeCells count="2">
    <mergeCell ref="A1:C1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Component 1</vt:lpstr>
      <vt:lpstr>Sheet1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Kvernadze</cp:lastModifiedBy>
  <cp:lastPrinted>2015-01-16T19:06:11Z</cp:lastPrinted>
  <dcterms:created xsi:type="dcterms:W3CDTF">2008-08-01T19:30:21Z</dcterms:created>
  <dcterms:modified xsi:type="dcterms:W3CDTF">2020-07-10T17:31:01Z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