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activeTab="1"/>
  </bookViews>
  <sheets>
    <sheet name="ხარისხის კონტროლი" sheetId="1" r:id="rId1"/>
    <sheet name="Reestri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" i="1"/>
  <c r="E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" i="1"/>
</calcChain>
</file>

<file path=xl/sharedStrings.xml><?xml version="1.0" encoding="utf-8"?>
<sst xmlns="http://schemas.openxmlformats.org/spreadsheetml/2006/main" count="170" uniqueCount="89">
  <si>
    <t>excel-ის ნომერი</t>
  </si>
  <si>
    <t>პირადი ნომერი</t>
  </si>
  <si>
    <t>01027035300</t>
  </si>
  <si>
    <t>37001018521</t>
  </si>
  <si>
    <t>01020011321</t>
  </si>
  <si>
    <t>01005010651</t>
  </si>
  <si>
    <t>62006041203</t>
  </si>
  <si>
    <t>01025017106</t>
  </si>
  <si>
    <t>60001126865</t>
  </si>
  <si>
    <t>01001009428</t>
  </si>
  <si>
    <t>01005010433</t>
  </si>
  <si>
    <t>01015014870</t>
  </si>
  <si>
    <t>01009004246</t>
  </si>
  <si>
    <t>01031004979</t>
  </si>
  <si>
    <t>01001030818</t>
  </si>
  <si>
    <t>01002026024</t>
  </si>
  <si>
    <t>60001153513</t>
  </si>
  <si>
    <t>33001009399</t>
  </si>
  <si>
    <t>35001102682</t>
  </si>
  <si>
    <t>20210118</t>
  </si>
  <si>
    <t>01001002669</t>
  </si>
  <si>
    <t>01012020619</t>
  </si>
  <si>
    <t>ExamId</t>
  </si>
  <si>
    <t>სკრინინგის რაუნდი</t>
  </si>
  <si>
    <t>კვლევის თარიღი</t>
  </si>
  <si>
    <t>ისტორიის ნომერი</t>
  </si>
  <si>
    <t>პაციენტის ასაკი</t>
  </si>
  <si>
    <t>ციკლის დღე და რეგულარობა</t>
  </si>
  <si>
    <t>ორსულობა/შვილოსნობა/აბორტი</t>
  </si>
  <si>
    <t>გადატანილი გინეკოლოგიური დაავადებები</t>
  </si>
  <si>
    <t>ციტოლოგი</t>
  </si>
  <si>
    <t>დიაგნოზი</t>
  </si>
  <si>
    <t>მეორადი წაკითხვა</t>
  </si>
  <si>
    <t>დაწესებულება</t>
  </si>
  <si>
    <t>პირველადი</t>
  </si>
  <si>
    <t>12 01 2021</t>
  </si>
  <si>
    <t>14/4/-</t>
  </si>
  <si>
    <t>აბლაცია -  25 წ.წ</t>
  </si>
  <si>
    <t>ბარაბაძე ეკატერინე</t>
  </si>
  <si>
    <t>AGUS</t>
  </si>
  <si>
    <t>ა(ა) იპ ეროვნული სკრინინგ ცენტრი ვარკეთილის ფილიალი</t>
  </si>
  <si>
    <t>FU</t>
  </si>
  <si>
    <t>11 01 2021</t>
  </si>
  <si>
    <t>29,12,20</t>
  </si>
  <si>
    <t xml:space="preserve">4/2/ხელოვნური; </t>
  </si>
  <si>
    <t>2019 წ  პაპ ნორმა, კოლპო cin 1</t>
  </si>
  <si>
    <t>LSIL/CIN1</t>
  </si>
  <si>
    <t>ა(ა) იპ ეროვნული სკრინინგ ცენტრი დიდუბის ფილიალი</t>
  </si>
  <si>
    <t>01,01,21</t>
  </si>
  <si>
    <t>2/2/-</t>
  </si>
  <si>
    <t>არა</t>
  </si>
  <si>
    <t>ASCUS</t>
  </si>
  <si>
    <t>3/2/-</t>
  </si>
  <si>
    <t>Pap - AGUS 2019წ. კოლპოსკოპია არ ჩაუტარებია .კრიოდესტრუქცია</t>
  </si>
  <si>
    <t>ASC-H</t>
  </si>
  <si>
    <t>5/3/-</t>
  </si>
  <si>
    <t>11/2/-</t>
  </si>
  <si>
    <t>ელექტროკოაგულაცია</t>
  </si>
  <si>
    <t>სკრინინგი 3</t>
  </si>
  <si>
    <t>5/2/-</t>
  </si>
  <si>
    <t>კრიოდესტრუქცია</t>
  </si>
  <si>
    <t>სკრინინგი 2</t>
  </si>
  <si>
    <t>13 01 2021</t>
  </si>
  <si>
    <t>16წლის წინ</t>
  </si>
  <si>
    <t xml:space="preserve">3/1/ხელოვნური; ხელოვნური; ხელოვნური; ხელოვნური; ხელოვნური; </t>
  </si>
  <si>
    <t>საშვილონოს და მარჯვენა დანამატის ამპუტაცის 16წლის წინ</t>
  </si>
  <si>
    <t>თოფურიძე სოფიო</t>
  </si>
  <si>
    <t>29 12 2020</t>
  </si>
  <si>
    <t>28,12,2020</t>
  </si>
  <si>
    <t xml:space="preserve"> 3/2 /ხელოვნური</t>
  </si>
  <si>
    <t>პაპ ASCUS, kolpo cin1</t>
  </si>
  <si>
    <t>ა(ა) იპ ეროვნული სკრინინგ ცენტრი გლდანის ფილიალი</t>
  </si>
  <si>
    <t>25,12,2020</t>
  </si>
  <si>
    <t xml:space="preserve"> 1/ 1/-</t>
  </si>
  <si>
    <t>პაპ LSIL, kolpo cin1</t>
  </si>
  <si>
    <t>20,12,2020</t>
  </si>
  <si>
    <t>2 / 2/-</t>
  </si>
  <si>
    <t>15 01 2021</t>
  </si>
  <si>
    <t>06,01,2021</t>
  </si>
  <si>
    <t>2/ 2/-</t>
  </si>
  <si>
    <t>17,12,2020</t>
  </si>
  <si>
    <t xml:space="preserve">5/ 2/ხელოვნური; </t>
  </si>
  <si>
    <t>პაპ ASCUS, kolp cin1</t>
  </si>
  <si>
    <t>NILM</t>
  </si>
  <si>
    <t>CANDIDA</t>
  </si>
  <si>
    <t>HSIL</t>
  </si>
  <si>
    <t>CIN2</t>
  </si>
  <si>
    <t>LSIL</t>
  </si>
  <si>
    <t>CIN1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</si>
</sst>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9"/>
      <color indexed="8"/>
      <name val="Sylfaen"/>
      <family val="1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0" borderId="1" xfId="0" applyFont="1" applyBorder="1" applyAlignment="1" applyProtection="1">
      <alignment horizontal="left" vertical="top" wrapText="1" readingOrder="1"/>
      <protection locked="0"/>
    </xf>
    <xf numFmtId="0" fontId="0" fillId="0" borderId="1" xfId="0" applyFill="1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left"/>
    </xf>
    <xf numFmtId="49" fontId="0" fillId="0" borderId="1" xfId="0" applyNumberFormat="1" applyFill="1" applyBorder="1"/>
    <xf numFmtId="49" fontId="0" fillId="0" borderId="1" xfId="0" applyNumberFormat="1" applyBorder="1" applyAlignment="1">
      <alignment horizontal="left"/>
    </xf>
    <xf numFmtId="0" fontId="1" fillId="0" borderId="1" xfId="0" applyFont="1" applyBorder="1" applyAlignment="1" applyProtection="1">
      <alignment horizontal="left" vertical="top" wrapText="1"/>
      <protection locked="0"/>
    </xf>
    <xf numFmtId="49" fontId="0" fillId="0" borderId="1" xfId="0" applyNumberFormat="1" applyFill="1" applyBorder="1" applyAlignment="1">
      <alignment horizontal="left" readingOrder="1"/>
    </xf>
    <xf numFmtId="49" fontId="4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49" fontId="1" fillId="0" borderId="1" xfId="0" applyNumberFormat="1" applyFont="1" applyBorder="1" applyAlignment="1" applyProtection="1">
      <alignment horizontal="left" vertical="top" wrapText="1" readingOrder="1"/>
      <protection locked="0"/>
    </xf>
    <xf numFmtId="49" fontId="5" fillId="0" borderId="1" xfId="0" applyNumberFormat="1" applyFont="1" applyBorder="1" applyAlignment="1">
      <alignment horizontal="left"/>
    </xf>
    <xf numFmtId="49" fontId="5" fillId="0" borderId="1" xfId="0" applyNumberFormat="1" applyFont="1" applyBorder="1"/>
    <xf numFmtId="49" fontId="3" fillId="0" borderId="1" xfId="0" applyNumberFormat="1" applyFont="1" applyBorder="1"/>
    <xf numFmtId="0" fontId="0" fillId="0" borderId="1" xfId="0" applyNumberFormat="1" applyFill="1" applyBorder="1"/>
    <xf numFmtId="49" fontId="1" fillId="0" borderId="1" xfId="1" applyNumberFormat="1" applyFont="1" applyBorder="1" applyAlignment="1" applyProtection="1">
      <alignment horizontal="left" vertical="top" wrapText="1" readingOrder="1"/>
      <protection locked="0"/>
    </xf>
    <xf numFmtId="49" fontId="0" fillId="0" borderId="0" xfId="0" applyNumberFormat="1"/>
    <xf numFmtId="16" fontId="0" fillId="0" borderId="0" xfId="0" applyNumberFormat="1"/>
    <xf numFmtId="0" fontId="0" fillId="2" borderId="0" xfId="0" applyFill="1"/>
    <xf numFmtId="0" fontId="0" fillId="0" borderId="1" xfId="0" applyBorder="1"/>
  </cellXfs>
  <cellStyles count="2">
    <cellStyle name="Normal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workbookViewId="0">
      <selection activeCell="D2" sqref="D2"/>
    </sheetView>
  </sheetViews>
  <sheetFormatPr defaultRowHeight="15" x14ac:dyDescent="0.25"/>
  <cols>
    <col min="1" max="1" width="13.140625" style="2" bestFit="1" customWidth="1"/>
    <col min="2" max="2" width="12.140625" style="2" customWidth="1"/>
    <col min="3" max="3" width="19.85546875" style="8" customWidth="1"/>
    <col min="4" max="4" width="32.28515625" style="11" customWidth="1"/>
    <col min="5" max="5" width="12" style="5" bestFit="1" customWidth="1"/>
    <col min="6" max="16384" width="9.140625" style="2"/>
  </cols>
  <sheetData>
    <row r="1" spans="1:11" x14ac:dyDescent="0.25">
      <c r="A1" s="4" t="s">
        <v>0</v>
      </c>
      <c r="C1" s="4" t="s">
        <v>0</v>
      </c>
      <c r="D1" s="9" t="s">
        <v>1</v>
      </c>
      <c r="E1" s="16" t="s">
        <v>19</v>
      </c>
    </row>
    <row r="2" spans="1:11" x14ac:dyDescent="0.25">
      <c r="A2" s="2" t="str">
        <f>$E$1&amp;TEXT(B2, "00")</f>
        <v>2021011801</v>
      </c>
      <c r="B2" s="2">
        <v>1</v>
      </c>
      <c r="C2" s="3">
        <v>16</v>
      </c>
      <c r="D2" s="1" t="s">
        <v>2</v>
      </c>
      <c r="E2" s="16" t="str">
        <f>"insert into @PID_EXCELL_NO values("&amp;A2&amp;",'"&amp;D2&amp;"')"</f>
        <v>insert into @PID_EXCELL_NO values(2021011801,'01027035300')</v>
      </c>
      <c r="K2" s="2">
        <f>LEN(D2)</f>
        <v>11</v>
      </c>
    </row>
    <row r="3" spans="1:11" x14ac:dyDescent="0.25">
      <c r="A3" s="2" t="str">
        <f t="shared" ref="A3:A20" si="0">$E$1&amp;TEXT(B3, "00")</f>
        <v>2021011802</v>
      </c>
      <c r="B3" s="2">
        <v>2</v>
      </c>
      <c r="C3" s="3">
        <v>6921</v>
      </c>
      <c r="D3" s="17" t="s">
        <v>21</v>
      </c>
      <c r="E3" s="16" t="str">
        <f t="shared" ref="E3:E20" si="1">"insert into @PID_EXCELL_NO values("&amp;A3&amp;",'"&amp;D3&amp;"')"</f>
        <v>insert into @PID_EXCELL_NO values(2021011802,'01012020619')</v>
      </c>
      <c r="K3" s="2">
        <f t="shared" ref="K3:K20" si="2">LEN(D3)</f>
        <v>11</v>
      </c>
    </row>
    <row r="4" spans="1:11" x14ac:dyDescent="0.25">
      <c r="A4" s="2" t="str">
        <f t="shared" si="0"/>
        <v>2021011803</v>
      </c>
      <c r="B4" s="2">
        <v>3</v>
      </c>
      <c r="C4" s="3">
        <v>10</v>
      </c>
      <c r="D4" s="12" t="s">
        <v>3</v>
      </c>
      <c r="E4" s="16" t="str">
        <f t="shared" si="1"/>
        <v>insert into @PID_EXCELL_NO values(2021011803,'37001018521')</v>
      </c>
      <c r="K4" s="2">
        <f t="shared" si="2"/>
        <v>11</v>
      </c>
    </row>
    <row r="5" spans="1:11" x14ac:dyDescent="0.25">
      <c r="A5" s="2" t="str">
        <f t="shared" si="0"/>
        <v>2021011804</v>
      </c>
      <c r="B5" s="2">
        <v>4</v>
      </c>
      <c r="C5" s="3">
        <v>13</v>
      </c>
      <c r="D5" s="12" t="s">
        <v>4</v>
      </c>
      <c r="E5" s="16" t="str">
        <f t="shared" si="1"/>
        <v>insert into @PID_EXCELL_NO values(2021011804,'01020011321')</v>
      </c>
      <c r="K5" s="2">
        <f t="shared" si="2"/>
        <v>11</v>
      </c>
    </row>
    <row r="6" spans="1:11" x14ac:dyDescent="0.25">
      <c r="A6" s="2" t="str">
        <f t="shared" si="0"/>
        <v>2021011805</v>
      </c>
      <c r="B6" s="2">
        <v>5</v>
      </c>
      <c r="C6" s="3">
        <v>16</v>
      </c>
      <c r="D6" s="12" t="s">
        <v>5</v>
      </c>
      <c r="E6" s="16" t="str">
        <f t="shared" si="1"/>
        <v>insert into @PID_EXCELL_NO values(2021011805,'01005010651')</v>
      </c>
      <c r="K6" s="2">
        <f t="shared" si="2"/>
        <v>11</v>
      </c>
    </row>
    <row r="7" spans="1:11" x14ac:dyDescent="0.25">
      <c r="A7" s="2" t="str">
        <f t="shared" si="0"/>
        <v>2021011806</v>
      </c>
      <c r="B7" s="2">
        <v>6</v>
      </c>
      <c r="C7" s="3">
        <v>18</v>
      </c>
      <c r="D7" s="12" t="s">
        <v>6</v>
      </c>
      <c r="E7" s="16" t="str">
        <f t="shared" si="1"/>
        <v>insert into @PID_EXCELL_NO values(2021011806,'62006041203')</v>
      </c>
      <c r="K7" s="2">
        <f t="shared" si="2"/>
        <v>11</v>
      </c>
    </row>
    <row r="8" spans="1:11" x14ac:dyDescent="0.25">
      <c r="A8" s="2" t="str">
        <f t="shared" si="0"/>
        <v>2021011807</v>
      </c>
      <c r="B8" s="2">
        <v>7</v>
      </c>
      <c r="C8" s="3">
        <v>26</v>
      </c>
      <c r="D8" s="12" t="s">
        <v>7</v>
      </c>
      <c r="E8" s="16" t="str">
        <f t="shared" si="1"/>
        <v>insert into @PID_EXCELL_NO values(2021011807,'01025017106')</v>
      </c>
      <c r="K8" s="2">
        <f t="shared" si="2"/>
        <v>11</v>
      </c>
    </row>
    <row r="9" spans="1:11" x14ac:dyDescent="0.25">
      <c r="A9" s="2" t="str">
        <f t="shared" si="0"/>
        <v>2021011808</v>
      </c>
      <c r="B9" s="2">
        <v>8</v>
      </c>
      <c r="C9" s="3">
        <v>30</v>
      </c>
      <c r="D9" s="12" t="s">
        <v>8</v>
      </c>
      <c r="E9" s="16" t="str">
        <f t="shared" si="1"/>
        <v>insert into @PID_EXCELL_NO values(2021011808,'60001126865')</v>
      </c>
      <c r="K9" s="2">
        <f t="shared" si="2"/>
        <v>11</v>
      </c>
    </row>
    <row r="10" spans="1:11" x14ac:dyDescent="0.25">
      <c r="A10" s="2" t="str">
        <f t="shared" si="0"/>
        <v>2021011809</v>
      </c>
      <c r="B10" s="2">
        <v>9</v>
      </c>
      <c r="C10" s="3">
        <v>33</v>
      </c>
      <c r="D10" s="13" t="s">
        <v>9</v>
      </c>
      <c r="E10" s="16" t="str">
        <f t="shared" si="1"/>
        <v>insert into @PID_EXCELL_NO values(2021011809,'01001009428')</v>
      </c>
      <c r="K10" s="2">
        <f t="shared" si="2"/>
        <v>11</v>
      </c>
    </row>
    <row r="11" spans="1:11" x14ac:dyDescent="0.25">
      <c r="A11" s="2" t="str">
        <f t="shared" si="0"/>
        <v>2021011810</v>
      </c>
      <c r="B11" s="2">
        <v>10</v>
      </c>
      <c r="C11" s="3">
        <v>35</v>
      </c>
      <c r="D11" s="13" t="s">
        <v>10</v>
      </c>
      <c r="E11" s="16" t="str">
        <f t="shared" si="1"/>
        <v>insert into @PID_EXCELL_NO values(2021011810,'01005010433')</v>
      </c>
      <c r="K11" s="2">
        <f t="shared" si="2"/>
        <v>11</v>
      </c>
    </row>
    <row r="12" spans="1:11" x14ac:dyDescent="0.25">
      <c r="A12" s="2" t="str">
        <f t="shared" si="0"/>
        <v>2021011811</v>
      </c>
      <c r="B12" s="2">
        <v>11</v>
      </c>
      <c r="C12" s="3">
        <v>36</v>
      </c>
      <c r="D12" s="13" t="s">
        <v>11</v>
      </c>
      <c r="E12" s="16" t="str">
        <f t="shared" si="1"/>
        <v>insert into @PID_EXCELL_NO values(2021011811,'01015014870')</v>
      </c>
      <c r="K12" s="2">
        <f t="shared" si="2"/>
        <v>11</v>
      </c>
    </row>
    <row r="13" spans="1:11" x14ac:dyDescent="0.25">
      <c r="A13" s="2" t="str">
        <f t="shared" si="0"/>
        <v>2021011812</v>
      </c>
      <c r="B13" s="2">
        <v>12</v>
      </c>
      <c r="C13" s="3">
        <v>37</v>
      </c>
      <c r="D13" s="12" t="s">
        <v>12</v>
      </c>
      <c r="E13" s="16" t="str">
        <f t="shared" si="1"/>
        <v>insert into @PID_EXCELL_NO values(2021011812,'01009004246')</v>
      </c>
      <c r="K13" s="2">
        <f t="shared" si="2"/>
        <v>11</v>
      </c>
    </row>
    <row r="14" spans="1:11" x14ac:dyDescent="0.25">
      <c r="A14" s="2" t="str">
        <f t="shared" si="0"/>
        <v>2021011813</v>
      </c>
      <c r="B14" s="2">
        <v>13</v>
      </c>
      <c r="C14" s="3">
        <v>66</v>
      </c>
      <c r="D14" s="14" t="s">
        <v>13</v>
      </c>
      <c r="E14" s="16" t="str">
        <f t="shared" si="1"/>
        <v>insert into @PID_EXCELL_NO values(2021011813,'01031004979')</v>
      </c>
      <c r="K14" s="2">
        <f t="shared" si="2"/>
        <v>11</v>
      </c>
    </row>
    <row r="15" spans="1:11" x14ac:dyDescent="0.25">
      <c r="A15" s="2" t="str">
        <f t="shared" si="0"/>
        <v>2021011814</v>
      </c>
      <c r="B15" s="2">
        <v>14</v>
      </c>
      <c r="C15" s="3">
        <v>2847</v>
      </c>
      <c r="D15" s="1" t="s">
        <v>14</v>
      </c>
      <c r="E15" s="16" t="str">
        <f t="shared" si="1"/>
        <v>insert into @PID_EXCELL_NO values(2021011814,'01001030818')</v>
      </c>
      <c r="K15" s="2">
        <f t="shared" si="2"/>
        <v>11</v>
      </c>
    </row>
    <row r="16" spans="1:11" x14ac:dyDescent="0.25">
      <c r="A16" s="2" t="str">
        <f t="shared" si="0"/>
        <v>2021011815</v>
      </c>
      <c r="B16" s="2">
        <v>15</v>
      </c>
      <c r="C16" s="3">
        <v>13</v>
      </c>
      <c r="D16" s="12" t="s">
        <v>15</v>
      </c>
      <c r="E16" s="16" t="str">
        <f t="shared" si="1"/>
        <v>insert into @PID_EXCELL_NO values(2021011815,'01002026024')</v>
      </c>
      <c r="K16" s="2">
        <f t="shared" si="2"/>
        <v>11</v>
      </c>
    </row>
    <row r="17" spans="1:11" x14ac:dyDescent="0.25">
      <c r="A17" s="2" t="str">
        <f t="shared" si="0"/>
        <v>2021011816</v>
      </c>
      <c r="B17" s="2">
        <v>16</v>
      </c>
      <c r="C17" s="3">
        <v>17</v>
      </c>
      <c r="D17" s="12" t="s">
        <v>16</v>
      </c>
      <c r="E17" s="16" t="str">
        <f t="shared" si="1"/>
        <v>insert into @PID_EXCELL_NO values(2021011816,'60001153513')</v>
      </c>
      <c r="K17" s="2">
        <f t="shared" si="2"/>
        <v>11</v>
      </c>
    </row>
    <row r="18" spans="1:11" x14ac:dyDescent="0.25">
      <c r="A18" s="2" t="str">
        <f t="shared" si="0"/>
        <v>2021011817</v>
      </c>
      <c r="B18" s="2">
        <v>17</v>
      </c>
      <c r="C18" s="3">
        <v>18</v>
      </c>
      <c r="D18" s="15" t="s">
        <v>20</v>
      </c>
      <c r="E18" s="16" t="str">
        <f t="shared" si="1"/>
        <v>insert into @PID_EXCELL_NO values(2021011817,'01001002669')</v>
      </c>
      <c r="K18" s="2">
        <f t="shared" si="2"/>
        <v>11</v>
      </c>
    </row>
    <row r="19" spans="1:11" x14ac:dyDescent="0.25">
      <c r="A19" s="2" t="str">
        <f t="shared" si="0"/>
        <v>2021011818</v>
      </c>
      <c r="B19" s="2">
        <v>18</v>
      </c>
      <c r="C19" s="3">
        <v>39</v>
      </c>
      <c r="D19" s="1" t="s">
        <v>17</v>
      </c>
      <c r="E19" s="16" t="str">
        <f t="shared" si="1"/>
        <v>insert into @PID_EXCELL_NO values(2021011818,'33001009399')</v>
      </c>
      <c r="K19" s="2">
        <f t="shared" si="2"/>
        <v>11</v>
      </c>
    </row>
    <row r="20" spans="1:11" x14ac:dyDescent="0.25">
      <c r="A20" s="2" t="str">
        <f t="shared" si="0"/>
        <v>2021011819</v>
      </c>
      <c r="B20" s="2">
        <v>19</v>
      </c>
      <c r="C20" s="3">
        <v>41</v>
      </c>
      <c r="D20" s="1" t="s">
        <v>18</v>
      </c>
      <c r="E20" s="16" t="str">
        <f t="shared" si="1"/>
        <v>insert into @PID_EXCELL_NO values(2021011819,'35001102682')</v>
      </c>
      <c r="K20" s="2">
        <f t="shared" si="2"/>
        <v>11</v>
      </c>
    </row>
    <row r="21" spans="1:11" x14ac:dyDescent="0.25">
      <c r="C21" s="3"/>
      <c r="D21" s="10"/>
      <c r="E21" s="16"/>
    </row>
    <row r="22" spans="1:11" x14ac:dyDescent="0.25">
      <c r="C22" s="3"/>
      <c r="D22" s="10"/>
      <c r="E22" s="16"/>
    </row>
    <row r="23" spans="1:11" x14ac:dyDescent="0.25">
      <c r="C23" s="1"/>
      <c r="D23" s="10"/>
    </row>
    <row r="24" spans="1:11" x14ac:dyDescent="0.25">
      <c r="C24" s="1"/>
      <c r="D24" s="6"/>
    </row>
    <row r="25" spans="1:11" x14ac:dyDescent="0.25">
      <c r="C25" s="1"/>
      <c r="D25" s="6"/>
    </row>
    <row r="26" spans="1:11" x14ac:dyDescent="0.25">
      <c r="C26" s="1"/>
      <c r="D26" s="10"/>
    </row>
    <row r="27" spans="1:11" x14ac:dyDescent="0.25">
      <c r="C27" s="1"/>
      <c r="D27" s="10"/>
    </row>
    <row r="28" spans="1:11" x14ac:dyDescent="0.25">
      <c r="C28" s="1"/>
      <c r="D28" s="10"/>
    </row>
    <row r="29" spans="1:11" x14ac:dyDescent="0.25">
      <c r="C29" s="1"/>
      <c r="D29" s="6"/>
    </row>
    <row r="30" spans="1:11" x14ac:dyDescent="0.25">
      <c r="C30" s="1"/>
      <c r="D30" s="10"/>
    </row>
    <row r="31" spans="1:11" x14ac:dyDescent="0.25">
      <c r="C31" s="1"/>
      <c r="D31" s="10"/>
    </row>
    <row r="32" spans="1:11" x14ac:dyDescent="0.25">
      <c r="C32" s="1"/>
      <c r="D32" s="10"/>
    </row>
    <row r="33" spans="3:4" x14ac:dyDescent="0.25">
      <c r="C33" s="1"/>
      <c r="D33" s="10"/>
    </row>
    <row r="34" spans="3:4" x14ac:dyDescent="0.25">
      <c r="C34" s="1"/>
      <c r="D34" s="10"/>
    </row>
    <row r="35" spans="3:4" x14ac:dyDescent="0.25">
      <c r="C35" s="1"/>
      <c r="D35" s="10"/>
    </row>
    <row r="36" spans="3:4" x14ac:dyDescent="0.25">
      <c r="C36" s="6"/>
      <c r="D36" s="6"/>
    </row>
    <row r="37" spans="3:4" x14ac:dyDescent="0.25">
      <c r="C37" s="7"/>
      <c r="D37" s="10"/>
    </row>
    <row r="38" spans="3:4" x14ac:dyDescent="0.25">
      <c r="C38" s="1"/>
      <c r="D38" s="10"/>
    </row>
    <row r="39" spans="3:4" x14ac:dyDescent="0.25">
      <c r="C39" s="1"/>
      <c r="D39" s="10"/>
    </row>
    <row r="40" spans="3:4" x14ac:dyDescent="0.25">
      <c r="C40" s="1"/>
      <c r="D40" s="10"/>
    </row>
    <row r="41" spans="3:4" x14ac:dyDescent="0.25">
      <c r="C41" s="6"/>
      <c r="D41" s="10"/>
    </row>
    <row r="42" spans="3:4" x14ac:dyDescent="0.25">
      <c r="C42" s="1"/>
      <c r="D42" s="10"/>
    </row>
    <row r="43" spans="3:4" x14ac:dyDescent="0.25">
      <c r="C43" s="1"/>
      <c r="D43" s="10"/>
    </row>
    <row r="44" spans="3:4" x14ac:dyDescent="0.25">
      <c r="C44" s="1"/>
      <c r="D44" s="10"/>
    </row>
    <row r="45" spans="3:4" x14ac:dyDescent="0.25">
      <c r="C45" s="6"/>
      <c r="D45" s="10"/>
    </row>
    <row r="46" spans="3:4" x14ac:dyDescent="0.25">
      <c r="C46" s="1"/>
      <c r="D46" s="10"/>
    </row>
    <row r="47" spans="3:4" x14ac:dyDescent="0.25">
      <c r="C47" s="1"/>
      <c r="D47" s="10"/>
    </row>
    <row r="48" spans="3:4" x14ac:dyDescent="0.25">
      <c r="C48" s="1"/>
      <c r="D48" s="10"/>
    </row>
    <row r="49" spans="3:4" x14ac:dyDescent="0.25">
      <c r="C49" s="1"/>
      <c r="D49" s="10"/>
    </row>
    <row r="50" spans="3:4" x14ac:dyDescent="0.25">
      <c r="C50" s="1"/>
      <c r="D50" s="10"/>
    </row>
    <row r="51" spans="3:4" x14ac:dyDescent="0.25">
      <c r="C51" s="6"/>
      <c r="D51" s="10"/>
    </row>
    <row r="52" spans="3:4" x14ac:dyDescent="0.25">
      <c r="C52" s="1"/>
      <c r="D52" s="10"/>
    </row>
    <row r="53" spans="3:4" x14ac:dyDescent="0.25">
      <c r="C53" s="1"/>
      <c r="D53" s="10"/>
    </row>
    <row r="54" spans="3:4" x14ac:dyDescent="0.25">
      <c r="C54" s="1"/>
    </row>
    <row r="55" spans="3:4" x14ac:dyDescent="0.25">
      <c r="C55" s="1"/>
    </row>
    <row r="56" spans="3:4" x14ac:dyDescent="0.25">
      <c r="C56" s="1"/>
    </row>
    <row r="57" spans="3:4" x14ac:dyDescent="0.25">
      <c r="C57" s="6"/>
    </row>
    <row r="58" spans="3:4" x14ac:dyDescent="0.25">
      <c r="C58" s="6"/>
    </row>
    <row r="59" spans="3:4" x14ac:dyDescent="0.25">
      <c r="C59" s="1"/>
    </row>
    <row r="60" spans="3:4" x14ac:dyDescent="0.25">
      <c r="C60" s="1"/>
    </row>
    <row r="61" spans="3:4" x14ac:dyDescent="0.25">
      <c r="C61" s="1"/>
    </row>
    <row r="62" spans="3:4" x14ac:dyDescent="0.25">
      <c r="C62" s="1"/>
    </row>
    <row r="63" spans="3:4" x14ac:dyDescent="0.25">
      <c r="C63" s="1"/>
    </row>
    <row r="64" spans="3:4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</sheetData>
  <sortState ref="C1:E74">
    <sortCondition ref="C1"/>
  </sortState>
  <pageMargins left="0.7" right="0.7" top="0.75" bottom="0.75" header="0.3" footer="0.3"/>
  <pageSetup paperSize="9" orientation="portrait" r:id="rId1"/>
  <ignoredErrors>
    <ignoredError sqref="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workbookViewId="0">
      <selection activeCell="L13" sqref="L13:M14"/>
    </sheetView>
  </sheetViews>
  <sheetFormatPr defaultRowHeight="15" x14ac:dyDescent="0.25"/>
  <cols>
    <col min="6" max="6" width="16.7109375" style="18" bestFit="1" customWidth="1"/>
    <col min="12" max="13" width="26.140625" customWidth="1"/>
  </cols>
  <sheetData>
    <row r="1" spans="1:14" x14ac:dyDescent="0.25">
      <c r="A1" s="20" t="s">
        <v>22</v>
      </c>
      <c r="B1" t="s">
        <v>23</v>
      </c>
      <c r="C1" t="s">
        <v>24</v>
      </c>
      <c r="D1" t="s">
        <v>25</v>
      </c>
      <c r="E1" t="s">
        <v>26</v>
      </c>
      <c r="F1" s="18" t="s">
        <v>1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N1" t="s">
        <v>33</v>
      </c>
    </row>
    <row r="2" spans="1:14" x14ac:dyDescent="0.25">
      <c r="A2" s="20">
        <v>261803</v>
      </c>
      <c r="B2" t="s">
        <v>34</v>
      </c>
      <c r="C2" t="s">
        <v>35</v>
      </c>
      <c r="D2">
        <v>337034</v>
      </c>
      <c r="E2">
        <v>54</v>
      </c>
      <c r="F2" s="18" t="s">
        <v>2</v>
      </c>
      <c r="G2" s="19">
        <v>44531</v>
      </c>
      <c r="H2" t="s">
        <v>36</v>
      </c>
      <c r="I2" t="s">
        <v>37</v>
      </c>
      <c r="J2" t="s">
        <v>38</v>
      </c>
      <c r="K2" t="s">
        <v>39</v>
      </c>
      <c r="L2" s="21" t="s">
        <v>51</v>
      </c>
      <c r="N2" t="s">
        <v>40</v>
      </c>
    </row>
    <row r="3" spans="1:14" x14ac:dyDescent="0.25">
      <c r="A3" s="20">
        <v>261682</v>
      </c>
      <c r="B3" t="s">
        <v>41</v>
      </c>
      <c r="C3" t="s">
        <v>42</v>
      </c>
      <c r="D3">
        <v>211797</v>
      </c>
      <c r="E3">
        <v>45</v>
      </c>
      <c r="F3" s="18" t="s">
        <v>3</v>
      </c>
      <c r="G3" t="s">
        <v>43</v>
      </c>
      <c r="H3" t="s">
        <v>44</v>
      </c>
      <c r="I3" t="s">
        <v>45</v>
      </c>
      <c r="J3" t="s">
        <v>38</v>
      </c>
      <c r="K3" t="s">
        <v>46</v>
      </c>
      <c r="L3" s="21" t="s">
        <v>83</v>
      </c>
      <c r="M3" s="21" t="s">
        <v>84</v>
      </c>
      <c r="N3" t="s">
        <v>47</v>
      </c>
    </row>
    <row r="4" spans="1:14" x14ac:dyDescent="0.25">
      <c r="A4" s="20">
        <v>261698</v>
      </c>
      <c r="B4" t="s">
        <v>34</v>
      </c>
      <c r="C4" t="s">
        <v>42</v>
      </c>
      <c r="D4">
        <v>336932</v>
      </c>
      <c r="E4">
        <v>35</v>
      </c>
      <c r="F4" s="18" t="s">
        <v>4</v>
      </c>
      <c r="G4" t="s">
        <v>48</v>
      </c>
      <c r="H4" t="s">
        <v>49</v>
      </c>
      <c r="I4" t="s">
        <v>50</v>
      </c>
      <c r="J4" t="s">
        <v>38</v>
      </c>
      <c r="K4" t="s">
        <v>51</v>
      </c>
      <c r="L4" s="21" t="s">
        <v>51</v>
      </c>
      <c r="M4" s="21"/>
      <c r="N4" t="s">
        <v>47</v>
      </c>
    </row>
    <row r="5" spans="1:14" x14ac:dyDescent="0.25">
      <c r="A5" s="20">
        <v>261740</v>
      </c>
      <c r="B5" t="s">
        <v>41</v>
      </c>
      <c r="C5" t="s">
        <v>35</v>
      </c>
      <c r="D5">
        <v>272100</v>
      </c>
      <c r="E5">
        <v>39</v>
      </c>
      <c r="F5" s="18" t="s">
        <v>5</v>
      </c>
      <c r="G5">
        <v>2.0099999999999998</v>
      </c>
      <c r="H5" t="s">
        <v>52</v>
      </c>
      <c r="I5" t="s">
        <v>53</v>
      </c>
      <c r="J5" t="s">
        <v>38</v>
      </c>
      <c r="K5" t="s">
        <v>54</v>
      </c>
      <c r="L5" s="21" t="s">
        <v>85</v>
      </c>
      <c r="M5" s="21" t="s">
        <v>86</v>
      </c>
      <c r="N5" t="s">
        <v>47</v>
      </c>
    </row>
    <row r="6" spans="1:14" x14ac:dyDescent="0.25">
      <c r="A6" s="20">
        <v>261808</v>
      </c>
      <c r="B6" t="s">
        <v>34</v>
      </c>
      <c r="C6" t="s">
        <v>35</v>
      </c>
      <c r="D6">
        <v>337039</v>
      </c>
      <c r="E6">
        <v>35</v>
      </c>
      <c r="F6" s="18" t="s">
        <v>6</v>
      </c>
      <c r="G6">
        <v>29.11</v>
      </c>
      <c r="H6" t="s">
        <v>55</v>
      </c>
      <c r="I6" t="s">
        <v>50</v>
      </c>
      <c r="J6" t="s">
        <v>38</v>
      </c>
      <c r="K6" t="s">
        <v>51</v>
      </c>
      <c r="L6" s="21" t="s">
        <v>83</v>
      </c>
      <c r="M6" s="21" t="s">
        <v>84</v>
      </c>
      <c r="N6" t="s">
        <v>47</v>
      </c>
    </row>
    <row r="7" spans="1:14" x14ac:dyDescent="0.25">
      <c r="A7" s="20">
        <v>261801</v>
      </c>
      <c r="B7" t="s">
        <v>41</v>
      </c>
      <c r="C7" t="s">
        <v>35</v>
      </c>
      <c r="D7">
        <v>237033</v>
      </c>
      <c r="E7">
        <v>46</v>
      </c>
      <c r="F7" s="18" t="s">
        <v>7</v>
      </c>
      <c r="G7">
        <v>22.12</v>
      </c>
      <c r="H7" t="s">
        <v>56</v>
      </c>
      <c r="I7" t="s">
        <v>57</v>
      </c>
      <c r="J7" t="s">
        <v>38</v>
      </c>
      <c r="K7" t="s">
        <v>51</v>
      </c>
      <c r="L7" s="21" t="s">
        <v>83</v>
      </c>
      <c r="M7" s="21" t="s">
        <v>84</v>
      </c>
      <c r="N7" t="s">
        <v>47</v>
      </c>
    </row>
    <row r="8" spans="1:14" x14ac:dyDescent="0.25">
      <c r="A8" s="20">
        <v>261741</v>
      </c>
      <c r="B8" t="s">
        <v>58</v>
      </c>
      <c r="C8" t="s">
        <v>35</v>
      </c>
      <c r="D8">
        <v>44659</v>
      </c>
      <c r="E8">
        <v>40</v>
      </c>
      <c r="F8" s="18" t="s">
        <v>8</v>
      </c>
      <c r="G8">
        <v>8.01</v>
      </c>
      <c r="H8" t="s">
        <v>59</v>
      </c>
      <c r="I8" t="s">
        <v>60</v>
      </c>
      <c r="J8" t="s">
        <v>38</v>
      </c>
      <c r="K8" t="s">
        <v>51</v>
      </c>
      <c r="L8" s="21" t="s">
        <v>83</v>
      </c>
      <c r="M8" s="21" t="s">
        <v>84</v>
      </c>
      <c r="N8" t="s">
        <v>47</v>
      </c>
    </row>
    <row r="9" spans="1:14" x14ac:dyDescent="0.25">
      <c r="A9" s="20">
        <v>261832</v>
      </c>
      <c r="B9" t="s">
        <v>61</v>
      </c>
      <c r="C9" t="s">
        <v>62</v>
      </c>
      <c r="D9">
        <v>51231</v>
      </c>
      <c r="E9">
        <v>57</v>
      </c>
      <c r="F9" s="18" t="s">
        <v>12</v>
      </c>
      <c r="G9" t="s">
        <v>63</v>
      </c>
      <c r="H9" t="s">
        <v>64</v>
      </c>
      <c r="I9" t="s">
        <v>65</v>
      </c>
      <c r="J9" t="s">
        <v>66</v>
      </c>
      <c r="K9" t="s">
        <v>54</v>
      </c>
      <c r="L9" s="21" t="s">
        <v>51</v>
      </c>
      <c r="N9" t="s">
        <v>47</v>
      </c>
    </row>
    <row r="10" spans="1:14" x14ac:dyDescent="0.25">
      <c r="A10" s="20">
        <v>261611</v>
      </c>
      <c r="B10" t="s">
        <v>58</v>
      </c>
      <c r="C10" t="s">
        <v>67</v>
      </c>
      <c r="D10">
        <v>146634</v>
      </c>
      <c r="E10">
        <v>39</v>
      </c>
      <c r="F10" s="18" t="s">
        <v>14</v>
      </c>
      <c r="G10" t="s">
        <v>68</v>
      </c>
      <c r="H10" t="s">
        <v>69</v>
      </c>
      <c r="I10" t="s">
        <v>70</v>
      </c>
      <c r="J10" t="s">
        <v>38</v>
      </c>
      <c r="K10" t="s">
        <v>46</v>
      </c>
      <c r="L10" s="21" t="s">
        <v>87</v>
      </c>
      <c r="M10" s="21" t="s">
        <v>88</v>
      </c>
      <c r="N10" t="s">
        <v>71</v>
      </c>
    </row>
    <row r="11" spans="1:14" x14ac:dyDescent="0.25">
      <c r="A11" s="20">
        <v>261774</v>
      </c>
      <c r="B11" t="s">
        <v>41</v>
      </c>
      <c r="C11" t="s">
        <v>35</v>
      </c>
      <c r="D11">
        <v>21836</v>
      </c>
      <c r="E11">
        <v>46</v>
      </c>
      <c r="F11" s="18" t="s">
        <v>15</v>
      </c>
      <c r="G11" t="s">
        <v>72</v>
      </c>
      <c r="H11" t="s">
        <v>73</v>
      </c>
      <c r="I11" t="s">
        <v>74</v>
      </c>
      <c r="J11" t="s">
        <v>38</v>
      </c>
      <c r="K11" t="s">
        <v>46</v>
      </c>
      <c r="L11" s="21" t="s">
        <v>87</v>
      </c>
      <c r="M11" s="21" t="s">
        <v>88</v>
      </c>
      <c r="N11" t="s">
        <v>71</v>
      </c>
    </row>
    <row r="12" spans="1:14" x14ac:dyDescent="0.25">
      <c r="A12" s="20">
        <v>261813</v>
      </c>
      <c r="B12" t="s">
        <v>34</v>
      </c>
      <c r="C12" t="s">
        <v>35</v>
      </c>
      <c r="D12">
        <v>337040</v>
      </c>
      <c r="E12">
        <v>25</v>
      </c>
      <c r="F12" s="18" t="s">
        <v>16</v>
      </c>
      <c r="G12" t="s">
        <v>75</v>
      </c>
      <c r="H12" t="s">
        <v>76</v>
      </c>
      <c r="I12" t="s">
        <v>50</v>
      </c>
      <c r="J12" t="s">
        <v>38</v>
      </c>
      <c r="K12" t="s">
        <v>51</v>
      </c>
      <c r="L12" s="21" t="s">
        <v>51</v>
      </c>
      <c r="M12" s="21"/>
      <c r="N12" t="s">
        <v>71</v>
      </c>
    </row>
    <row r="13" spans="1:14" x14ac:dyDescent="0.25">
      <c r="A13" s="20">
        <v>261944</v>
      </c>
      <c r="B13" t="s">
        <v>61</v>
      </c>
      <c r="C13" t="s">
        <v>77</v>
      </c>
      <c r="D13">
        <v>73052</v>
      </c>
      <c r="E13">
        <v>40</v>
      </c>
      <c r="F13" s="18" t="s">
        <v>17</v>
      </c>
      <c r="G13" t="s">
        <v>78</v>
      </c>
      <c r="H13" t="s">
        <v>79</v>
      </c>
      <c r="I13" t="s">
        <v>50</v>
      </c>
      <c r="J13" t="s">
        <v>38</v>
      </c>
      <c r="K13" t="s">
        <v>46</v>
      </c>
      <c r="L13" s="21" t="s">
        <v>83</v>
      </c>
      <c r="M13" s="21" t="s">
        <v>84</v>
      </c>
      <c r="N13" t="s">
        <v>71</v>
      </c>
    </row>
    <row r="14" spans="1:14" x14ac:dyDescent="0.25">
      <c r="A14" s="20">
        <v>261934</v>
      </c>
      <c r="B14" t="s">
        <v>41</v>
      </c>
      <c r="C14" t="s">
        <v>77</v>
      </c>
      <c r="D14">
        <v>287891</v>
      </c>
      <c r="E14">
        <v>44</v>
      </c>
      <c r="F14" s="18" t="s">
        <v>18</v>
      </c>
      <c r="G14" t="s">
        <v>80</v>
      </c>
      <c r="H14" t="s">
        <v>81</v>
      </c>
      <c r="I14" t="s">
        <v>82</v>
      </c>
      <c r="J14" t="s">
        <v>38</v>
      </c>
      <c r="K14" t="s">
        <v>46</v>
      </c>
      <c r="L14" s="21" t="s">
        <v>83</v>
      </c>
      <c r="M14" s="21" t="s">
        <v>84</v>
      </c>
      <c r="N1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ხარისხის კონტროლი</vt:lpstr>
      <vt:lpstr>Reestri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2021-01-27T09:06:49Z</dcterms:modified>
</cp:coreProperties>
</file>